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rkik-edhs.mil.intra/dhs/Active/dav/applications/1/lists/1/items/349353/files/1/"/>
    </mc:Choice>
  </mc:AlternateContent>
  <bookViews>
    <workbookView xWindow="-105" yWindow="0" windowWidth="35190" windowHeight="20985"/>
  </bookViews>
  <sheets>
    <sheet name="KATEGOORIA 1 MEDITSIINISEADMED " sheetId="1" r:id="rId1"/>
    <sheet name="KATEGOORIA 2 HAMBARAVISEADMED" sheetId="2" r:id="rId2"/>
    <sheet name="KATEGOORIA 3 RÖNTGENSEADMED " sheetId="3" r:id="rId3"/>
  </sheets>
  <definedNames>
    <definedName name="_xlnm._FilterDatabase" localSheetId="0" hidden="1">'KATEGOORIA 1 MEDITSIINISEADMED '!$A$10:$K$113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7" i="1" l="1"/>
  <c r="K16" i="3" l="1"/>
  <c r="K15" i="3"/>
  <c r="K14" i="3"/>
  <c r="K13" i="3"/>
  <c r="K12" i="3"/>
  <c r="K12" i="2" l="1"/>
  <c r="K13" i="2" s="1"/>
  <c r="K99" i="1" l="1"/>
  <c r="K90" i="1"/>
  <c r="K86" i="1"/>
  <c r="K16" i="1" l="1"/>
  <c r="K13" i="1"/>
  <c r="K14" i="1" l="1"/>
  <c r="K15" i="1"/>
  <c r="K17" i="1"/>
  <c r="K18" i="1"/>
  <c r="K19" i="1"/>
  <c r="K20" i="1"/>
  <c r="K21" i="1"/>
  <c r="K22" i="1"/>
  <c r="K23" i="1"/>
  <c r="K25" i="1"/>
  <c r="K26" i="1"/>
  <c r="K27" i="1"/>
  <c r="K28" i="1"/>
  <c r="K29" i="1"/>
  <c r="K30" i="1"/>
  <c r="K31" i="1"/>
  <c r="K32" i="1"/>
  <c r="K33" i="1"/>
  <c r="K34" i="1"/>
  <c r="K35" i="1"/>
  <c r="K36" i="1"/>
  <c r="K37" i="1"/>
  <c r="K38" i="1"/>
  <c r="K39" i="1"/>
  <c r="K40" i="1"/>
  <c r="K42"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8" i="1"/>
  <c r="K79" i="1"/>
  <c r="K80" i="1"/>
  <c r="K81" i="1"/>
  <c r="K82" i="1"/>
  <c r="K83" i="1"/>
  <c r="K84" i="1"/>
  <c r="K85" i="1"/>
  <c r="K87" i="1"/>
  <c r="K88" i="1"/>
  <c r="K89" i="1"/>
  <c r="K93" i="1"/>
  <c r="K94" i="1"/>
  <c r="K95" i="1"/>
  <c r="K96" i="1"/>
  <c r="K97" i="1"/>
  <c r="K98" i="1"/>
  <c r="K100" i="1"/>
  <c r="K101" i="1"/>
  <c r="K102" i="1"/>
  <c r="K104" i="1"/>
  <c r="K105" i="1"/>
  <c r="K106" i="1"/>
  <c r="K107" i="1"/>
  <c r="K108" i="1"/>
  <c r="K109" i="1"/>
  <c r="K111" i="1"/>
  <c r="K112" i="1"/>
  <c r="K113" i="1"/>
  <c r="K114" i="1" l="1"/>
  <c r="J116" i="1" s="1"/>
</calcChain>
</file>

<file path=xl/sharedStrings.xml><?xml version="1.0" encoding="utf-8"?>
<sst xmlns="http://schemas.openxmlformats.org/spreadsheetml/2006/main" count="768" uniqueCount="405">
  <si>
    <t>Toodete nimekiri ja pakkumuse vorm</t>
  </si>
  <si>
    <t>! Nimetatud hooldustööde sagedused ja tööde kirjeldused on eeldatavad, töid tuleb teostada nii, et nende alusel oleks saavutatud eesmärk, mis on igal ajahetkel kasutusvalmis ja töökorras seade või varustus</t>
  </si>
  <si>
    <t>Tootegrupi hanke osa nr</t>
  </si>
  <si>
    <t>Toote nimetus/AX kood</t>
  </si>
  <si>
    <t>Tootja</t>
  </si>
  <si>
    <t>Mudel</t>
  </si>
  <si>
    <t>Seeria nr</t>
  </si>
  <si>
    <t>Kogus</t>
  </si>
  <si>
    <t>Hooldustööd/ Sagedus</t>
  </si>
  <si>
    <t>Tootegrupp</t>
  </si>
  <si>
    <t>Sisustus- ja abivahendid 
(osa 1-45)</t>
  </si>
  <si>
    <t>Meditsiiniline käru/33553703</t>
  </si>
  <si>
    <t xml:space="preserve">INSAUSTI </t>
  </si>
  <si>
    <t xml:space="preserve">640X480 PE </t>
  </si>
  <si>
    <t xml:space="preserve">074323, 308622 </t>
  </si>
  <si>
    <r>
      <t xml:space="preserve">Hooldus ja/või remont tellitakse vajadusel, halli lahtrisse märkida </t>
    </r>
    <r>
      <rPr>
        <b/>
        <sz val="9"/>
        <rFont val="Arial"/>
        <family val="2"/>
        <charset val="186"/>
      </rPr>
      <t>JAH/E</t>
    </r>
    <r>
      <rPr>
        <sz val="9"/>
        <rFont val="Arial"/>
        <family val="2"/>
        <charset val="186"/>
      </rPr>
      <t>I -  kas pakkuja on vajadusel võimeline seadet hooldama/remontima</t>
    </r>
  </si>
  <si>
    <t xml:space="preserve">ABIVAHENDID </t>
  </si>
  <si>
    <t>-</t>
  </si>
  <si>
    <t>1x aastas. Iga aastane korraline tehnohooldus koos funktsioonide kontrolliga.</t>
  </si>
  <si>
    <t xml:space="preserve">Soojendussüsteem/10014392 </t>
  </si>
  <si>
    <t>SMITHS-MEDICAL</t>
  </si>
  <si>
    <t xml:space="preserve">HOTLINE HL-90 </t>
  </si>
  <si>
    <t>51001470, 20060296, 0448</t>
  </si>
  <si>
    <t>Soojendussüsteem/10026252</t>
  </si>
  <si>
    <t>2005-0155, S10001148</t>
  </si>
  <si>
    <t>Apteegikülmkapp/21533606</t>
  </si>
  <si>
    <t xml:space="preserve">LECMEDICAL </t>
  </si>
  <si>
    <t>PPSR47EU 47L</t>
  </si>
  <si>
    <t xml:space="preserve">10580733444410576,
10580082444410576,
10580528444410576,
10580531444410576,
10580741444410576,
20180398444410576,
11080978444410576,
11080977444410576,
10580527444410576,
10580734444410576,
10580077444410576,
11080975444410576
</t>
  </si>
  <si>
    <t>Külmik/21533601</t>
  </si>
  <si>
    <t>LECMEDICAL</t>
  </si>
  <si>
    <t xml:space="preserve"> PE109C</t>
  </si>
  <si>
    <t>00, 51110729444442327, 90880030444410576, 90780255444410576, 90880037444410576, 90780258444410576, 9088017444410570, 80780441444442300</t>
  </si>
  <si>
    <t>Täispuhutav telk/10049785</t>
  </si>
  <si>
    <t xml:space="preserve">ROFI </t>
  </si>
  <si>
    <t>10*6*3m/310kg</t>
  </si>
  <si>
    <t>111355, 111349, 111350, 111351, 111352, 111353, 111354</t>
  </si>
  <si>
    <t xml:space="preserve">Hapnikuvillija/21703801 </t>
  </si>
  <si>
    <t>FSN</t>
  </si>
  <si>
    <t>FS CF CM</t>
  </si>
  <si>
    <t>S14711,  S6222300500099, 56222200101128, 56222200101127</t>
  </si>
  <si>
    <t xml:space="preserve">Hapniku generaator/20403302 </t>
  </si>
  <si>
    <t xml:space="preserve">FS 20 Compact </t>
  </si>
  <si>
    <t>S6221700100025, S6221700100027, S6221901000026, S6221901000028, S6221901000029, S6221901000030, S6222100101096, S622230070098, S622230070099</t>
  </si>
  <si>
    <t xml:space="preserve">MELAG </t>
  </si>
  <si>
    <t xml:space="preserve">Parafiinivann </t>
  </si>
  <si>
    <t xml:space="preserve">DEPILEVE </t>
  </si>
  <si>
    <t>Kilekeevitaja</t>
  </si>
  <si>
    <t>Kilekeevitaja/20204001</t>
  </si>
  <si>
    <t>TYPE 101</t>
  </si>
  <si>
    <t xml:space="preserve">MELASEAL 200 </t>
  </si>
  <si>
    <t>Funktsionaal diagnostika 
(osa 46-109)</t>
  </si>
  <si>
    <t xml:space="preserve">FUNKTSIONAAL DIAGNOSTIKA </t>
  </si>
  <si>
    <t>Patsisendi jälgimise monitor/10014393</t>
  </si>
  <si>
    <t>DATASCOPE</t>
  </si>
  <si>
    <t>Trio masimo</t>
  </si>
  <si>
    <t>Patsiendi jälgimise monitor/21630601</t>
  </si>
  <si>
    <t>ZOLL</t>
  </si>
  <si>
    <t xml:space="preserve">X series EMS </t>
  </si>
  <si>
    <t>AR16H020914,
AR18J035430,
AR16H020915,
AR16H020916,
AR18J035435,
AR19G042063,
AR19G042097,
AR19G042083,
AR19G042078,
AR19G042096,
AR19G042072,
AR19G042073,
AR19G042082,
AR16H020898,
AR16H020900,
AR20F048677,
AR20F048679,
AR21H061102,
AR23C075052 , AR23C075112</t>
  </si>
  <si>
    <t>Alkomeeter/10015217</t>
  </si>
  <si>
    <t xml:space="preserve">ENVITEC </t>
  </si>
  <si>
    <t xml:space="preserve">ALCOQUANT 6020 </t>
  </si>
  <si>
    <t xml:space="preserve">10015127,
A104625,
A106285,
A100962,
A124400,
A103966,
A100956,
A106288,
A106280,
A106279,
A106284,
A106286,
A106287,
A100967,
A103964,
A106460,
A106463,
A106468,
A106526,
A106461,
A100955,
A106286,
A106464,A100955
</t>
  </si>
  <si>
    <t>Alkomeeter/20968702</t>
  </si>
  <si>
    <t>DRÄGER</t>
  </si>
  <si>
    <t>ALCOTEST 6510</t>
  </si>
  <si>
    <t>ARWK-0030, ARWK-0038, ARWK-0042, ARWK-0055, ARWK-0077, ARWK-0078, ARRF-0071, ARRF-0072, ARXD-0101</t>
  </si>
  <si>
    <t>Alkomeeter/20968701</t>
  </si>
  <si>
    <t xml:space="preserve">LION </t>
  </si>
  <si>
    <t xml:space="preserve">02959-A391
4033-A391
</t>
  </si>
  <si>
    <t>Alkomeeter/10014980</t>
  </si>
  <si>
    <t>ARWN-0042, ARWN-0066, ARWN-0067, ARWN-0086, ARXK-0581, ARWN-0039, ARWN-0085, ARWN-0119, ARWN-0103</t>
  </si>
  <si>
    <t>Alkomeeter</t>
  </si>
  <si>
    <t>SMART</t>
  </si>
  <si>
    <t xml:space="preserve">CA20 </t>
  </si>
  <si>
    <t xml:space="preserve">     CG22191, CG22193, CG22194, CG22199, CG22202, CG22206, CG22217</t>
  </si>
  <si>
    <t xml:space="preserve">CA2010 </t>
  </si>
  <si>
    <t xml:space="preserve">      TRC-001, TRC-002, TRC-003,
      TRC-004, TRC-005, TRC-006</t>
  </si>
  <si>
    <t>Alkomeeter/20968705</t>
  </si>
  <si>
    <t xml:space="preserve">ALCOVISOR </t>
  </si>
  <si>
    <t xml:space="preserve">MARK X2 </t>
  </si>
  <si>
    <t>107629, 108011, 107280, 107633, 108016, 108020</t>
  </si>
  <si>
    <t xml:space="preserve">DRÄGER </t>
  </si>
  <si>
    <t xml:space="preserve">ALCOTEST 7410 </t>
  </si>
  <si>
    <t>ARLB0164/5038</t>
  </si>
  <si>
    <t xml:space="preserve">ROVICO </t>
  </si>
  <si>
    <t xml:space="preserve">ALCOSCAN </t>
  </si>
  <si>
    <t xml:space="preserve">Alkomeeter </t>
  </si>
  <si>
    <t xml:space="preserve">ALCISCAN 9200 </t>
  </si>
  <si>
    <t>SNT097802</t>
  </si>
  <si>
    <t>Alkomeeter/10059006</t>
  </si>
  <si>
    <t xml:space="preserve">MERCURY NORDIC </t>
  </si>
  <si>
    <t xml:space="preserve">10209609,
10209616,
10209578,
10209585,
10202113,
10202135,
10202327,
10202338,
10202339,
10209566,
10209570,
10209575,
10209580,
10209581,
10209583,
10209584,
10209587,
10209617,
10209618,
10209622,
10209623,
10209627,
10209628,
10209619,
10209620,
10209568,
10209563,
</t>
  </si>
  <si>
    <t>Ultraheliseade</t>
  </si>
  <si>
    <t xml:space="preserve">SONOSITE </t>
  </si>
  <si>
    <t>NANOMAXX</t>
  </si>
  <si>
    <t>041Q14</t>
  </si>
  <si>
    <t>Ultraheliseade/20398703</t>
  </si>
  <si>
    <t>FUJIFILM</t>
  </si>
  <si>
    <t>SONOSITE EDGE II</t>
  </si>
  <si>
    <t>Q53FGG</t>
  </si>
  <si>
    <t>Ultraheliandur/21822301</t>
  </si>
  <si>
    <t>RC60 XI AT SONOSITE</t>
  </si>
  <si>
    <t>04M37N</t>
  </si>
  <si>
    <t>FÜSIOTERAAPIA SEADMED</t>
  </si>
  <si>
    <t>Vibratsioon massažiseade/21824101</t>
  </si>
  <si>
    <t>HYPERICE</t>
  </si>
  <si>
    <t>HYPERVOLT</t>
  </si>
  <si>
    <t>Perfuusor/10059570</t>
  </si>
  <si>
    <t>ARCOMED</t>
  </si>
  <si>
    <t>Syramed SP6000+</t>
  </si>
  <si>
    <t xml:space="preserve">64051310,
64161310,
64351310,
64471310 ,
64491310 ,
64501310,
63971310,
64011310,
64021310,
64481310,
64551310,
64611310,
64631310,
64681310,
63941310,
63961310,
63981310,
64301310,
64401310,
64721310,
64741310,
64811310,
64841310,
64251310,
64271310,
64131310,
64211310,
64221310,
64241310,
63921310,
64291310,
64331310,
64801310,
63911310,
63931310,
63991310,
64031310,
64081310,
64091310,
64121310,
64181310,
64361310,
64371310,
64381310,
64391310,
64411310,
64521310,
64561310,
64571310,
64591310,
64621310,
64651310,
64671310,
64691310,
64711310,
64781310,
64791310,
64851310,
64871310,
64431310,
64771310,
64061310,
64111310,
64201310,
64231310,
64261310,
64831310,
64861310,
64891310,
64141310,
64321310,
64731310,
64751310,
64281310,
64761310,
64581310,
64821310,
64171310,
64341310,
64151310,
64421310,
64511310,
64661310,
64441310,
64461310,
64541310,
64701310,
64531310,
64601310 ,
64641310,
64881310,
64071310,
64191310,
</t>
  </si>
  <si>
    <t>INTENSIIVRAVISEADMED</t>
  </si>
  <si>
    <t>Hingamisaparaat/10058204</t>
  </si>
  <si>
    <t xml:space="preserve">Parapac 200 </t>
  </si>
  <si>
    <t>0509296, 0707415,
0804130, 0808143,</t>
  </si>
  <si>
    <t xml:space="preserve">INTENSIIVRAVISEADMED </t>
  </si>
  <si>
    <t>Hingamisaparaat/20981002</t>
  </si>
  <si>
    <t>WEINMANN</t>
  </si>
  <si>
    <t>Medumat Standard</t>
  </si>
  <si>
    <t xml:space="preserve">6106,
9075,
9613,
8878-1068-5217,
8870,
5735,
8682,
</t>
  </si>
  <si>
    <t>Hingamisaparaat/10044551</t>
  </si>
  <si>
    <t xml:space="preserve">STEPHAN </t>
  </si>
  <si>
    <t xml:space="preserve">ABV-A 743 </t>
  </si>
  <si>
    <t>Hingamisaparaat/10058209</t>
  </si>
  <si>
    <t xml:space="preserve">VELA </t>
  </si>
  <si>
    <t>VELA</t>
  </si>
  <si>
    <t>AJT03456,
AJT03724</t>
  </si>
  <si>
    <t>Hapniku inhalatsioonisede koos apiraatoriga/ 10002688</t>
  </si>
  <si>
    <t>DRÄGER/MESSER</t>
  </si>
  <si>
    <t xml:space="preserve">TYPE840856 OXYLOG BW </t>
  </si>
  <si>
    <t>21920036, ARBC0024, ARBH0028, ARBL0009, ARBLK0004</t>
  </si>
  <si>
    <t>Hingamisaparaat/10051718</t>
  </si>
  <si>
    <t xml:space="preserve">ComPac 200 </t>
  </si>
  <si>
    <t xml:space="preserve">0809326-0807214
0611460-050711
0809227-0807217
0809273-0808152
0611246-061053
0809276-0807219
0809211-0807215
0809274-0808179
0809337-0807220
0809338-0808146
611237
0809210-0807218
0809325-0808180
</t>
  </si>
  <si>
    <t>Hingamisaparaat/20981003</t>
  </si>
  <si>
    <t xml:space="preserve">Dräger Evita 2 Dura </t>
  </si>
  <si>
    <t>ARLL-0221</t>
  </si>
  <si>
    <t>Hingamisaparaat/20981005</t>
  </si>
  <si>
    <t>800-EMP-04</t>
  </si>
  <si>
    <t xml:space="preserve">AY17K002914,
AY19H009279,
AY19H008605,
AY19H008599,
AY19H009266,
AY19H008623,
AY19H008622,
AY19H008617,
AY2117046869(3428167), AY211047079(3428168) </t>
  </si>
  <si>
    <t>Defibrillaator/10050853</t>
  </si>
  <si>
    <t>AEDPRO</t>
  </si>
  <si>
    <t xml:space="preserve">AA13L030343, AA13J029679, AA13L030606, AA13JO29681, AA11L023202, AA11L023203, AA13I029450, AA13I029451, AA13J029673, AA13J029875, AA13L030292, AA13L030293,
AA13L030294, AA13L030300, AA13L030307, AA13L030315, AA13L030319, AA13L030554, AA13L030559, AA13L030598, AA13J0296685, AA13J029678, AA13JO29684, AA13L030589, AA13L030302, AA13L030318, AA13J029675, AA13L030298, AA13L030317, AA13L030320, AA13L030322, AA13L030337, AA155037741, AA13L030323, AA13L030336, AA13J029679, AA13L030606, AA13L030290, AA13L030295, AA13L030296, AA13L030299, AA13L030303, AA13L030304, AA13L030305, Aa13L030310, AA13L030314, AA13L030321, AA13L030326, AA13L030328, AA13L030331, AA13L030334, AA13L030338, AA13L030341, AA13L030342, AA13L030353, AA13L030355, AA13L030360, AA13L030545, AA13L030608, AA13L030609, AA13J029675, AA13L030298, AA13L030317, AA13L030320, AA13L030322, AA13L030337, AA11L023202, AA11L023203, AA13I029450, AA13I029451, AA13J029673, AA13J029875, AA13L030292, AA13L030293, AA13L030294, AA13L030300, AA13L030307, AA13L030315, AA13L030319, AA13L030554, AA13L030559, AA13L030598, AA13L030340, AA155037741, AA13L030340, AA13L030308, AA13L030333, AA13J029680, AA13L030592, AA09C013379, AA11L023205, AA11L023207, 0101, AA13J029677, AA13J029682, AA13J029683, AA13K029989, AA13L030344, AA13L030309, AA13L030311, AA13L030313, AA13L030316, AA13L030327, AA13L030588, AA13L030601, AA13L030605, AA13L030325, AA13L030557, AA13I029452, AA13J029672,
</t>
  </si>
  <si>
    <t>Aspiraator/20971003</t>
  </si>
  <si>
    <t>ATMOS</t>
  </si>
  <si>
    <t>ATMOPORT N</t>
  </si>
  <si>
    <t>2585510008, 2585510002, 2585510003, 2585510005, 2585510001, 2585510006, 2585510007, 2585510010, 001</t>
  </si>
  <si>
    <t>Elektriline aspiraator/20971003</t>
  </si>
  <si>
    <t xml:space="preserve">ATMOS </t>
  </si>
  <si>
    <t xml:space="preserve">E341 BATTERY </t>
  </si>
  <si>
    <t xml:space="preserve">11660,
11661,
11662,
11663,
11664,
11665,
11666,
11667,
11668,
11669,
11670,
11671,
11672,
11673,
11674,
11675
</t>
  </si>
  <si>
    <t xml:space="preserve">INTENSIIVRAVISEADMED  </t>
  </si>
  <si>
    <t>Aspiraator/20205601</t>
  </si>
  <si>
    <t xml:space="preserve">ATMOLIT LC 16 </t>
  </si>
  <si>
    <t>2099611129,
2099611124,
2091800334,</t>
  </si>
  <si>
    <t>Pressinfusioonisüsteem/10058208</t>
  </si>
  <si>
    <t xml:space="preserve">M100B-3A </t>
  </si>
  <si>
    <t xml:space="preserve">13-09040,
13-11397,
13-11556,
13-12285,
13-13289,
13-13472,
13-13503,
13-13635,
13-13727,
13-13765,
13-13786,
13-13835,
13-13836,
13-13837,
13-13839,
13-13840,
13-13845,
13-13846,
13-13848,
13-13850,
13-13851,
13-13857,
13-13860,
13-13865,
13-13866,
13-13868,
13-13870,
13-13873,
13-13874,
13-13875,
13-13876,
13-13879,
13-13882,
13-13883,
13-13885,
13-13891,
13-13893,
13-13894,
13-13899,
13-13901,
13-13904,
13-13905,
13-13906,
13-13907,
13-13909,
13-13911,
13-13912,
13-13916,
13-13918,
13-13925,
13-13926,
13-13927,
13-13934,
13-13936,
13-09039,
13-122279,
</t>
  </si>
  <si>
    <t>Aspiraator</t>
  </si>
  <si>
    <t>DEVILBISS</t>
  </si>
  <si>
    <t xml:space="preserve">HOCARE SUCTION UNIT </t>
  </si>
  <si>
    <t>PG123038</t>
  </si>
  <si>
    <t>Aspiraator/10026247</t>
  </si>
  <si>
    <t>ECSHMANN</t>
  </si>
  <si>
    <t>VP35</t>
  </si>
  <si>
    <t xml:space="preserve">V3 AT-8E 135,
V3AD-8E1360,
b04-6247
</t>
  </si>
  <si>
    <t>Perfuusor/10049772</t>
  </si>
  <si>
    <t xml:space="preserve">CODAN </t>
  </si>
  <si>
    <t xml:space="preserve">ARGUS 606S B </t>
  </si>
  <si>
    <t>1655911, 1605911</t>
  </si>
  <si>
    <t>Perfuusor/20307801</t>
  </si>
  <si>
    <t>AITECS</t>
  </si>
  <si>
    <t>SEP10-S</t>
  </si>
  <si>
    <t>98205, AOP145087, AO145088</t>
  </si>
  <si>
    <t xml:space="preserve">ARGUS </t>
  </si>
  <si>
    <t xml:space="preserve">606 S BASIC </t>
  </si>
  <si>
    <t xml:space="preserve">1605911,
1615911,
1655911, 166511
</t>
  </si>
  <si>
    <t>Infusioonivedelikke soojendaja/20982205</t>
  </si>
  <si>
    <t xml:space="preserve">BARKLEY </t>
  </si>
  <si>
    <t xml:space="preserve">PLASMATHERM </t>
  </si>
  <si>
    <t>1118213, 1118214</t>
  </si>
  <si>
    <t xml:space="preserve">Infusioonivedelikke soojendaja/21533401 </t>
  </si>
  <si>
    <t>S-LINE</t>
  </si>
  <si>
    <t xml:space="preserve">2912467,
2912468,
2912471,
2912480,
2912464,
2912465,
2912474,
2912482,
2910504,
2912473,
2912477,
2912478,
2912463,
2912469,
 2912470,
2912476,
2912466,
2912481,
2912472,
2912479,
2913212,
2913455,
2913456,
2913050,
2913051,
2913052,
2913053,
2913054,
2913055,
2913056,
2913057,
2911638,
2911053,
2911639
</t>
  </si>
  <si>
    <t>Aspiraator/21533301</t>
  </si>
  <si>
    <t xml:space="preserve">LC 451 </t>
  </si>
  <si>
    <t xml:space="preserve">050019201-133612,
050019201-133613, 1018561, 1018557, 1018558, 1018560, 11229, 11228
</t>
  </si>
  <si>
    <t>Infusioonipump/21534002</t>
  </si>
  <si>
    <t>μVP7000 CHROMA G</t>
  </si>
  <si>
    <t xml:space="preserve">71016838, 71016839, 71016840, 71016848, 71226554, 71226555 </t>
  </si>
  <si>
    <t>Infusioonipump/21533701</t>
  </si>
  <si>
    <t xml:space="preserve">ARCOMED </t>
  </si>
  <si>
    <t xml:space="preserve">VOLUMED VP 7000 </t>
  </si>
  <si>
    <t>74681601,
74691601</t>
  </si>
  <si>
    <t>Perfuusor/21008501</t>
  </si>
  <si>
    <t xml:space="preserve">SYRAMED SP 6000 </t>
  </si>
  <si>
    <t xml:space="preserve">61006041,
61006042,
61971707,
61981707,
61006037,
61006038,
61006039,
61006040,
63741508,
63751508,
63761508,
63771508,
63781508,
63791508,
63801508,
63811508,
61096892,
61096893,
61136770,
61136772,
</t>
  </si>
  <si>
    <t xml:space="preserve">Monitor/20384102 </t>
  </si>
  <si>
    <t>KARLSTORZ</t>
  </si>
  <si>
    <t xml:space="preserve">C-MAC PM 8403 </t>
  </si>
  <si>
    <t>NR2509, NR2536</t>
  </si>
  <si>
    <t>Larünkoskoop/20384002</t>
  </si>
  <si>
    <t xml:space="preserve">C-MAC 8403 </t>
  </si>
  <si>
    <t xml:space="preserve">PR24151,
PR24160
</t>
  </si>
  <si>
    <t>Elustamissüsteem</t>
  </si>
  <si>
    <t>EASY CPR+MEDICORE</t>
  </si>
  <si>
    <t xml:space="preserve">3464, 3462, 3465 </t>
  </si>
  <si>
    <t>Aspiraator/20971004</t>
  </si>
  <si>
    <t xml:space="preserve">OLYMPOS </t>
  </si>
  <si>
    <t>KV-4</t>
  </si>
  <si>
    <t>Hingamisaparaat</t>
  </si>
  <si>
    <t>PNEUPAC IPX4</t>
  </si>
  <si>
    <t>512189</t>
  </si>
  <si>
    <t>Perfuusor/10027643</t>
  </si>
  <si>
    <t xml:space="preserve">DÖRING </t>
  </si>
  <si>
    <t xml:space="preserve">COMBIMAT 200 </t>
  </si>
  <si>
    <t xml:space="preserve">1001250286, 1001250287, 1001250288, 1001250289,
1001250290, 1001250298
</t>
  </si>
  <si>
    <t>Perfuusor/21008502</t>
  </si>
  <si>
    <t xml:space="preserve">μSP6000 CHROMA G
</t>
  </si>
  <si>
    <t xml:space="preserve">61006117
61196065
61196068
61196069
61196071
61196075
61196079
61196080
61196115
61196064
61196066
61196067
61196073
61196076
61196116
61206068
61206069
61196072
61196074
61196082
61196084
61196086
61196087
61196097
61196100
61196103
61196112
61196070
61196077
61196081
61196083
61196085
61196088
61196098
61196099
61196104
61196106
61196063
61196078
61196089
61196090
61196091
61196092
61196114
61196117
61076426
61076427
61096156
61096157
61196113
61196118
61196119
61206067
61196101
61196105
61196107
61196108
61196094
61196095
61196096
61196102
61226677
61256263
71226554
71226555
61006118
61006119
61006120
61006121
61006126
61006127
61006128
</t>
  </si>
  <si>
    <t>Perfuusor/10027664</t>
  </si>
  <si>
    <t xml:space="preserve">FRESENIUS VIAL </t>
  </si>
  <si>
    <t>PILOT A-2</t>
  </si>
  <si>
    <t>17160384, 17160387, 17160386, 17160388</t>
  </si>
  <si>
    <t>Defibrillaator/10037196</t>
  </si>
  <si>
    <t>T09B110031</t>
  </si>
  <si>
    <t xml:space="preserve">AUTOMEDX </t>
  </si>
  <si>
    <t>SAVE I ja II</t>
  </si>
  <si>
    <t>5068-6, 5688-10, 1111038, 6244-14,5688-10</t>
  </si>
  <si>
    <t>Anesteesia aparaat/20970101</t>
  </si>
  <si>
    <t>FABIUS TIRO M</t>
  </si>
  <si>
    <t>ASHL-0162</t>
  </si>
  <si>
    <t>Aspiraator/10002753</t>
  </si>
  <si>
    <t>EGNELL</t>
  </si>
  <si>
    <t>MT,M7835-202011</t>
  </si>
  <si>
    <t>MVO_AMT_0001- 0045</t>
  </si>
  <si>
    <t>Perfuusor/10027642</t>
  </si>
  <si>
    <t>VP5005</t>
  </si>
  <si>
    <t>389512, 391307, 392512, 395512</t>
  </si>
  <si>
    <t>Infusioonivedelikke soojendaja/21533402</t>
  </si>
  <si>
    <t xml:space="preserve">BELMONT MT </t>
  </si>
  <si>
    <t xml:space="preserve">BUDDY LITE </t>
  </si>
  <si>
    <t>2019065666, 2019065667, 2019065668, 2019065669</t>
  </si>
  <si>
    <t>Hapniku generaator/20403301</t>
  </si>
  <si>
    <t>SAROS</t>
  </si>
  <si>
    <t xml:space="preserve">MODEL 3000 </t>
  </si>
  <si>
    <t>Elustamissüsteem/10059785</t>
  </si>
  <si>
    <t xml:space="preserve">MeducorPro/Easy CPR </t>
  </si>
  <si>
    <t>4073, 4080, 4082</t>
  </si>
  <si>
    <t>Videolarüngoskoop/20384001</t>
  </si>
  <si>
    <t>C-MAC</t>
  </si>
  <si>
    <t>47072, 47063</t>
  </si>
  <si>
    <t xml:space="preserve">M-SERIES CCT </t>
  </si>
  <si>
    <t>Narkoosiaparaat komplekt/10037993</t>
  </si>
  <si>
    <t>ABV-U</t>
  </si>
  <si>
    <t>1197</t>
  </si>
  <si>
    <t>Vedeliku ja veresoojendussüsteem/10008409</t>
  </si>
  <si>
    <t xml:space="preserve">H-1200 </t>
  </si>
  <si>
    <t>S10000289</t>
  </si>
  <si>
    <t>Uriinianalüsaator/10049769</t>
  </si>
  <si>
    <t>DFI DIAGNOSTICS</t>
  </si>
  <si>
    <t>COMBOSTIK R300</t>
  </si>
  <si>
    <t>13110873, 13110874, 13110875, 13110876, 13110872, 13110871, 13110879</t>
  </si>
  <si>
    <t>LABORISEADMED</t>
  </si>
  <si>
    <t>Uriinianalüsaator/10001882</t>
  </si>
  <si>
    <t>BAYER</t>
  </si>
  <si>
    <t xml:space="preserve">CLINITEC 50 </t>
  </si>
  <si>
    <t>6510A113294, 6510A111865</t>
  </si>
  <si>
    <t xml:space="preserve">LABORISEADMED </t>
  </si>
  <si>
    <t>Mikser/10027661</t>
  </si>
  <si>
    <t>LUCKHAM</t>
  </si>
  <si>
    <t xml:space="preserve">VR 4 </t>
  </si>
  <si>
    <t>468</t>
  </si>
  <si>
    <t>Hemoglobiinimeeter/10002702</t>
  </si>
  <si>
    <t>TEHNOMEDICA</t>
  </si>
  <si>
    <t>MINIHEM 523</t>
  </si>
  <si>
    <t>1097, 1095, 1089, 1093</t>
  </si>
  <si>
    <t>Uriinianalüsaator/10013964</t>
  </si>
  <si>
    <t>ROCHE</t>
  </si>
  <si>
    <t xml:space="preserve">URISYS 1100 </t>
  </si>
  <si>
    <t>3964, UX09616035, UX09617480, UX09617481, UX09617852, UX09617856, UX09617857, UX09617862, UX09617865</t>
  </si>
  <si>
    <t>Vereanalüsaator/10027066</t>
  </si>
  <si>
    <t xml:space="preserve">QBC </t>
  </si>
  <si>
    <t>QBC</t>
  </si>
  <si>
    <t>4030008</t>
  </si>
  <si>
    <t>Vereanalüsaator/10074861</t>
  </si>
  <si>
    <t xml:space="preserve">CONCILE </t>
  </si>
  <si>
    <t>CONCILE Ω100</t>
  </si>
  <si>
    <t>12945634414616</t>
  </si>
  <si>
    <t>Vereanalüsaator/10038067</t>
  </si>
  <si>
    <t xml:space="preserve">ABBOT ABAXIS </t>
  </si>
  <si>
    <t xml:space="preserve">I-STAT </t>
  </si>
  <si>
    <t>i-Stat315488, 10699</t>
  </si>
  <si>
    <t>Vereanalüsaator/21035102</t>
  </si>
  <si>
    <t xml:space="preserve">PICCOLO EXPRESS </t>
  </si>
  <si>
    <t>0000000P05625</t>
  </si>
  <si>
    <t>Miridon pinnasvee puhastussüsteem/20927802</t>
  </si>
  <si>
    <t xml:space="preserve">MIRIDON </t>
  </si>
  <si>
    <t xml:space="preserve">EKV MKI </t>
  </si>
  <si>
    <t>EKV2JV.REM.22306209</t>
  </si>
  <si>
    <t xml:space="preserve">STERILISATSIOONIVAHENDID </t>
  </si>
  <si>
    <t>Autoklaav</t>
  </si>
  <si>
    <t xml:space="preserve">OMEGA </t>
  </si>
  <si>
    <t xml:space="preserve">UNICLAV </t>
  </si>
  <si>
    <t>MJ05102</t>
  </si>
  <si>
    <t xml:space="preserve">Autoklaav/10027635 </t>
  </si>
  <si>
    <t xml:space="preserve">WEBECO </t>
  </si>
  <si>
    <t>AUTOMAT 12/30</t>
  </si>
  <si>
    <t>86467, 86344, 86092, 86680, 86514, 86203, 86529, 86589, 86175, 86687</t>
  </si>
  <si>
    <t xml:space="preserve">Autoklaav </t>
  </si>
  <si>
    <t xml:space="preserve">BMT MEDICAL TEHNOLOGY </t>
  </si>
  <si>
    <t xml:space="preserve">HP636-1 ED L </t>
  </si>
  <si>
    <t>5180516, 5180603</t>
  </si>
  <si>
    <t>Meditsiiniline instrumentide pesur/20982701</t>
  </si>
  <si>
    <t>DEKO</t>
  </si>
  <si>
    <t xml:space="preserve">DEKO 260 </t>
  </si>
  <si>
    <t>304035411, 304035412</t>
  </si>
  <si>
    <t>Ultrahelivann/20392301</t>
  </si>
  <si>
    <t>BANDELIN</t>
  </si>
  <si>
    <t>DT 100 H 3230</t>
  </si>
  <si>
    <t>3230.00094027.009</t>
  </si>
  <si>
    <t>Ultrahelivann/20392304</t>
  </si>
  <si>
    <t xml:space="preserve">DT 514 BH </t>
  </si>
  <si>
    <t>3216.00118383.006</t>
  </si>
  <si>
    <t xml:space="preserve">ÕPPEVAHENDID </t>
  </si>
  <si>
    <t>Traumanukk/20488901</t>
  </si>
  <si>
    <t>GAUMARD</t>
  </si>
  <si>
    <t>Trauma HAL  S3040.50</t>
  </si>
  <si>
    <t>K7804015, K7812034, K7911047</t>
  </si>
  <si>
    <t>Plasmasulatusvann/20982205</t>
  </si>
  <si>
    <t>1118213, 118214</t>
  </si>
  <si>
    <t>Rindkeredrenaaži mannekeen/20998501</t>
  </si>
  <si>
    <t xml:space="preserve">LIMBS AND THINGS </t>
  </si>
  <si>
    <t>* Hoolduse hind peab sisaldama kõiki kulusid, mis on vajalikud korralise hoolduse teostamiseks, seal hulgas kulutarvikuid, mis kasutatakse ära hoolduse teostamise käigus ja kohustuslikult vahetatavaid varuosi/tarvikuid mille kasutamine/vahetamine on ette nähtud tootja poolt, märgistust ja transporti seadme asukohta, kus see teada on</t>
  </si>
  <si>
    <t>PAKKUMUS</t>
  </si>
  <si>
    <t>Hooldustööde loetelu, kohustuslikult vahetatavad varuosad/tarvikud</t>
  </si>
  <si>
    <t>Ühe ühiku  ühe korra hoolduse maksumus km-ta *</t>
  </si>
  <si>
    <t>Hoolduse maksumus kokku km-ta</t>
  </si>
  <si>
    <t xml:space="preserve">MC08491-D5,
MC08654-E5,
MC16942-H6, 
</t>
  </si>
  <si>
    <t>CBB0817200604, CBB081200619, CBB0920430819</t>
  </si>
  <si>
    <t>Hapniku generaator/20403303</t>
  </si>
  <si>
    <t xml:space="preserve">SAROS </t>
  </si>
  <si>
    <t>MODEL 4000</t>
  </si>
  <si>
    <t>CBA0922200080</t>
  </si>
  <si>
    <t>Füsioteraapia seadmed 
(osa 110-140)</t>
  </si>
  <si>
    <t>Mittevajalikke ridasid ei ole lubatud kustutada</t>
  </si>
  <si>
    <t>I TG</t>
  </si>
  <si>
    <t>Inhalatsiooniseadmed 
(osa 141-148)</t>
  </si>
  <si>
    <t>Intensiivraviseadmed (osa 149-237)</t>
  </si>
  <si>
    <t>Kirurgia seadmed (osa 238-242)</t>
  </si>
  <si>
    <t>Laboriseadmed (osa 243-264)</t>
  </si>
  <si>
    <t>Sterilisatsioonivahendid (osa 265-287)</t>
  </si>
  <si>
    <t>Õppevahendid (osa 288-311)</t>
  </si>
  <si>
    <t>Kogumaksumus</t>
  </si>
  <si>
    <t>I tootegrupp 
Meditsiiniseadmed ja -varustus (osa1-311)</t>
  </si>
  <si>
    <t>Lisa 2</t>
  </si>
  <si>
    <t>Kalibreerimine 2x aastas</t>
  </si>
  <si>
    <t>Kalibreerimine 1 kord aastas</t>
  </si>
  <si>
    <t>Hooldus vastavalt tootja juhendile, 
elektriohutus ja funktsionaalkontroll. Hooldustarvikud puuduvad.</t>
  </si>
  <si>
    <t>Hooldus vastavalt tootja juhendile, 
funktsionaalkontroll. Hooldustarvikud puuduvad.</t>
  </si>
  <si>
    <t>Hooldus vastavalt tootja juhendile, 
elektriohutus ja funktsionaalkontroll. Hooldustarvikud puhastustabletid 2 tk.</t>
  </si>
  <si>
    <t>Hooldus vastavalt tootja juhendile, 
elektriohutus ja funktsionaalkontroll. Hooldustarvikud filtrid ja 4-da aast hooldusel patarei .</t>
  </si>
  <si>
    <t>Hooldus vastavalt tootja juhendile, 
elektriohutus ja funktsionaalkontroll. Hooldustarvikud vastavalt hooldusaastale.</t>
  </si>
  <si>
    <t>Hoodlus vastavalt tootja juhendile, 
elektriohutus ja funktsionaalkontroll. Hooldustarvikud puuduvad.</t>
  </si>
  <si>
    <t>Hooldus vastavalt tootja juhendile, 
elektriohutus ja funktsionaalkontroll. Hooldustarvikud veepuhastustabletid.</t>
  </si>
  <si>
    <t>Hooldus vastavalt tootja juhendile, 
 ja funktsionaalkontroll. Hooldustarvikud puuduvad.</t>
  </si>
  <si>
    <t>Aastahoodlus vastavalt tootja juhendile, telgi ja telgi sisu pesemine, lekete tuvastamine, vigastuste dokumenteerimine</t>
  </si>
  <si>
    <t>Hoodlus vastavalt tootja juhendile, 
funktsionaalkontroll.</t>
  </si>
  <si>
    <t>Pakkuja nimi: AS Semetron</t>
  </si>
  <si>
    <t>Pakkuja registrikood: 10078457</t>
  </si>
  <si>
    <t xml:space="preserve">Kontaktisik: Semetron Tehniline Teenindus, +372 683 7613, teenindus@semetron.ee
(kontaktisik, kes lisatakse eduka pakkumuse korral lepingusse täitmise osas – nimi, tel, e-posti aadress)
</t>
  </si>
  <si>
    <t xml:space="preserve">Lepingu allkirjastaja: Maksim Markelov, +372 53 474 160, maksim.markelov@semetron.ee, juhatuse liige
(eduka pakkumuse korral - nimi, tel, e-posti aadress ja allkirjastusõiguse alus)
</t>
  </si>
  <si>
    <t>hooldust sooritatakse kord 2 aasta jooksul, või vastava kasutusmahu täitmisel. Seadme kontroll, lekete kontroll, läbipesu, filtrite puhastus, vajadusel tihendite vahetus</t>
  </si>
  <si>
    <t>II TG</t>
  </si>
  <si>
    <t>II tootegrupp 
Hambaraviseadmed (osa 312-321)</t>
  </si>
  <si>
    <t xml:space="preserve">Alusplaadi lugeja </t>
  </si>
  <si>
    <t xml:space="preserve">SOREDEX </t>
  </si>
  <si>
    <t xml:space="preserve">DIGORA </t>
  </si>
  <si>
    <t>J810666</t>
  </si>
  <si>
    <t>Hooldus ja/või remont tellitakse vajadusel</t>
  </si>
  <si>
    <t xml:space="preserve">HAMBARAVISEADMED </t>
  </si>
  <si>
    <t>Seadme puhastus
Kaablite kontroll
Seadme funktsionaalkontroll</t>
  </si>
  <si>
    <t>III TG</t>
  </si>
  <si>
    <t>III tootegrupp 
Hambaraviseadmed (322-331)</t>
  </si>
  <si>
    <r>
      <t xml:space="preserve">Röntgen </t>
    </r>
    <r>
      <rPr>
        <sz val="9"/>
        <rFont val="Arial"/>
        <family val="2"/>
        <charset val="186"/>
      </rPr>
      <t>(seadmete hooldustöid tuleb teostada seadmete asukohas)</t>
    </r>
  </si>
  <si>
    <t xml:space="preserve">MINRAY INTRA </t>
  </si>
  <si>
    <t xml:space="preserve">1701924
</t>
  </si>
  <si>
    <t>1x aastas. Iga aastane korraline tehnohooldus koos funktsioonide kontrolliga.
Elektriohutuse kontroll, funktsionaalsuse kontrol,vastavalt tehasepoolsele juhendile SL059/09-98LK30-34</t>
  </si>
  <si>
    <t xml:space="preserve">RADIOLOOGIASEADMED </t>
  </si>
  <si>
    <t>Seadme puhastus
Kaablite kontroll
Röntgentoru hoidja kontroll
Kollimaatori kontroll 
Kontrollpaneeli kontroll 
Generaatori ja 
röntgenitoru test</t>
  </si>
  <si>
    <t xml:space="preserve">GENDEX DENTAL SYSTEMS </t>
  </si>
  <si>
    <t xml:space="preserve">ORALIX AC DENSOMAT </t>
  </si>
  <si>
    <t>1012286, 211483</t>
  </si>
  <si>
    <t xml:space="preserve">1x aastas. Iga aastane korraline tehnohooldus koos funktsioonide kontrolliga.
</t>
  </si>
  <si>
    <r>
      <t xml:space="preserve">Röntgen mobiilne/21811101  </t>
    </r>
    <r>
      <rPr>
        <sz val="9"/>
        <rFont val="Arial"/>
        <family val="2"/>
        <charset val="186"/>
      </rPr>
      <t>(seadmete hooldustöid tuleb teostada seadmete asukohas)</t>
    </r>
  </si>
  <si>
    <t>RADIOLOGIA</t>
  </si>
  <si>
    <t>TRANSPORTIX PDLW</t>
  </si>
  <si>
    <t>PKL12531</t>
  </si>
  <si>
    <t>Seadme puhastus
Kaablite kontroll
Gaasvedru kontroll
Kokkuvolditavate jalgade kontroll 
Röntgentoru hoidja kontroll
Kollimaatori kontroll 
Kontrollpaneeli kontroll
Puutetundliku konsooli kontroll 
Generaatori ja 
röntgenitoru test</t>
  </si>
  <si>
    <t xml:space="preserve">MINRAY </t>
  </si>
  <si>
    <t>Hankelepingu "Meditsiini-, hambaravi- ja röntgenseadmete hooldus ja parandus" juurde</t>
  </si>
  <si>
    <t>Pakkumuse kogumaksumus osades 1; 2 ja 3</t>
  </si>
  <si>
    <t>Zoll M CCT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</si>
</sst>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charset val="186"/>
      <scheme val="minor"/>
    </font>
    <font>
      <b/>
      <sz val="9"/>
      <color theme="1"/>
      <name val="Arial"/>
      <family val="2"/>
      <charset val="186"/>
    </font>
    <font>
      <sz val="9"/>
      <color theme="1"/>
      <name val="Arial"/>
      <family val="2"/>
      <charset val="186"/>
    </font>
    <font>
      <sz val="11"/>
      <color theme="1"/>
      <name val="Calibri"/>
      <family val="2"/>
      <scheme val="minor"/>
    </font>
    <font>
      <b/>
      <sz val="9"/>
      <name val="Arial"/>
      <family val="2"/>
      <charset val="186"/>
    </font>
    <font>
      <sz val="9"/>
      <name val="Arial"/>
      <family val="2"/>
      <charset val="186"/>
    </font>
    <font>
      <sz val="9"/>
      <color rgb="FF0070C0"/>
      <name val="Arial"/>
      <family val="2"/>
      <charset val="186"/>
    </font>
    <font>
      <b/>
      <sz val="9"/>
      <color rgb="FF0070C0"/>
      <name val="Arial"/>
      <family val="2"/>
      <charset val="186"/>
    </font>
    <font>
      <u/>
      <sz val="9"/>
      <color theme="1"/>
      <name val="Arial"/>
      <family val="2"/>
      <charset val="186"/>
    </font>
    <font>
      <sz val="11"/>
      <name val="Calibri"/>
      <family val="2"/>
      <charset val="186"/>
      <scheme val="minor"/>
    </font>
    <font>
      <sz val="11"/>
      <color rgb="FF0070C0"/>
      <name val="Calibri"/>
      <family val="2"/>
      <charset val="186"/>
      <scheme val="minor"/>
    </font>
    <font>
      <b/>
      <sz val="11"/>
      <color rgb="FF0070C0"/>
      <name val="Calibri"/>
      <family val="2"/>
      <charset val="186"/>
      <scheme val="minor"/>
    </font>
    <font>
      <sz val="11"/>
      <color rgb="FF9C6500"/>
      <name val="Calibri"/>
      <family val="2"/>
      <charset val="186"/>
      <scheme val="minor"/>
    </font>
  </fonts>
  <fills count="6">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EB9C"/>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12" fillId="5" borderId="0" applyNumberFormat="0" applyBorder="0" applyAlignment="0" applyProtection="0"/>
  </cellStyleXfs>
  <cellXfs count="92">
    <xf numFmtId="0" fontId="0" fillId="0" borderId="0" xfId="0"/>
    <xf numFmtId="0" fontId="1" fillId="0" borderId="0" xfId="0" applyFont="1" applyAlignment="1">
      <alignment vertical="top"/>
    </xf>
    <xf numFmtId="0" fontId="1" fillId="0" borderId="0" xfId="0" applyFont="1" applyAlignment="1">
      <alignment horizontal="center" vertical="top"/>
    </xf>
    <xf numFmtId="0" fontId="1" fillId="0" borderId="0" xfId="0" applyFont="1" applyAlignment="1">
      <alignment horizontal="center" vertical="top" wrapText="1"/>
    </xf>
    <xf numFmtId="0" fontId="1" fillId="0" borderId="0" xfId="0" applyFont="1" applyAlignment="1">
      <alignment horizontal="left" vertical="top"/>
    </xf>
    <xf numFmtId="0" fontId="4" fillId="0" borderId="0" xfId="0" applyFont="1" applyAlignment="1">
      <alignment vertical="top"/>
    </xf>
    <xf numFmtId="0" fontId="4" fillId="0" borderId="0" xfId="0" applyFont="1" applyAlignment="1">
      <alignment horizontal="left" vertical="top"/>
    </xf>
    <xf numFmtId="0" fontId="1" fillId="0" borderId="0" xfId="0" applyFont="1" applyAlignment="1">
      <alignment horizontal="center" vertical="center" wrapText="1"/>
    </xf>
    <xf numFmtId="0" fontId="1" fillId="0" borderId="0" xfId="0" applyFont="1" applyAlignment="1">
      <alignment horizontal="center" vertical="center"/>
    </xf>
    <xf numFmtId="0" fontId="1" fillId="2"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4" borderId="1" xfId="0" applyFont="1" applyFill="1" applyBorder="1" applyAlignment="1">
      <alignment horizontal="center" vertical="center" wrapText="1"/>
    </xf>
    <xf numFmtId="0" fontId="4" fillId="0" borderId="0" xfId="0" applyFont="1" applyAlignment="1">
      <alignment horizontal="center" vertical="center"/>
    </xf>
    <xf numFmtId="0" fontId="1" fillId="2"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xf>
    <xf numFmtId="0" fontId="0" fillId="0" borderId="0" xfId="0" applyAlignment="1">
      <alignment wrapText="1"/>
    </xf>
    <xf numFmtId="0" fontId="10" fillId="0" borderId="0" xfId="0" applyFont="1" applyAlignment="1">
      <alignment vertical="top"/>
    </xf>
    <xf numFmtId="0" fontId="10" fillId="0" borderId="0" xfId="0" applyFont="1" applyAlignment="1">
      <alignment vertical="top" wrapText="1"/>
    </xf>
    <xf numFmtId="0" fontId="0" fillId="0" borderId="0" xfId="0" applyAlignment="1">
      <alignment vertical="top"/>
    </xf>
    <xf numFmtId="0" fontId="11" fillId="0" borderId="0" xfId="0" applyFont="1" applyAlignment="1">
      <alignment horizontal="center" vertical="top" wrapText="1"/>
    </xf>
    <xf numFmtId="0" fontId="11" fillId="0" borderId="0" xfId="0" applyFont="1" applyAlignment="1">
      <alignment vertical="top" wrapText="1"/>
    </xf>
    <xf numFmtId="0" fontId="5" fillId="0" borderId="1" xfId="0" applyFont="1" applyBorder="1" applyAlignment="1">
      <alignment horizontal="center" vertical="top" wrapText="1"/>
    </xf>
    <xf numFmtId="49" fontId="4"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xf>
    <xf numFmtId="49" fontId="5" fillId="0" borderId="1" xfId="1" applyNumberFormat="1" applyFont="1" applyBorder="1" applyAlignment="1">
      <alignment horizontal="center" vertical="center"/>
    </xf>
    <xf numFmtId="0" fontId="5" fillId="0" borderId="1" xfId="1" applyFont="1" applyBorder="1" applyAlignment="1">
      <alignment horizontal="center" vertical="center"/>
    </xf>
    <xf numFmtId="0" fontId="7" fillId="0" borderId="5" xfId="0" applyFont="1" applyBorder="1" applyAlignment="1">
      <alignment horizontal="center" vertical="center" wrapText="1"/>
    </xf>
    <xf numFmtId="0" fontId="1"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top"/>
    </xf>
    <xf numFmtId="0" fontId="5" fillId="4" borderId="6" xfId="0" applyFont="1" applyFill="1" applyBorder="1" applyAlignment="1">
      <alignment horizontal="center" vertical="center"/>
    </xf>
    <xf numFmtId="0" fontId="12" fillId="5" borderId="7" xfId="2" applyBorder="1"/>
    <xf numFmtId="164" fontId="0" fillId="0" borderId="0" xfId="0" applyNumberFormat="1"/>
    <xf numFmtId="164" fontId="7" fillId="0" borderId="1"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164" fontId="1" fillId="2" borderId="1" xfId="0" applyNumberFormat="1" applyFont="1" applyFill="1" applyBorder="1" applyAlignment="1">
      <alignment horizontal="center" vertical="center"/>
    </xf>
    <xf numFmtId="164" fontId="1" fillId="2" borderId="6"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4" fontId="6" fillId="0" borderId="6" xfId="0" applyNumberFormat="1" applyFont="1" applyBorder="1" applyAlignment="1">
      <alignment horizontal="center" vertical="center"/>
    </xf>
    <xf numFmtId="164" fontId="1" fillId="4" borderId="1" xfId="0" applyNumberFormat="1" applyFont="1" applyFill="1" applyBorder="1" applyAlignment="1">
      <alignment horizontal="center" vertical="center"/>
    </xf>
    <xf numFmtId="164" fontId="1" fillId="4" borderId="6" xfId="0" applyNumberFormat="1" applyFont="1" applyFill="1" applyBorder="1" applyAlignment="1">
      <alignment horizontal="center" vertical="center"/>
    </xf>
    <xf numFmtId="164" fontId="12" fillId="5" borderId="8" xfId="2" applyNumberFormat="1" applyBorder="1"/>
    <xf numFmtId="164" fontId="12" fillId="5" borderId="9" xfId="2" applyNumberFormat="1" applyBorder="1" applyAlignment="1">
      <alignment horizontal="center" vertical="center"/>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5" fillId="0" borderId="5" xfId="0" applyFont="1" applyBorder="1" applyAlignment="1">
      <alignment horizontal="center" vertical="center" wrapText="1"/>
    </xf>
    <xf numFmtId="0" fontId="0" fillId="0" borderId="0" xfId="0" applyAlignment="1">
      <alignment horizontal="center" vertical="top"/>
    </xf>
    <xf numFmtId="0" fontId="2"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5" xfId="0" applyFont="1" applyFill="1" applyBorder="1" applyAlignment="1">
      <alignment horizontal="center" vertical="center" wrapText="1"/>
    </xf>
    <xf numFmtId="164" fontId="6" fillId="0" borderId="6" xfId="0" applyNumberFormat="1" applyFont="1" applyFill="1" applyBorder="1" applyAlignment="1">
      <alignment horizontal="center" vertical="center"/>
    </xf>
    <xf numFmtId="0" fontId="2" fillId="0" borderId="0" xfId="0" applyFont="1" applyAlignment="1">
      <alignment horizontal="left" vertical="top" wrapText="1"/>
    </xf>
    <xf numFmtId="0" fontId="4" fillId="2" borderId="1" xfId="0" applyFont="1" applyFill="1" applyBorder="1" applyAlignment="1">
      <alignment horizontal="center" vertical="center"/>
    </xf>
    <xf numFmtId="0" fontId="1" fillId="2" borderId="10" xfId="0" applyFont="1" applyFill="1" applyBorder="1" applyAlignment="1">
      <alignment horizontal="center" vertical="center"/>
    </xf>
    <xf numFmtId="0" fontId="5" fillId="0" borderId="10" xfId="0" applyFont="1" applyBorder="1" applyAlignment="1">
      <alignment horizontal="center" vertical="top" wrapText="1"/>
    </xf>
    <xf numFmtId="0" fontId="2" fillId="0" borderId="10" xfId="0" applyFont="1" applyBorder="1" applyAlignment="1">
      <alignment horizontal="center" vertical="center" wrapText="1"/>
    </xf>
    <xf numFmtId="0" fontId="5" fillId="0" borderId="5" xfId="0" applyFont="1" applyBorder="1" applyAlignment="1">
      <alignment horizontal="left" vertical="center" wrapText="1"/>
    </xf>
    <xf numFmtId="164" fontId="12" fillId="5" borderId="11" xfId="2" applyNumberFormat="1" applyBorder="1"/>
    <xf numFmtId="164" fontId="7" fillId="0" borderId="5"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 xfId="0" applyFont="1" applyBorder="1" applyAlignment="1">
      <alignment horizontal="center" vertical="center" wrapText="1"/>
    </xf>
    <xf numFmtId="0" fontId="5" fillId="0" borderId="10" xfId="0" applyFont="1" applyBorder="1" applyAlignment="1">
      <alignment horizontal="center" vertical="center"/>
    </xf>
    <xf numFmtId="164" fontId="6" fillId="0" borderId="12" xfId="0" applyNumberFormat="1" applyFont="1" applyBorder="1" applyAlignment="1">
      <alignment horizontal="center" vertical="center"/>
    </xf>
    <xf numFmtId="164" fontId="6" fillId="0" borderId="13" xfId="0" applyNumberFormat="1" applyFont="1" applyBorder="1" applyAlignment="1">
      <alignment horizontal="center" vertical="center"/>
    </xf>
    <xf numFmtId="164" fontId="12" fillId="5" borderId="11" xfId="2" applyNumberFormat="1" applyBorder="1" applyAlignment="1">
      <alignment horizontal="center" vertical="center"/>
    </xf>
    <xf numFmtId="0" fontId="2" fillId="0" borderId="0" xfId="0" applyFont="1" applyAlignment="1">
      <alignment horizontal="right" vertical="top" wrapText="1"/>
    </xf>
    <xf numFmtId="0" fontId="12" fillId="5" borderId="15" xfId="2" applyBorder="1"/>
    <xf numFmtId="164" fontId="12" fillId="5" borderId="15" xfId="2" applyNumberFormat="1" applyBorder="1" applyAlignment="1">
      <alignment horizontal="center" vertical="center"/>
    </xf>
    <xf numFmtId="0" fontId="2" fillId="0" borderId="0" xfId="0" applyFont="1" applyAlignment="1">
      <alignment horizontal="left" vertical="top" wrapText="1"/>
    </xf>
    <xf numFmtId="0" fontId="5" fillId="0" borderId="0" xfId="0" applyFont="1" applyAlignment="1">
      <alignment horizontal="left" vertical="top"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10" fillId="0" borderId="0" xfId="0" applyFont="1" applyAlignment="1">
      <alignment horizontal="left" vertical="top" wrapText="1"/>
    </xf>
    <xf numFmtId="0" fontId="2" fillId="0" borderId="14" xfId="0" applyFont="1" applyBorder="1" applyAlignment="1">
      <alignment horizontal="left" vertical="top" wrapText="1"/>
    </xf>
  </cellXfs>
  <cellStyles count="3">
    <cellStyle name="Neutral" xfId="2" builtinId="28"/>
    <cellStyle name="Normaallaad 2" xfId="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tabSelected="1" zoomScaleNormal="100" workbookViewId="0">
      <selection activeCell="D7" sqref="D7"/>
    </sheetView>
  </sheetViews>
  <sheetFormatPr defaultRowHeight="15" x14ac:dyDescent="0.25"/>
  <cols>
    <col min="1" max="1" width="9.5703125" customWidth="1"/>
    <col min="2" max="2" width="37.7109375" customWidth="1"/>
    <col min="3" max="3" width="23.5703125" bestFit="1" customWidth="1"/>
    <col min="4" max="4" width="27.7109375" customWidth="1"/>
    <col min="5" max="5" width="10.140625" customWidth="1"/>
    <col min="6" max="6" width="9.140625" customWidth="1"/>
    <col min="7" max="7" width="29" style="21" customWidth="1"/>
    <col min="8" max="8" width="26.5703125" bestFit="1" customWidth="1"/>
    <col min="9" max="9" width="42.42578125" customWidth="1"/>
    <col min="10" max="10" width="13.28515625" style="45" customWidth="1"/>
    <col min="11" max="11" width="13.7109375" style="45" bestFit="1" customWidth="1"/>
  </cols>
  <sheetData>
    <row r="1" spans="1:11" x14ac:dyDescent="0.25">
      <c r="A1" s="5" t="s">
        <v>0</v>
      </c>
      <c r="B1" s="1"/>
      <c r="C1" s="2"/>
      <c r="D1" s="3"/>
      <c r="E1" s="7"/>
      <c r="F1" s="3"/>
      <c r="G1" s="82" t="s">
        <v>357</v>
      </c>
      <c r="H1" s="3"/>
    </row>
    <row r="2" spans="1:11" ht="36" x14ac:dyDescent="0.25">
      <c r="A2" s="85" t="s">
        <v>347</v>
      </c>
      <c r="B2" s="85"/>
      <c r="C2" s="85"/>
      <c r="D2" s="3"/>
      <c r="E2" s="7"/>
      <c r="F2" s="3"/>
      <c r="G2" s="82" t="s">
        <v>402</v>
      </c>
      <c r="H2" s="3"/>
    </row>
    <row r="3" spans="1:11" x14ac:dyDescent="0.25">
      <c r="A3" s="20" t="s">
        <v>1</v>
      </c>
      <c r="B3" s="19"/>
      <c r="C3" s="19"/>
      <c r="D3" s="3"/>
      <c r="E3" s="7"/>
      <c r="F3" s="3"/>
      <c r="G3" s="3"/>
      <c r="H3" s="3"/>
    </row>
    <row r="4" spans="1:11" x14ac:dyDescent="0.25">
      <c r="A4" s="6"/>
      <c r="B4" s="4"/>
      <c r="C4" s="2"/>
      <c r="D4" s="3"/>
      <c r="E4" s="7"/>
      <c r="F4" s="3"/>
      <c r="G4" s="3"/>
      <c r="H4" s="3"/>
    </row>
    <row r="5" spans="1:11" x14ac:dyDescent="0.25">
      <c r="A5" s="22" t="s">
        <v>370</v>
      </c>
      <c r="B5" s="23"/>
      <c r="C5" s="23"/>
      <c r="D5" s="24"/>
      <c r="E5" s="24"/>
      <c r="F5" s="24"/>
      <c r="G5" s="59"/>
      <c r="H5" s="24"/>
    </row>
    <row r="6" spans="1:11" x14ac:dyDescent="0.25">
      <c r="A6" s="22" t="s">
        <v>371</v>
      </c>
      <c r="B6" s="22"/>
      <c r="C6" s="22"/>
      <c r="D6" s="24"/>
      <c r="E6" s="26"/>
      <c r="F6" s="26"/>
      <c r="G6" s="26"/>
      <c r="H6" s="26"/>
    </row>
    <row r="7" spans="1:11" ht="30" customHeight="1" x14ac:dyDescent="0.25">
      <c r="A7" s="90" t="s">
        <v>372</v>
      </c>
      <c r="B7" s="90"/>
      <c r="C7" s="90"/>
      <c r="D7" s="23"/>
      <c r="E7" s="23"/>
      <c r="F7" s="25"/>
      <c r="G7" s="25"/>
      <c r="H7" s="25"/>
    </row>
    <row r="8" spans="1:11" ht="30" customHeight="1" thickBot="1" x14ac:dyDescent="0.3">
      <c r="A8" s="90" t="s">
        <v>373</v>
      </c>
      <c r="B8" s="90"/>
      <c r="C8" s="90"/>
      <c r="D8" s="23"/>
      <c r="E8" s="23"/>
      <c r="F8" s="25"/>
      <c r="G8" s="25"/>
      <c r="H8" s="25"/>
    </row>
    <row r="9" spans="1:11" x14ac:dyDescent="0.25">
      <c r="A9" s="14"/>
      <c r="B9" s="7"/>
      <c r="C9" s="7"/>
      <c r="D9" s="8"/>
      <c r="E9" s="8"/>
      <c r="F9" s="8"/>
      <c r="G9" s="7"/>
      <c r="H9" s="7"/>
      <c r="I9" s="87" t="s">
        <v>336</v>
      </c>
      <c r="J9" s="88"/>
      <c r="K9" s="89"/>
    </row>
    <row r="10" spans="1:11" ht="60" x14ac:dyDescent="0.25">
      <c r="A10" s="9" t="s">
        <v>2</v>
      </c>
      <c r="B10" s="9" t="s">
        <v>3</v>
      </c>
      <c r="C10" s="9" t="s">
        <v>4</v>
      </c>
      <c r="D10" s="9" t="s">
        <v>5</v>
      </c>
      <c r="E10" s="9" t="s">
        <v>6</v>
      </c>
      <c r="F10" s="9" t="s">
        <v>7</v>
      </c>
      <c r="G10" s="9" t="s">
        <v>8</v>
      </c>
      <c r="H10" s="9" t="s">
        <v>9</v>
      </c>
      <c r="I10" s="35" t="s">
        <v>337</v>
      </c>
      <c r="J10" s="46" t="s">
        <v>338</v>
      </c>
      <c r="K10" s="47" t="s">
        <v>339</v>
      </c>
    </row>
    <row r="11" spans="1:11" ht="24" x14ac:dyDescent="0.25">
      <c r="A11" s="37" t="s">
        <v>348</v>
      </c>
      <c r="B11" s="9" t="s">
        <v>356</v>
      </c>
      <c r="C11" s="15"/>
      <c r="D11" s="15"/>
      <c r="E11" s="15"/>
      <c r="F11" s="15"/>
      <c r="G11" s="9"/>
      <c r="H11" s="36"/>
      <c r="I11" s="37"/>
      <c r="J11" s="48"/>
      <c r="K11" s="49"/>
    </row>
    <row r="12" spans="1:11" ht="24" x14ac:dyDescent="0.25">
      <c r="A12" s="38" t="s">
        <v>348</v>
      </c>
      <c r="B12" s="16" t="s">
        <v>10</v>
      </c>
      <c r="C12" s="17"/>
      <c r="D12" s="17"/>
      <c r="E12" s="17"/>
      <c r="F12" s="17"/>
      <c r="G12" s="16"/>
      <c r="H12" s="39"/>
      <c r="I12" s="38"/>
      <c r="J12" s="52"/>
      <c r="K12" s="53"/>
    </row>
    <row r="13" spans="1:11" ht="60" x14ac:dyDescent="0.25">
      <c r="A13" s="40">
        <v>1</v>
      </c>
      <c r="B13" s="18" t="s">
        <v>11</v>
      </c>
      <c r="C13" s="18" t="s">
        <v>12</v>
      </c>
      <c r="D13" s="12" t="s">
        <v>13</v>
      </c>
      <c r="E13" s="11" t="s">
        <v>14</v>
      </c>
      <c r="F13" s="12">
        <v>2</v>
      </c>
      <c r="G13" s="27" t="s">
        <v>15</v>
      </c>
      <c r="H13" s="41" t="s">
        <v>16</v>
      </c>
      <c r="I13" s="58" t="s">
        <v>367</v>
      </c>
      <c r="J13" s="50">
        <v>45</v>
      </c>
      <c r="K13" s="51">
        <f>F13*J13</f>
        <v>90</v>
      </c>
    </row>
    <row r="14" spans="1:11" ht="36" x14ac:dyDescent="0.25">
      <c r="A14" s="40">
        <v>9</v>
      </c>
      <c r="B14" s="18" t="s">
        <v>19</v>
      </c>
      <c r="C14" s="18" t="s">
        <v>20</v>
      </c>
      <c r="D14" s="33" t="s">
        <v>21</v>
      </c>
      <c r="E14" s="33" t="s">
        <v>22</v>
      </c>
      <c r="F14" s="12">
        <v>3</v>
      </c>
      <c r="G14" s="11" t="s">
        <v>18</v>
      </c>
      <c r="H14" s="41" t="s">
        <v>16</v>
      </c>
      <c r="I14" s="58" t="s">
        <v>360</v>
      </c>
      <c r="J14" s="50">
        <v>154</v>
      </c>
      <c r="K14" s="51">
        <f t="shared" ref="K14:K26" si="0">F14*J14</f>
        <v>462</v>
      </c>
    </row>
    <row r="15" spans="1:11" ht="36" x14ac:dyDescent="0.25">
      <c r="A15" s="42">
        <v>10</v>
      </c>
      <c r="B15" s="18" t="s">
        <v>23</v>
      </c>
      <c r="C15" s="18" t="s">
        <v>20</v>
      </c>
      <c r="D15" s="34">
        <v>7</v>
      </c>
      <c r="E15" s="33" t="s">
        <v>24</v>
      </c>
      <c r="F15" s="12">
        <v>2</v>
      </c>
      <c r="G15" s="11" t="s">
        <v>18</v>
      </c>
      <c r="H15" s="41" t="s">
        <v>16</v>
      </c>
      <c r="I15" s="58" t="s">
        <v>360</v>
      </c>
      <c r="J15" s="50">
        <v>154</v>
      </c>
      <c r="K15" s="51">
        <f t="shared" si="0"/>
        <v>308</v>
      </c>
    </row>
    <row r="16" spans="1:11" ht="36" x14ac:dyDescent="0.25">
      <c r="A16" s="40">
        <v>11</v>
      </c>
      <c r="B16" s="18" t="s">
        <v>25</v>
      </c>
      <c r="C16" s="18" t="s">
        <v>26</v>
      </c>
      <c r="D16" s="34" t="s">
        <v>27</v>
      </c>
      <c r="E16" s="33" t="s">
        <v>28</v>
      </c>
      <c r="F16" s="12">
        <v>12</v>
      </c>
      <c r="G16" s="11" t="s">
        <v>18</v>
      </c>
      <c r="H16" s="41" t="s">
        <v>16</v>
      </c>
      <c r="I16" s="58" t="s">
        <v>360</v>
      </c>
      <c r="J16" s="50">
        <v>64</v>
      </c>
      <c r="K16" s="51">
        <f t="shared" si="0"/>
        <v>768</v>
      </c>
    </row>
    <row r="17" spans="1:11" ht="36" x14ac:dyDescent="0.25">
      <c r="A17" s="42">
        <v>12</v>
      </c>
      <c r="B17" s="18" t="s">
        <v>29</v>
      </c>
      <c r="C17" s="18" t="s">
        <v>30</v>
      </c>
      <c r="D17" s="34" t="s">
        <v>31</v>
      </c>
      <c r="E17" s="33" t="s">
        <v>32</v>
      </c>
      <c r="F17" s="12">
        <v>8</v>
      </c>
      <c r="G17" s="27" t="s">
        <v>18</v>
      </c>
      <c r="H17" s="41" t="s">
        <v>16</v>
      </c>
      <c r="I17" s="58" t="s">
        <v>360</v>
      </c>
      <c r="J17" s="50">
        <v>64</v>
      </c>
      <c r="K17" s="51">
        <f t="shared" si="0"/>
        <v>512</v>
      </c>
    </row>
    <row r="18" spans="1:11" ht="36" x14ac:dyDescent="0.25">
      <c r="A18" s="40">
        <v>13</v>
      </c>
      <c r="B18" s="18" t="s">
        <v>33</v>
      </c>
      <c r="C18" s="18" t="s">
        <v>34</v>
      </c>
      <c r="D18" s="34" t="s">
        <v>35</v>
      </c>
      <c r="E18" s="33" t="s">
        <v>36</v>
      </c>
      <c r="F18" s="12">
        <v>7</v>
      </c>
      <c r="G18" s="11" t="s">
        <v>18</v>
      </c>
      <c r="H18" s="41" t="s">
        <v>16</v>
      </c>
      <c r="I18" s="40" t="s">
        <v>368</v>
      </c>
      <c r="J18" s="50">
        <v>2380</v>
      </c>
      <c r="K18" s="51">
        <f t="shared" si="0"/>
        <v>16660</v>
      </c>
    </row>
    <row r="19" spans="1:11" ht="36" x14ac:dyDescent="0.25">
      <c r="A19" s="42">
        <v>14</v>
      </c>
      <c r="B19" s="18" t="s">
        <v>37</v>
      </c>
      <c r="C19" s="18" t="s">
        <v>38</v>
      </c>
      <c r="D19" s="12" t="s">
        <v>39</v>
      </c>
      <c r="E19" s="12" t="s">
        <v>40</v>
      </c>
      <c r="F19" s="12">
        <v>4</v>
      </c>
      <c r="G19" s="11" t="s">
        <v>18</v>
      </c>
      <c r="H19" s="41" t="s">
        <v>16</v>
      </c>
      <c r="I19" s="40" t="s">
        <v>369</v>
      </c>
      <c r="J19" s="50">
        <v>1570</v>
      </c>
      <c r="K19" s="51">
        <f t="shared" si="0"/>
        <v>6280</v>
      </c>
    </row>
    <row r="20" spans="1:11" ht="36" x14ac:dyDescent="0.25">
      <c r="A20" s="40">
        <v>15</v>
      </c>
      <c r="B20" s="18" t="s">
        <v>41</v>
      </c>
      <c r="C20" s="18" t="s">
        <v>38</v>
      </c>
      <c r="D20" s="12" t="s">
        <v>42</v>
      </c>
      <c r="E20" s="12" t="s">
        <v>43</v>
      </c>
      <c r="F20" s="12">
        <v>9</v>
      </c>
      <c r="G20" s="11" t="s">
        <v>18</v>
      </c>
      <c r="H20" s="41" t="s">
        <v>16</v>
      </c>
      <c r="I20" s="40" t="s">
        <v>369</v>
      </c>
      <c r="J20" s="50">
        <v>1840</v>
      </c>
      <c r="K20" s="51">
        <f t="shared" si="0"/>
        <v>16560</v>
      </c>
    </row>
    <row r="21" spans="1:11" ht="36" x14ac:dyDescent="0.25">
      <c r="A21" s="42">
        <v>28</v>
      </c>
      <c r="B21" s="18" t="s">
        <v>45</v>
      </c>
      <c r="C21" s="18" t="s">
        <v>46</v>
      </c>
      <c r="D21" s="12" t="s">
        <v>17</v>
      </c>
      <c r="E21" s="12" t="s">
        <v>17</v>
      </c>
      <c r="F21" s="12">
        <v>1</v>
      </c>
      <c r="G21" s="11" t="s">
        <v>18</v>
      </c>
      <c r="H21" s="41" t="s">
        <v>16</v>
      </c>
      <c r="I21" s="58" t="s">
        <v>360</v>
      </c>
      <c r="J21" s="50">
        <v>44</v>
      </c>
      <c r="K21" s="51">
        <f t="shared" si="0"/>
        <v>44</v>
      </c>
    </row>
    <row r="22" spans="1:11" ht="36" x14ac:dyDescent="0.25">
      <c r="A22" s="42">
        <v>30</v>
      </c>
      <c r="B22" s="18" t="s">
        <v>48</v>
      </c>
      <c r="C22" s="18" t="s">
        <v>44</v>
      </c>
      <c r="D22" s="12" t="s">
        <v>49</v>
      </c>
      <c r="E22" s="12" t="s">
        <v>17</v>
      </c>
      <c r="F22" s="12">
        <v>2</v>
      </c>
      <c r="G22" s="11" t="s">
        <v>18</v>
      </c>
      <c r="H22" s="41" t="s">
        <v>16</v>
      </c>
      <c r="I22" s="58" t="s">
        <v>360</v>
      </c>
      <c r="J22" s="50">
        <v>124</v>
      </c>
      <c r="K22" s="51">
        <f t="shared" si="0"/>
        <v>248</v>
      </c>
    </row>
    <row r="23" spans="1:11" ht="36" x14ac:dyDescent="0.25">
      <c r="A23" s="40">
        <v>31</v>
      </c>
      <c r="B23" s="18" t="s">
        <v>47</v>
      </c>
      <c r="C23" s="18" t="s">
        <v>44</v>
      </c>
      <c r="D23" s="12" t="s">
        <v>50</v>
      </c>
      <c r="E23" s="12">
        <v>20162001889</v>
      </c>
      <c r="F23" s="12">
        <v>1</v>
      </c>
      <c r="G23" s="11" t="s">
        <v>18</v>
      </c>
      <c r="H23" s="41" t="s">
        <v>16</v>
      </c>
      <c r="I23" s="58" t="s">
        <v>360</v>
      </c>
      <c r="J23" s="50">
        <v>124</v>
      </c>
      <c r="K23" s="51">
        <f t="shared" si="0"/>
        <v>124</v>
      </c>
    </row>
    <row r="24" spans="1:11" x14ac:dyDescent="0.25">
      <c r="A24" s="38" t="s">
        <v>348</v>
      </c>
      <c r="B24" s="17" t="s">
        <v>51</v>
      </c>
      <c r="C24" s="17"/>
      <c r="D24" s="10"/>
      <c r="E24" s="10"/>
      <c r="F24" s="10"/>
      <c r="G24" s="13"/>
      <c r="H24" s="43"/>
      <c r="I24" s="38"/>
      <c r="J24" s="52"/>
      <c r="K24" s="53"/>
    </row>
    <row r="25" spans="1:11" ht="84" x14ac:dyDescent="0.25">
      <c r="A25" s="40">
        <v>58</v>
      </c>
      <c r="B25" s="18" t="s">
        <v>53</v>
      </c>
      <c r="C25" s="18" t="s">
        <v>54</v>
      </c>
      <c r="D25" s="12" t="s">
        <v>55</v>
      </c>
      <c r="E25" s="30" t="s">
        <v>340</v>
      </c>
      <c r="F25" s="12">
        <v>3</v>
      </c>
      <c r="G25" s="11" t="s">
        <v>18</v>
      </c>
      <c r="H25" s="41" t="s">
        <v>52</v>
      </c>
      <c r="I25" s="58" t="s">
        <v>360</v>
      </c>
      <c r="J25" s="50">
        <v>109</v>
      </c>
      <c r="K25" s="51">
        <f t="shared" si="0"/>
        <v>327</v>
      </c>
    </row>
    <row r="26" spans="1:11" ht="36" x14ac:dyDescent="0.25">
      <c r="A26" s="40">
        <v>59</v>
      </c>
      <c r="B26" s="18" t="s">
        <v>56</v>
      </c>
      <c r="C26" s="18" t="s">
        <v>57</v>
      </c>
      <c r="D26" s="12" t="s">
        <v>58</v>
      </c>
      <c r="E26" s="12" t="s">
        <v>59</v>
      </c>
      <c r="F26" s="12">
        <v>20</v>
      </c>
      <c r="G26" s="11" t="s">
        <v>18</v>
      </c>
      <c r="H26" s="41" t="s">
        <v>52</v>
      </c>
      <c r="I26" s="58" t="s">
        <v>360</v>
      </c>
      <c r="J26" s="50">
        <v>234</v>
      </c>
      <c r="K26" s="51">
        <f t="shared" si="0"/>
        <v>4680</v>
      </c>
    </row>
    <row r="27" spans="1:11" ht="36" x14ac:dyDescent="0.25">
      <c r="A27" s="40">
        <v>72</v>
      </c>
      <c r="B27" s="18" t="s">
        <v>60</v>
      </c>
      <c r="C27" s="18" t="s">
        <v>61</v>
      </c>
      <c r="D27" s="12" t="s">
        <v>62</v>
      </c>
      <c r="E27" s="12" t="s">
        <v>63</v>
      </c>
      <c r="F27" s="12">
        <v>23</v>
      </c>
      <c r="G27" s="11" t="s">
        <v>18</v>
      </c>
      <c r="H27" s="41" t="s">
        <v>52</v>
      </c>
      <c r="I27" s="58" t="s">
        <v>358</v>
      </c>
      <c r="J27" s="50">
        <v>156</v>
      </c>
      <c r="K27" s="51">
        <f t="shared" ref="K27:K40" si="1">F27*J27</f>
        <v>3588</v>
      </c>
    </row>
    <row r="28" spans="1:11" ht="36" x14ac:dyDescent="0.25">
      <c r="A28" s="40">
        <v>73</v>
      </c>
      <c r="B28" s="18" t="s">
        <v>64</v>
      </c>
      <c r="C28" s="18" t="s">
        <v>65</v>
      </c>
      <c r="D28" s="12" t="s">
        <v>66</v>
      </c>
      <c r="E28" s="12" t="s">
        <v>67</v>
      </c>
      <c r="F28" s="12">
        <v>9</v>
      </c>
      <c r="G28" s="11" t="s">
        <v>18</v>
      </c>
      <c r="H28" s="41" t="s">
        <v>52</v>
      </c>
      <c r="I28" s="57" t="s">
        <v>359</v>
      </c>
      <c r="J28" s="50">
        <v>105</v>
      </c>
      <c r="K28" s="51">
        <f t="shared" si="1"/>
        <v>945</v>
      </c>
    </row>
    <row r="29" spans="1:11" ht="36" x14ac:dyDescent="0.25">
      <c r="A29" s="40">
        <v>74</v>
      </c>
      <c r="B29" s="18" t="s">
        <v>68</v>
      </c>
      <c r="C29" s="18" t="s">
        <v>69</v>
      </c>
      <c r="D29" s="12">
        <v>500</v>
      </c>
      <c r="E29" s="12" t="s">
        <v>70</v>
      </c>
      <c r="F29" s="12">
        <v>2</v>
      </c>
      <c r="G29" s="11" t="s">
        <v>18</v>
      </c>
      <c r="H29" s="41" t="s">
        <v>52</v>
      </c>
      <c r="I29" s="57" t="s">
        <v>358</v>
      </c>
      <c r="J29" s="50">
        <v>156</v>
      </c>
      <c r="K29" s="51">
        <f t="shared" si="1"/>
        <v>312</v>
      </c>
    </row>
    <row r="30" spans="1:11" ht="36" x14ac:dyDescent="0.25">
      <c r="A30" s="40">
        <v>75</v>
      </c>
      <c r="B30" s="18" t="s">
        <v>71</v>
      </c>
      <c r="C30" s="18" t="s">
        <v>65</v>
      </c>
      <c r="D30" s="12">
        <v>6810</v>
      </c>
      <c r="E30" s="12" t="s">
        <v>72</v>
      </c>
      <c r="F30" s="12">
        <v>9</v>
      </c>
      <c r="G30" s="11" t="s">
        <v>18</v>
      </c>
      <c r="H30" s="41" t="s">
        <v>52</v>
      </c>
      <c r="I30" s="57" t="s">
        <v>359</v>
      </c>
      <c r="J30" s="50">
        <v>105</v>
      </c>
      <c r="K30" s="51">
        <f t="shared" si="1"/>
        <v>945</v>
      </c>
    </row>
    <row r="31" spans="1:11" ht="36" x14ac:dyDescent="0.25">
      <c r="A31" s="40">
        <v>76</v>
      </c>
      <c r="B31" s="18" t="s">
        <v>73</v>
      </c>
      <c r="C31" s="18" t="s">
        <v>74</v>
      </c>
      <c r="D31" s="12" t="s">
        <v>75</v>
      </c>
      <c r="E31" s="12" t="s">
        <v>76</v>
      </c>
      <c r="F31" s="12">
        <v>7</v>
      </c>
      <c r="G31" s="11" t="s">
        <v>18</v>
      </c>
      <c r="H31" s="41" t="s">
        <v>52</v>
      </c>
      <c r="I31" s="57" t="s">
        <v>359</v>
      </c>
      <c r="J31" s="50">
        <v>129</v>
      </c>
      <c r="K31" s="51">
        <f t="shared" si="1"/>
        <v>903</v>
      </c>
    </row>
    <row r="32" spans="1:11" ht="36" x14ac:dyDescent="0.25">
      <c r="A32" s="40">
        <v>77</v>
      </c>
      <c r="B32" s="18" t="s">
        <v>73</v>
      </c>
      <c r="C32" s="18" t="s">
        <v>74</v>
      </c>
      <c r="D32" s="12" t="s">
        <v>77</v>
      </c>
      <c r="E32" s="12" t="s">
        <v>78</v>
      </c>
      <c r="F32" s="12">
        <v>6</v>
      </c>
      <c r="G32" s="11" t="s">
        <v>18</v>
      </c>
      <c r="H32" s="41" t="s">
        <v>52</v>
      </c>
      <c r="I32" s="57" t="s">
        <v>359</v>
      </c>
      <c r="J32" s="50">
        <v>129</v>
      </c>
      <c r="K32" s="51">
        <f t="shared" si="1"/>
        <v>774</v>
      </c>
    </row>
    <row r="33" spans="1:11" ht="36" x14ac:dyDescent="0.25">
      <c r="A33" s="40">
        <v>78</v>
      </c>
      <c r="B33" s="18" t="s">
        <v>79</v>
      </c>
      <c r="C33" s="18" t="s">
        <v>80</v>
      </c>
      <c r="D33" s="12" t="s">
        <v>81</v>
      </c>
      <c r="E33" s="12" t="s">
        <v>82</v>
      </c>
      <c r="F33" s="12">
        <v>6</v>
      </c>
      <c r="G33" s="11" t="s">
        <v>18</v>
      </c>
      <c r="H33" s="41" t="s">
        <v>52</v>
      </c>
      <c r="I33" s="57" t="s">
        <v>358</v>
      </c>
      <c r="J33" s="50">
        <v>156</v>
      </c>
      <c r="K33" s="51">
        <f t="shared" si="1"/>
        <v>936</v>
      </c>
    </row>
    <row r="34" spans="1:11" ht="36" x14ac:dyDescent="0.25">
      <c r="A34" s="40">
        <v>79</v>
      </c>
      <c r="B34" s="18" t="s">
        <v>73</v>
      </c>
      <c r="C34" s="18" t="s">
        <v>83</v>
      </c>
      <c r="D34" s="12" t="s">
        <v>84</v>
      </c>
      <c r="E34" s="12" t="s">
        <v>85</v>
      </c>
      <c r="F34" s="12">
        <v>1</v>
      </c>
      <c r="G34" s="11" t="s">
        <v>18</v>
      </c>
      <c r="H34" s="41" t="s">
        <v>52</v>
      </c>
      <c r="I34" s="57" t="s">
        <v>358</v>
      </c>
      <c r="J34" s="50">
        <v>156</v>
      </c>
      <c r="K34" s="51">
        <f t="shared" si="1"/>
        <v>156</v>
      </c>
    </row>
    <row r="35" spans="1:11" ht="36" x14ac:dyDescent="0.25">
      <c r="A35" s="40">
        <v>84</v>
      </c>
      <c r="B35" s="18" t="s">
        <v>73</v>
      </c>
      <c r="C35" s="18" t="s">
        <v>86</v>
      </c>
      <c r="D35" s="12" t="s">
        <v>87</v>
      </c>
      <c r="E35" s="12">
        <v>129491</v>
      </c>
      <c r="F35" s="12">
        <v>1</v>
      </c>
      <c r="G35" s="11" t="s">
        <v>18</v>
      </c>
      <c r="H35" s="41" t="s">
        <v>52</v>
      </c>
      <c r="I35" s="57" t="s">
        <v>358</v>
      </c>
      <c r="J35" s="50">
        <v>156</v>
      </c>
      <c r="K35" s="51">
        <f t="shared" si="1"/>
        <v>156</v>
      </c>
    </row>
    <row r="36" spans="1:11" ht="36" x14ac:dyDescent="0.25">
      <c r="A36" s="40">
        <v>86</v>
      </c>
      <c r="B36" s="18" t="s">
        <v>88</v>
      </c>
      <c r="C36" s="18" t="s">
        <v>86</v>
      </c>
      <c r="D36" s="12" t="s">
        <v>89</v>
      </c>
      <c r="E36" s="12" t="s">
        <v>90</v>
      </c>
      <c r="F36" s="12">
        <v>1</v>
      </c>
      <c r="G36" s="11" t="s">
        <v>18</v>
      </c>
      <c r="H36" s="41" t="s">
        <v>52</v>
      </c>
      <c r="I36" s="57" t="s">
        <v>358</v>
      </c>
      <c r="J36" s="50">
        <v>156</v>
      </c>
      <c r="K36" s="51">
        <f t="shared" si="1"/>
        <v>156</v>
      </c>
    </row>
    <row r="37" spans="1:11" ht="36" x14ac:dyDescent="0.25">
      <c r="A37" s="40">
        <v>91</v>
      </c>
      <c r="B37" s="18" t="s">
        <v>91</v>
      </c>
      <c r="C37" s="18" t="s">
        <v>80</v>
      </c>
      <c r="D37" s="12" t="s">
        <v>92</v>
      </c>
      <c r="E37" s="12" t="s">
        <v>93</v>
      </c>
      <c r="F37" s="12">
        <v>27</v>
      </c>
      <c r="G37" s="11" t="s">
        <v>18</v>
      </c>
      <c r="H37" s="41" t="s">
        <v>52</v>
      </c>
      <c r="I37" s="57" t="s">
        <v>358</v>
      </c>
      <c r="J37" s="50">
        <v>156</v>
      </c>
      <c r="K37" s="51">
        <f t="shared" si="1"/>
        <v>4212</v>
      </c>
    </row>
    <row r="38" spans="1:11" ht="36" x14ac:dyDescent="0.25">
      <c r="A38" s="40">
        <v>93</v>
      </c>
      <c r="B38" s="18" t="s">
        <v>94</v>
      </c>
      <c r="C38" s="18" t="s">
        <v>95</v>
      </c>
      <c r="D38" s="12" t="s">
        <v>96</v>
      </c>
      <c r="E38" s="12" t="s">
        <v>97</v>
      </c>
      <c r="F38" s="12">
        <v>1</v>
      </c>
      <c r="G38" s="11" t="s">
        <v>18</v>
      </c>
      <c r="H38" s="41" t="s">
        <v>52</v>
      </c>
      <c r="I38" s="58" t="s">
        <v>360</v>
      </c>
      <c r="J38" s="50">
        <v>154</v>
      </c>
      <c r="K38" s="51">
        <f t="shared" si="1"/>
        <v>154</v>
      </c>
    </row>
    <row r="39" spans="1:11" ht="36" x14ac:dyDescent="0.25">
      <c r="A39" s="40">
        <v>94</v>
      </c>
      <c r="B39" s="18" t="s">
        <v>98</v>
      </c>
      <c r="C39" s="18" t="s">
        <v>99</v>
      </c>
      <c r="D39" s="12" t="s">
        <v>100</v>
      </c>
      <c r="E39" s="12" t="s">
        <v>101</v>
      </c>
      <c r="F39" s="12">
        <v>1</v>
      </c>
      <c r="G39" s="11" t="s">
        <v>18</v>
      </c>
      <c r="H39" s="41" t="s">
        <v>52</v>
      </c>
      <c r="I39" s="58" t="s">
        <v>360</v>
      </c>
      <c r="J39" s="50">
        <v>90</v>
      </c>
      <c r="K39" s="51">
        <f t="shared" si="1"/>
        <v>90</v>
      </c>
    </row>
    <row r="40" spans="1:11" ht="36" x14ac:dyDescent="0.25">
      <c r="A40" s="40">
        <v>95</v>
      </c>
      <c r="B40" s="18" t="s">
        <v>102</v>
      </c>
      <c r="C40" s="18" t="s">
        <v>99</v>
      </c>
      <c r="D40" s="12" t="s">
        <v>103</v>
      </c>
      <c r="E40" s="12" t="s">
        <v>104</v>
      </c>
      <c r="F40" s="12">
        <v>1</v>
      </c>
      <c r="G40" s="11" t="s">
        <v>18</v>
      </c>
      <c r="H40" s="41" t="s">
        <v>52</v>
      </c>
      <c r="I40" s="58" t="s">
        <v>360</v>
      </c>
      <c r="J40" s="50">
        <v>90</v>
      </c>
      <c r="K40" s="51">
        <f t="shared" si="1"/>
        <v>90</v>
      </c>
    </row>
    <row r="41" spans="1:11" ht="24" x14ac:dyDescent="0.25">
      <c r="A41" s="38" t="s">
        <v>348</v>
      </c>
      <c r="B41" s="16" t="s">
        <v>346</v>
      </c>
      <c r="C41" s="17"/>
      <c r="D41" s="10"/>
      <c r="E41" s="10"/>
      <c r="F41" s="10"/>
      <c r="G41" s="13"/>
      <c r="H41" s="43"/>
      <c r="I41" s="38"/>
      <c r="J41" s="52"/>
      <c r="K41" s="53"/>
    </row>
    <row r="42" spans="1:11" ht="36" x14ac:dyDescent="0.25">
      <c r="A42" s="40">
        <v>134</v>
      </c>
      <c r="B42" s="18" t="s">
        <v>106</v>
      </c>
      <c r="C42" s="18" t="s">
        <v>107</v>
      </c>
      <c r="D42" s="12" t="s">
        <v>108</v>
      </c>
      <c r="E42" s="12">
        <v>2319</v>
      </c>
      <c r="F42" s="12">
        <v>1</v>
      </c>
      <c r="G42" s="11" t="s">
        <v>18</v>
      </c>
      <c r="H42" s="41" t="s">
        <v>105</v>
      </c>
      <c r="I42" s="58" t="s">
        <v>360</v>
      </c>
      <c r="J42" s="50">
        <v>99</v>
      </c>
      <c r="K42" s="51">
        <f t="shared" ref="K42:K67" si="2">F42*J42</f>
        <v>99</v>
      </c>
    </row>
    <row r="43" spans="1:11" ht="24" x14ac:dyDescent="0.25">
      <c r="A43" s="38" t="s">
        <v>348</v>
      </c>
      <c r="B43" s="16" t="s">
        <v>349</v>
      </c>
      <c r="C43" s="17"/>
      <c r="D43" s="10"/>
      <c r="E43" s="10"/>
      <c r="F43" s="10"/>
      <c r="G43" s="13"/>
      <c r="H43" s="43"/>
      <c r="I43" s="38"/>
      <c r="J43" s="52"/>
      <c r="K43" s="53"/>
    </row>
    <row r="44" spans="1:11" x14ac:dyDescent="0.25">
      <c r="A44" s="38" t="s">
        <v>348</v>
      </c>
      <c r="B44" s="17" t="s">
        <v>350</v>
      </c>
      <c r="C44" s="17"/>
      <c r="D44" s="10"/>
      <c r="E44" s="10"/>
      <c r="F44" s="10"/>
      <c r="G44" s="13"/>
      <c r="H44" s="43"/>
      <c r="I44" s="38"/>
      <c r="J44" s="52"/>
      <c r="K44" s="53"/>
    </row>
    <row r="45" spans="1:11" ht="36" x14ac:dyDescent="0.25">
      <c r="A45" s="40">
        <v>149</v>
      </c>
      <c r="B45" s="18" t="s">
        <v>109</v>
      </c>
      <c r="C45" s="18" t="s">
        <v>110</v>
      </c>
      <c r="D45" s="12" t="s">
        <v>111</v>
      </c>
      <c r="E45" s="12" t="s">
        <v>112</v>
      </c>
      <c r="F45" s="12">
        <v>93</v>
      </c>
      <c r="G45" s="11" t="s">
        <v>18</v>
      </c>
      <c r="H45" s="41" t="s">
        <v>113</v>
      </c>
      <c r="I45" s="58" t="s">
        <v>360</v>
      </c>
      <c r="J45" s="50">
        <v>194</v>
      </c>
      <c r="K45" s="51">
        <f t="shared" si="2"/>
        <v>18042</v>
      </c>
    </row>
    <row r="46" spans="1:11" ht="36" x14ac:dyDescent="0.25">
      <c r="A46" s="40">
        <v>151</v>
      </c>
      <c r="B46" s="18" t="s">
        <v>114</v>
      </c>
      <c r="C46" s="18" t="s">
        <v>20</v>
      </c>
      <c r="D46" s="12" t="s">
        <v>115</v>
      </c>
      <c r="E46" s="12" t="s">
        <v>116</v>
      </c>
      <c r="F46" s="12">
        <v>4</v>
      </c>
      <c r="G46" s="11" t="s">
        <v>18</v>
      </c>
      <c r="H46" s="41" t="s">
        <v>113</v>
      </c>
      <c r="I46" s="58" t="s">
        <v>360</v>
      </c>
      <c r="J46" s="50">
        <v>234</v>
      </c>
      <c r="K46" s="51">
        <f t="shared" si="2"/>
        <v>936</v>
      </c>
    </row>
    <row r="47" spans="1:11" ht="36" x14ac:dyDescent="0.25">
      <c r="A47" s="40">
        <v>153</v>
      </c>
      <c r="B47" s="18" t="s">
        <v>118</v>
      </c>
      <c r="C47" s="18" t="s">
        <v>119</v>
      </c>
      <c r="D47" s="12" t="s">
        <v>120</v>
      </c>
      <c r="E47" s="29" t="s">
        <v>121</v>
      </c>
      <c r="F47" s="12">
        <v>7</v>
      </c>
      <c r="G47" s="11" t="s">
        <v>18</v>
      </c>
      <c r="H47" s="41" t="s">
        <v>113</v>
      </c>
      <c r="I47" s="58" t="s">
        <v>360</v>
      </c>
      <c r="J47" s="50">
        <v>234</v>
      </c>
      <c r="K47" s="51">
        <f t="shared" si="2"/>
        <v>1638</v>
      </c>
    </row>
    <row r="48" spans="1:11" ht="36" x14ac:dyDescent="0.25">
      <c r="A48" s="40">
        <v>154</v>
      </c>
      <c r="B48" s="18" t="s">
        <v>122</v>
      </c>
      <c r="C48" s="18" t="s">
        <v>123</v>
      </c>
      <c r="D48" s="12" t="s">
        <v>124</v>
      </c>
      <c r="E48" s="12">
        <v>1198</v>
      </c>
      <c r="F48" s="12">
        <v>1</v>
      </c>
      <c r="G48" s="11" t="s">
        <v>18</v>
      </c>
      <c r="H48" s="41" t="s">
        <v>113</v>
      </c>
      <c r="I48" s="58" t="s">
        <v>360</v>
      </c>
      <c r="J48" s="50">
        <v>234</v>
      </c>
      <c r="K48" s="51">
        <f t="shared" si="2"/>
        <v>234</v>
      </c>
    </row>
    <row r="49" spans="1:11" ht="36" x14ac:dyDescent="0.25">
      <c r="A49" s="40">
        <v>157</v>
      </c>
      <c r="B49" s="18" t="s">
        <v>125</v>
      </c>
      <c r="C49" s="18" t="s">
        <v>126</v>
      </c>
      <c r="D49" s="12" t="s">
        <v>127</v>
      </c>
      <c r="E49" s="12" t="s">
        <v>128</v>
      </c>
      <c r="F49" s="12">
        <v>2</v>
      </c>
      <c r="G49" s="11" t="s">
        <v>18</v>
      </c>
      <c r="H49" s="41" t="s">
        <v>113</v>
      </c>
      <c r="I49" s="58" t="s">
        <v>360</v>
      </c>
      <c r="J49" s="50">
        <v>234</v>
      </c>
      <c r="K49" s="51">
        <f t="shared" si="2"/>
        <v>468</v>
      </c>
    </row>
    <row r="50" spans="1:11" ht="36" x14ac:dyDescent="0.25">
      <c r="A50" s="40">
        <v>158</v>
      </c>
      <c r="B50" s="61" t="s">
        <v>129</v>
      </c>
      <c r="C50" s="61" t="s">
        <v>130</v>
      </c>
      <c r="D50" s="62" t="s">
        <v>131</v>
      </c>
      <c r="E50" s="62" t="s">
        <v>132</v>
      </c>
      <c r="F50" s="62">
        <v>5</v>
      </c>
      <c r="G50" s="63" t="s">
        <v>18</v>
      </c>
      <c r="H50" s="64" t="s">
        <v>117</v>
      </c>
      <c r="I50" s="65" t="s">
        <v>361</v>
      </c>
      <c r="J50" s="50">
        <v>234</v>
      </c>
      <c r="K50" s="66">
        <f t="shared" si="2"/>
        <v>1170</v>
      </c>
    </row>
    <row r="51" spans="1:11" ht="36" x14ac:dyDescent="0.25">
      <c r="A51" s="40">
        <v>159</v>
      </c>
      <c r="B51" s="18" t="s">
        <v>133</v>
      </c>
      <c r="C51" s="18" t="s">
        <v>20</v>
      </c>
      <c r="D51" s="12" t="s">
        <v>134</v>
      </c>
      <c r="E51" s="29" t="s">
        <v>135</v>
      </c>
      <c r="F51" s="12">
        <v>13</v>
      </c>
      <c r="G51" s="11" t="s">
        <v>18</v>
      </c>
      <c r="H51" s="41" t="s">
        <v>113</v>
      </c>
      <c r="I51" s="58" t="s">
        <v>360</v>
      </c>
      <c r="J51" s="50">
        <v>234</v>
      </c>
      <c r="K51" s="51">
        <f t="shared" si="2"/>
        <v>3042</v>
      </c>
    </row>
    <row r="52" spans="1:11" ht="36" x14ac:dyDescent="0.25">
      <c r="A52" s="40">
        <v>160</v>
      </c>
      <c r="B52" s="18" t="s">
        <v>136</v>
      </c>
      <c r="C52" s="18" t="s">
        <v>65</v>
      </c>
      <c r="D52" s="12" t="s">
        <v>137</v>
      </c>
      <c r="E52" s="12" t="s">
        <v>138</v>
      </c>
      <c r="F52" s="12">
        <v>1</v>
      </c>
      <c r="G52" s="11" t="s">
        <v>18</v>
      </c>
      <c r="H52" s="41" t="s">
        <v>113</v>
      </c>
      <c r="I52" s="58" t="s">
        <v>360</v>
      </c>
      <c r="J52" s="50">
        <v>234</v>
      </c>
      <c r="K52" s="51">
        <f t="shared" si="2"/>
        <v>234</v>
      </c>
    </row>
    <row r="53" spans="1:11" ht="48" x14ac:dyDescent="0.25">
      <c r="A53" s="40">
        <v>161</v>
      </c>
      <c r="B53" s="18" t="s">
        <v>139</v>
      </c>
      <c r="C53" s="18" t="s">
        <v>57</v>
      </c>
      <c r="D53" s="12" t="s">
        <v>140</v>
      </c>
      <c r="E53" s="12" t="s">
        <v>141</v>
      </c>
      <c r="F53" s="12">
        <v>10</v>
      </c>
      <c r="G53" s="11" t="s">
        <v>18</v>
      </c>
      <c r="H53" s="41" t="s">
        <v>113</v>
      </c>
      <c r="I53" s="58" t="s">
        <v>363</v>
      </c>
      <c r="J53" s="50">
        <v>1100</v>
      </c>
      <c r="K53" s="51">
        <f t="shared" si="2"/>
        <v>11000</v>
      </c>
    </row>
    <row r="54" spans="1:11" ht="36" x14ac:dyDescent="0.25">
      <c r="A54" s="40">
        <v>168</v>
      </c>
      <c r="B54" s="18" t="s">
        <v>142</v>
      </c>
      <c r="C54" s="18" t="s">
        <v>57</v>
      </c>
      <c r="D54" s="12" t="s">
        <v>143</v>
      </c>
      <c r="E54" s="29" t="s">
        <v>144</v>
      </c>
      <c r="F54" s="12">
        <v>110</v>
      </c>
      <c r="G54" s="11" t="s">
        <v>18</v>
      </c>
      <c r="H54" s="41" t="s">
        <v>113</v>
      </c>
      <c r="I54" s="58" t="s">
        <v>360</v>
      </c>
      <c r="J54" s="50">
        <v>99</v>
      </c>
      <c r="K54" s="51">
        <f t="shared" si="2"/>
        <v>10890</v>
      </c>
    </row>
    <row r="55" spans="1:11" ht="36" x14ac:dyDescent="0.25">
      <c r="A55" s="40">
        <v>171</v>
      </c>
      <c r="B55" s="18" t="s">
        <v>145</v>
      </c>
      <c r="C55" s="18" t="s">
        <v>146</v>
      </c>
      <c r="D55" s="12" t="s">
        <v>147</v>
      </c>
      <c r="E55" s="29" t="s">
        <v>148</v>
      </c>
      <c r="F55" s="12">
        <v>9</v>
      </c>
      <c r="G55" s="11" t="s">
        <v>18</v>
      </c>
      <c r="H55" s="41" t="s">
        <v>113</v>
      </c>
      <c r="I55" s="58" t="s">
        <v>360</v>
      </c>
      <c r="J55" s="50">
        <v>99</v>
      </c>
      <c r="K55" s="51">
        <f t="shared" si="2"/>
        <v>891</v>
      </c>
    </row>
    <row r="56" spans="1:11" ht="36" x14ac:dyDescent="0.25">
      <c r="A56" s="40">
        <v>172</v>
      </c>
      <c r="B56" s="18" t="s">
        <v>149</v>
      </c>
      <c r="C56" s="18" t="s">
        <v>150</v>
      </c>
      <c r="D56" s="12" t="s">
        <v>151</v>
      </c>
      <c r="E56" s="29" t="s">
        <v>152</v>
      </c>
      <c r="F56" s="12">
        <v>16</v>
      </c>
      <c r="G56" s="11" t="s">
        <v>18</v>
      </c>
      <c r="H56" s="41" t="s">
        <v>153</v>
      </c>
      <c r="I56" s="58" t="s">
        <v>360</v>
      </c>
      <c r="J56" s="50">
        <v>99</v>
      </c>
      <c r="K56" s="51">
        <f t="shared" si="2"/>
        <v>1584</v>
      </c>
    </row>
    <row r="57" spans="1:11" ht="36" x14ac:dyDescent="0.25">
      <c r="A57" s="40">
        <v>173</v>
      </c>
      <c r="B57" s="18" t="s">
        <v>154</v>
      </c>
      <c r="C57" s="18" t="s">
        <v>146</v>
      </c>
      <c r="D57" s="12" t="s">
        <v>155</v>
      </c>
      <c r="E57" s="12" t="s">
        <v>156</v>
      </c>
      <c r="F57" s="12">
        <v>3</v>
      </c>
      <c r="G57" s="11" t="s">
        <v>18</v>
      </c>
      <c r="H57" s="41" t="s">
        <v>113</v>
      </c>
      <c r="I57" s="58" t="s">
        <v>360</v>
      </c>
      <c r="J57" s="50">
        <v>99</v>
      </c>
      <c r="K57" s="51">
        <f t="shared" si="2"/>
        <v>297</v>
      </c>
    </row>
    <row r="58" spans="1:11" ht="36" x14ac:dyDescent="0.25">
      <c r="A58" s="40">
        <v>174</v>
      </c>
      <c r="B58" s="18" t="s">
        <v>157</v>
      </c>
      <c r="C58" s="18" t="s">
        <v>57</v>
      </c>
      <c r="D58" s="12" t="s">
        <v>158</v>
      </c>
      <c r="E58" s="12" t="s">
        <v>159</v>
      </c>
      <c r="F58" s="12">
        <v>56</v>
      </c>
      <c r="G58" s="11" t="s">
        <v>18</v>
      </c>
      <c r="H58" s="41" t="s">
        <v>113</v>
      </c>
      <c r="I58" s="58" t="s">
        <v>360</v>
      </c>
      <c r="J58" s="50">
        <v>99</v>
      </c>
      <c r="K58" s="51">
        <f t="shared" si="2"/>
        <v>5544</v>
      </c>
    </row>
    <row r="59" spans="1:11" ht="36" x14ac:dyDescent="0.25">
      <c r="A59" s="40">
        <v>177</v>
      </c>
      <c r="B59" s="18" t="s">
        <v>160</v>
      </c>
      <c r="C59" s="28" t="s">
        <v>161</v>
      </c>
      <c r="D59" s="29" t="s">
        <v>162</v>
      </c>
      <c r="E59" s="29" t="s">
        <v>163</v>
      </c>
      <c r="F59" s="12">
        <v>1</v>
      </c>
      <c r="G59" s="11" t="s">
        <v>18</v>
      </c>
      <c r="H59" s="41" t="s">
        <v>113</v>
      </c>
      <c r="I59" s="58" t="s">
        <v>360</v>
      </c>
      <c r="J59" s="50">
        <v>99</v>
      </c>
      <c r="K59" s="51">
        <f t="shared" si="2"/>
        <v>99</v>
      </c>
    </row>
    <row r="60" spans="1:11" ht="36" x14ac:dyDescent="0.25">
      <c r="A60" s="40">
        <v>178</v>
      </c>
      <c r="B60" s="18" t="s">
        <v>164</v>
      </c>
      <c r="C60" s="18" t="s">
        <v>165</v>
      </c>
      <c r="D60" s="12" t="s">
        <v>166</v>
      </c>
      <c r="E60" s="12" t="s">
        <v>167</v>
      </c>
      <c r="F60" s="12">
        <v>3</v>
      </c>
      <c r="G60" s="11" t="s">
        <v>18</v>
      </c>
      <c r="H60" s="41" t="s">
        <v>113</v>
      </c>
      <c r="I60" s="58" t="s">
        <v>360</v>
      </c>
      <c r="J60" s="50">
        <v>99</v>
      </c>
      <c r="K60" s="51">
        <f t="shared" si="2"/>
        <v>297</v>
      </c>
    </row>
    <row r="61" spans="1:11" ht="36" x14ac:dyDescent="0.25">
      <c r="A61" s="40">
        <v>180</v>
      </c>
      <c r="B61" s="18" t="s">
        <v>168</v>
      </c>
      <c r="C61" s="18" t="s">
        <v>169</v>
      </c>
      <c r="D61" s="12" t="s">
        <v>170</v>
      </c>
      <c r="E61" s="12" t="s">
        <v>171</v>
      </c>
      <c r="F61" s="12">
        <v>2</v>
      </c>
      <c r="G61" s="11" t="s">
        <v>18</v>
      </c>
      <c r="H61" s="41" t="s">
        <v>113</v>
      </c>
      <c r="I61" s="58" t="s">
        <v>360</v>
      </c>
      <c r="J61" s="50">
        <v>154</v>
      </c>
      <c r="K61" s="51">
        <f t="shared" si="2"/>
        <v>308</v>
      </c>
    </row>
    <row r="62" spans="1:11" ht="36" x14ac:dyDescent="0.25">
      <c r="A62" s="40">
        <v>181</v>
      </c>
      <c r="B62" s="18" t="s">
        <v>172</v>
      </c>
      <c r="C62" s="18" t="s">
        <v>173</v>
      </c>
      <c r="D62" s="12" t="s">
        <v>174</v>
      </c>
      <c r="E62" s="12" t="s">
        <v>175</v>
      </c>
      <c r="F62" s="12">
        <v>5</v>
      </c>
      <c r="G62" s="11" t="s">
        <v>18</v>
      </c>
      <c r="H62" s="41" t="s">
        <v>113</v>
      </c>
      <c r="I62" s="58" t="s">
        <v>360</v>
      </c>
      <c r="J62" s="50">
        <v>154</v>
      </c>
      <c r="K62" s="51">
        <f t="shared" si="2"/>
        <v>770</v>
      </c>
    </row>
    <row r="63" spans="1:11" ht="36" x14ac:dyDescent="0.25">
      <c r="A63" s="40">
        <v>184</v>
      </c>
      <c r="B63" s="18" t="s">
        <v>168</v>
      </c>
      <c r="C63" s="18" t="s">
        <v>176</v>
      </c>
      <c r="D63" s="12" t="s">
        <v>177</v>
      </c>
      <c r="E63" s="12" t="s">
        <v>178</v>
      </c>
      <c r="F63" s="12">
        <v>4</v>
      </c>
      <c r="G63" s="11" t="s">
        <v>18</v>
      </c>
      <c r="H63" s="41" t="s">
        <v>113</v>
      </c>
      <c r="I63" s="58" t="s">
        <v>360</v>
      </c>
      <c r="J63" s="50">
        <v>154</v>
      </c>
      <c r="K63" s="51">
        <f t="shared" si="2"/>
        <v>616</v>
      </c>
    </row>
    <row r="64" spans="1:11" ht="36" x14ac:dyDescent="0.25">
      <c r="A64" s="40">
        <v>185</v>
      </c>
      <c r="B64" s="18" t="s">
        <v>179</v>
      </c>
      <c r="C64" s="18" t="s">
        <v>180</v>
      </c>
      <c r="D64" s="34" t="s">
        <v>181</v>
      </c>
      <c r="E64" s="33" t="s">
        <v>182</v>
      </c>
      <c r="F64" s="12">
        <v>2</v>
      </c>
      <c r="G64" s="11" t="s">
        <v>18</v>
      </c>
      <c r="H64" s="41" t="s">
        <v>117</v>
      </c>
      <c r="I64" s="58" t="s">
        <v>362</v>
      </c>
      <c r="J64" s="50">
        <v>370</v>
      </c>
      <c r="K64" s="51">
        <f t="shared" si="2"/>
        <v>740</v>
      </c>
    </row>
    <row r="65" spans="1:11" ht="36" x14ac:dyDescent="0.25">
      <c r="A65" s="40">
        <v>187</v>
      </c>
      <c r="B65" s="18" t="s">
        <v>183</v>
      </c>
      <c r="C65" s="18" t="s">
        <v>180</v>
      </c>
      <c r="D65" s="34" t="s">
        <v>184</v>
      </c>
      <c r="E65" s="33" t="s">
        <v>185</v>
      </c>
      <c r="F65" s="12">
        <v>34</v>
      </c>
      <c r="G65" s="11" t="s">
        <v>18</v>
      </c>
      <c r="H65" s="41" t="s">
        <v>117</v>
      </c>
      <c r="I65" s="58" t="s">
        <v>360</v>
      </c>
      <c r="J65" s="50">
        <v>154</v>
      </c>
      <c r="K65" s="51">
        <f t="shared" si="2"/>
        <v>5236</v>
      </c>
    </row>
    <row r="66" spans="1:11" ht="36" x14ac:dyDescent="0.25">
      <c r="A66" s="40">
        <v>188</v>
      </c>
      <c r="B66" s="18" t="s">
        <v>186</v>
      </c>
      <c r="C66" s="18" t="s">
        <v>150</v>
      </c>
      <c r="D66" s="12" t="s">
        <v>187</v>
      </c>
      <c r="E66" s="12" t="s">
        <v>188</v>
      </c>
      <c r="F66" s="12">
        <v>8</v>
      </c>
      <c r="G66" s="11" t="s">
        <v>18</v>
      </c>
      <c r="H66" s="41" t="s">
        <v>113</v>
      </c>
      <c r="I66" s="58" t="s">
        <v>360</v>
      </c>
      <c r="J66" s="50">
        <v>99</v>
      </c>
      <c r="K66" s="51">
        <f t="shared" si="2"/>
        <v>792</v>
      </c>
    </row>
    <row r="67" spans="1:11" ht="36" x14ac:dyDescent="0.25">
      <c r="A67" s="40">
        <v>189</v>
      </c>
      <c r="B67" s="28" t="s">
        <v>189</v>
      </c>
      <c r="C67" s="28" t="s">
        <v>110</v>
      </c>
      <c r="D67" s="31" t="s">
        <v>190</v>
      </c>
      <c r="E67" s="29" t="s">
        <v>191</v>
      </c>
      <c r="F67" s="12">
        <v>6</v>
      </c>
      <c r="G67" s="11" t="s">
        <v>18</v>
      </c>
      <c r="H67" s="41" t="s">
        <v>113</v>
      </c>
      <c r="I67" s="58" t="s">
        <v>360</v>
      </c>
      <c r="J67" s="50">
        <v>194</v>
      </c>
      <c r="K67" s="51">
        <f t="shared" si="2"/>
        <v>1164</v>
      </c>
    </row>
    <row r="68" spans="1:11" ht="36" x14ac:dyDescent="0.25">
      <c r="A68" s="40">
        <v>190</v>
      </c>
      <c r="B68" s="18" t="s">
        <v>192</v>
      </c>
      <c r="C68" s="18" t="s">
        <v>193</v>
      </c>
      <c r="D68" s="12" t="s">
        <v>194</v>
      </c>
      <c r="E68" s="12" t="s">
        <v>195</v>
      </c>
      <c r="F68" s="12">
        <v>2</v>
      </c>
      <c r="G68" s="11" t="s">
        <v>18</v>
      </c>
      <c r="H68" s="41" t="s">
        <v>113</v>
      </c>
      <c r="I68" s="58" t="s">
        <v>360</v>
      </c>
      <c r="J68" s="50">
        <v>194</v>
      </c>
      <c r="K68" s="51">
        <f t="shared" ref="K68:K95" si="3">F68*J68</f>
        <v>388</v>
      </c>
    </row>
    <row r="69" spans="1:11" ht="36" x14ac:dyDescent="0.25">
      <c r="A69" s="40">
        <v>191</v>
      </c>
      <c r="B69" s="18" t="s">
        <v>196</v>
      </c>
      <c r="C69" s="18" t="s">
        <v>193</v>
      </c>
      <c r="D69" s="12" t="s">
        <v>197</v>
      </c>
      <c r="E69" s="12" t="s">
        <v>198</v>
      </c>
      <c r="F69" s="12">
        <v>20</v>
      </c>
      <c r="G69" s="11" t="s">
        <v>18</v>
      </c>
      <c r="H69" s="41" t="s">
        <v>113</v>
      </c>
      <c r="I69" s="58" t="s">
        <v>360</v>
      </c>
      <c r="J69" s="50">
        <v>194</v>
      </c>
      <c r="K69" s="51">
        <f t="shared" si="3"/>
        <v>3880</v>
      </c>
    </row>
    <row r="70" spans="1:11" ht="36" x14ac:dyDescent="0.25">
      <c r="A70" s="40">
        <v>193</v>
      </c>
      <c r="B70" s="18" t="s">
        <v>199</v>
      </c>
      <c r="C70" s="18" t="s">
        <v>200</v>
      </c>
      <c r="D70" s="12" t="s">
        <v>201</v>
      </c>
      <c r="E70" s="12" t="s">
        <v>202</v>
      </c>
      <c r="F70" s="12">
        <v>2</v>
      </c>
      <c r="G70" s="11" t="s">
        <v>18</v>
      </c>
      <c r="H70" s="41" t="s">
        <v>113</v>
      </c>
      <c r="I70" s="58" t="s">
        <v>360</v>
      </c>
      <c r="J70" s="50">
        <v>124</v>
      </c>
      <c r="K70" s="51">
        <f t="shared" si="3"/>
        <v>248</v>
      </c>
    </row>
    <row r="71" spans="1:11" ht="36" x14ac:dyDescent="0.25">
      <c r="A71" s="40">
        <v>194</v>
      </c>
      <c r="B71" s="18" t="s">
        <v>203</v>
      </c>
      <c r="C71" s="18" t="s">
        <v>200</v>
      </c>
      <c r="D71" s="12" t="s">
        <v>204</v>
      </c>
      <c r="E71" s="12" t="s">
        <v>205</v>
      </c>
      <c r="F71" s="12">
        <v>2</v>
      </c>
      <c r="G71" s="11" t="s">
        <v>18</v>
      </c>
      <c r="H71" s="41" t="s">
        <v>113</v>
      </c>
      <c r="I71" s="58" t="s">
        <v>360</v>
      </c>
      <c r="J71" s="50">
        <v>124</v>
      </c>
      <c r="K71" s="51">
        <f t="shared" si="3"/>
        <v>248</v>
      </c>
    </row>
    <row r="72" spans="1:11" ht="36" x14ac:dyDescent="0.25">
      <c r="A72" s="40">
        <v>196</v>
      </c>
      <c r="B72" s="18" t="s">
        <v>206</v>
      </c>
      <c r="C72" s="18" t="s">
        <v>119</v>
      </c>
      <c r="D72" s="12" t="s">
        <v>207</v>
      </c>
      <c r="E72" s="12" t="s">
        <v>208</v>
      </c>
      <c r="F72" s="12">
        <v>3</v>
      </c>
      <c r="G72" s="11" t="s">
        <v>18</v>
      </c>
      <c r="H72" s="41" t="s">
        <v>113</v>
      </c>
      <c r="I72" s="58" t="s">
        <v>360</v>
      </c>
      <c r="J72" s="50">
        <v>234</v>
      </c>
      <c r="K72" s="51">
        <f t="shared" si="3"/>
        <v>702</v>
      </c>
    </row>
    <row r="73" spans="1:11" ht="36" x14ac:dyDescent="0.25">
      <c r="A73" s="40">
        <v>197</v>
      </c>
      <c r="B73" s="18" t="s">
        <v>209</v>
      </c>
      <c r="C73" s="18" t="s">
        <v>210</v>
      </c>
      <c r="D73" s="12" t="s">
        <v>211</v>
      </c>
      <c r="E73" s="12">
        <v>9608507</v>
      </c>
      <c r="F73" s="12">
        <v>1</v>
      </c>
      <c r="G73" s="11" t="s">
        <v>18</v>
      </c>
      <c r="H73" s="41" t="s">
        <v>113</v>
      </c>
      <c r="I73" s="58" t="s">
        <v>360</v>
      </c>
      <c r="J73" s="50">
        <v>99</v>
      </c>
      <c r="K73" s="51">
        <f t="shared" si="3"/>
        <v>99</v>
      </c>
    </row>
    <row r="74" spans="1:11" ht="36" x14ac:dyDescent="0.25">
      <c r="A74" s="40">
        <v>200</v>
      </c>
      <c r="B74" s="18" t="s">
        <v>212</v>
      </c>
      <c r="C74" s="18" t="s">
        <v>20</v>
      </c>
      <c r="D74" s="12" t="s">
        <v>213</v>
      </c>
      <c r="E74" s="29" t="s">
        <v>214</v>
      </c>
      <c r="F74" s="12">
        <v>1</v>
      </c>
      <c r="G74" s="11" t="s">
        <v>18</v>
      </c>
      <c r="H74" s="41" t="s">
        <v>113</v>
      </c>
      <c r="I74" s="58" t="s">
        <v>360</v>
      </c>
      <c r="J74" s="50">
        <v>234</v>
      </c>
      <c r="K74" s="51">
        <f t="shared" si="3"/>
        <v>234</v>
      </c>
    </row>
    <row r="75" spans="1:11" ht="36" x14ac:dyDescent="0.25">
      <c r="A75" s="40">
        <v>202</v>
      </c>
      <c r="B75" s="18" t="s">
        <v>215</v>
      </c>
      <c r="C75" s="18" t="s">
        <v>216</v>
      </c>
      <c r="D75" s="12" t="s">
        <v>217</v>
      </c>
      <c r="E75" s="12" t="s">
        <v>218</v>
      </c>
      <c r="F75" s="12">
        <v>6</v>
      </c>
      <c r="G75" s="11" t="s">
        <v>18</v>
      </c>
      <c r="H75" s="41" t="s">
        <v>113</v>
      </c>
      <c r="I75" s="58" t="s">
        <v>360</v>
      </c>
      <c r="J75" s="50">
        <v>154</v>
      </c>
      <c r="K75" s="51">
        <f t="shared" si="3"/>
        <v>924</v>
      </c>
    </row>
    <row r="76" spans="1:11" ht="36" x14ac:dyDescent="0.25">
      <c r="A76" s="40">
        <v>203</v>
      </c>
      <c r="B76" s="28" t="s">
        <v>219</v>
      </c>
      <c r="C76" s="28" t="s">
        <v>193</v>
      </c>
      <c r="D76" s="29" t="s">
        <v>220</v>
      </c>
      <c r="E76" s="29" t="s">
        <v>221</v>
      </c>
      <c r="F76" s="12">
        <v>71</v>
      </c>
      <c r="G76" s="11" t="s">
        <v>18</v>
      </c>
      <c r="H76" s="41" t="s">
        <v>113</v>
      </c>
      <c r="I76" s="58" t="s">
        <v>360</v>
      </c>
      <c r="J76" s="50">
        <v>194</v>
      </c>
      <c r="K76" s="51">
        <f t="shared" si="3"/>
        <v>13774</v>
      </c>
    </row>
    <row r="77" spans="1:11" ht="36" x14ac:dyDescent="0.25">
      <c r="A77" s="40">
        <v>205</v>
      </c>
      <c r="B77" s="18" t="s">
        <v>226</v>
      </c>
      <c r="C77" s="18" t="s">
        <v>57</v>
      </c>
      <c r="D77" s="12" t="s">
        <v>404</v>
      </c>
      <c r="E77" s="12" t="s">
        <v>227</v>
      </c>
      <c r="F77" s="12">
        <v>1</v>
      </c>
      <c r="G77" s="11" t="s">
        <v>18</v>
      </c>
      <c r="H77" s="41" t="s">
        <v>113</v>
      </c>
      <c r="I77" s="58" t="s">
        <v>360</v>
      </c>
      <c r="J77" s="50">
        <v>127</v>
      </c>
      <c r="K77" s="51">
        <f t="shared" si="3"/>
        <v>127</v>
      </c>
    </row>
    <row r="78" spans="1:11" ht="36" x14ac:dyDescent="0.25">
      <c r="A78" s="40">
        <v>204</v>
      </c>
      <c r="B78" s="18" t="s">
        <v>222</v>
      </c>
      <c r="C78" s="18" t="s">
        <v>223</v>
      </c>
      <c r="D78" s="12" t="s">
        <v>224</v>
      </c>
      <c r="E78" s="12" t="s">
        <v>225</v>
      </c>
      <c r="F78" s="12">
        <v>4</v>
      </c>
      <c r="G78" s="11" t="s">
        <v>18</v>
      </c>
      <c r="H78" s="41" t="s">
        <v>113</v>
      </c>
      <c r="I78" s="58" t="s">
        <v>360</v>
      </c>
      <c r="J78" s="50">
        <v>124</v>
      </c>
      <c r="K78" s="51">
        <f t="shared" si="3"/>
        <v>496</v>
      </c>
    </row>
    <row r="79" spans="1:11" ht="36" x14ac:dyDescent="0.25">
      <c r="A79" s="40">
        <v>207</v>
      </c>
      <c r="B79" s="18" t="s">
        <v>212</v>
      </c>
      <c r="C79" s="18" t="s">
        <v>228</v>
      </c>
      <c r="D79" s="12" t="s">
        <v>229</v>
      </c>
      <c r="E79" s="12" t="s">
        <v>230</v>
      </c>
      <c r="F79" s="12">
        <v>5</v>
      </c>
      <c r="G79" s="11" t="s">
        <v>18</v>
      </c>
      <c r="H79" s="41" t="s">
        <v>113</v>
      </c>
      <c r="I79" s="58" t="s">
        <v>360</v>
      </c>
      <c r="J79" s="50">
        <v>234</v>
      </c>
      <c r="K79" s="51">
        <f t="shared" si="3"/>
        <v>1170</v>
      </c>
    </row>
    <row r="80" spans="1:11" ht="36" x14ac:dyDescent="0.25">
      <c r="A80" s="40">
        <v>208</v>
      </c>
      <c r="B80" s="18" t="s">
        <v>231</v>
      </c>
      <c r="C80" s="18" t="s">
        <v>65</v>
      </c>
      <c r="D80" s="12" t="s">
        <v>232</v>
      </c>
      <c r="E80" s="12" t="s">
        <v>233</v>
      </c>
      <c r="F80" s="12">
        <v>1</v>
      </c>
      <c r="G80" s="11" t="s">
        <v>18</v>
      </c>
      <c r="H80" s="41" t="s">
        <v>113</v>
      </c>
      <c r="I80" s="58" t="s">
        <v>364</v>
      </c>
      <c r="J80" s="50">
        <v>420</v>
      </c>
      <c r="K80" s="51">
        <f t="shared" si="3"/>
        <v>420</v>
      </c>
    </row>
    <row r="81" spans="1:11" ht="36" x14ac:dyDescent="0.25">
      <c r="A81" s="40">
        <v>214</v>
      </c>
      <c r="B81" s="18" t="s">
        <v>234</v>
      </c>
      <c r="C81" s="18" t="s">
        <v>235</v>
      </c>
      <c r="D81" s="12" t="s">
        <v>236</v>
      </c>
      <c r="E81" s="31" t="s">
        <v>237</v>
      </c>
      <c r="F81" s="12">
        <v>45</v>
      </c>
      <c r="G81" s="11" t="s">
        <v>18</v>
      </c>
      <c r="H81" s="41" t="s">
        <v>117</v>
      </c>
      <c r="I81" s="58" t="s">
        <v>360</v>
      </c>
      <c r="J81" s="50">
        <v>99</v>
      </c>
      <c r="K81" s="51">
        <f t="shared" si="3"/>
        <v>4455</v>
      </c>
    </row>
    <row r="82" spans="1:11" ht="36" x14ac:dyDescent="0.25">
      <c r="A82" s="40">
        <v>217</v>
      </c>
      <c r="B82" s="18" t="s">
        <v>238</v>
      </c>
      <c r="C82" s="18" t="s">
        <v>110</v>
      </c>
      <c r="D82" s="12" t="s">
        <v>239</v>
      </c>
      <c r="E82" s="31" t="s">
        <v>240</v>
      </c>
      <c r="F82" s="12">
        <v>4</v>
      </c>
      <c r="G82" s="11" t="s">
        <v>18</v>
      </c>
      <c r="H82" s="41" t="s">
        <v>117</v>
      </c>
      <c r="I82" s="58" t="s">
        <v>360</v>
      </c>
      <c r="J82" s="50">
        <v>99</v>
      </c>
      <c r="K82" s="51">
        <f t="shared" si="3"/>
        <v>396</v>
      </c>
    </row>
    <row r="83" spans="1:11" ht="36" x14ac:dyDescent="0.25">
      <c r="A83" s="40">
        <v>223</v>
      </c>
      <c r="B83" s="18" t="s">
        <v>241</v>
      </c>
      <c r="C83" s="18" t="s">
        <v>242</v>
      </c>
      <c r="D83" s="12" t="s">
        <v>243</v>
      </c>
      <c r="E83" s="31" t="s">
        <v>244</v>
      </c>
      <c r="F83" s="12">
        <v>4</v>
      </c>
      <c r="G83" s="11" t="s">
        <v>18</v>
      </c>
      <c r="H83" s="41" t="s">
        <v>117</v>
      </c>
      <c r="I83" s="58" t="s">
        <v>360</v>
      </c>
      <c r="J83" s="50">
        <v>154</v>
      </c>
      <c r="K83" s="51">
        <f t="shared" si="3"/>
        <v>616</v>
      </c>
    </row>
    <row r="84" spans="1:11" ht="36" x14ac:dyDescent="0.25">
      <c r="A84" s="40">
        <v>228</v>
      </c>
      <c r="B84" s="18" t="s">
        <v>342</v>
      </c>
      <c r="C84" s="18" t="s">
        <v>343</v>
      </c>
      <c r="D84" s="12" t="s">
        <v>344</v>
      </c>
      <c r="E84" s="31" t="s">
        <v>345</v>
      </c>
      <c r="F84" s="12">
        <v>1</v>
      </c>
      <c r="G84" s="11" t="s">
        <v>18</v>
      </c>
      <c r="H84" s="41" t="s">
        <v>113</v>
      </c>
      <c r="I84" s="60" t="s">
        <v>365</v>
      </c>
      <c r="J84" s="50">
        <v>499</v>
      </c>
      <c r="K84" s="51">
        <f t="shared" si="3"/>
        <v>499</v>
      </c>
    </row>
    <row r="85" spans="1:11" ht="36" x14ac:dyDescent="0.25">
      <c r="A85" s="40">
        <v>229</v>
      </c>
      <c r="B85" s="18" t="s">
        <v>245</v>
      </c>
      <c r="C85" s="18" t="s">
        <v>246</v>
      </c>
      <c r="D85" s="12" t="s">
        <v>247</v>
      </c>
      <c r="E85" s="31" t="s">
        <v>341</v>
      </c>
      <c r="F85" s="12">
        <v>3</v>
      </c>
      <c r="G85" s="11" t="s">
        <v>18</v>
      </c>
      <c r="H85" s="41" t="s">
        <v>113</v>
      </c>
      <c r="I85" s="60" t="s">
        <v>365</v>
      </c>
      <c r="J85" s="50">
        <v>499</v>
      </c>
      <c r="K85" s="51">
        <f t="shared" si="3"/>
        <v>1497</v>
      </c>
    </row>
    <row r="86" spans="1:11" ht="36" x14ac:dyDescent="0.25">
      <c r="A86" s="40">
        <v>230</v>
      </c>
      <c r="B86" s="18" t="s">
        <v>248</v>
      </c>
      <c r="C86" s="18" t="s">
        <v>119</v>
      </c>
      <c r="D86" s="12" t="s">
        <v>249</v>
      </c>
      <c r="E86" s="31" t="s">
        <v>250</v>
      </c>
      <c r="F86" s="12">
        <v>3</v>
      </c>
      <c r="G86" s="11" t="s">
        <v>18</v>
      </c>
      <c r="H86" s="41" t="s">
        <v>117</v>
      </c>
      <c r="I86" s="60" t="s">
        <v>365</v>
      </c>
      <c r="J86" s="50">
        <v>234</v>
      </c>
      <c r="K86" s="51">
        <f t="shared" si="3"/>
        <v>702</v>
      </c>
    </row>
    <row r="87" spans="1:11" ht="36" x14ac:dyDescent="0.25">
      <c r="A87" s="40">
        <v>231</v>
      </c>
      <c r="B87" s="18" t="s">
        <v>251</v>
      </c>
      <c r="C87" s="18" t="s">
        <v>200</v>
      </c>
      <c r="D87" s="12" t="s">
        <v>252</v>
      </c>
      <c r="E87" s="31" t="s">
        <v>253</v>
      </c>
      <c r="F87" s="12">
        <v>2</v>
      </c>
      <c r="G87" s="11" t="s">
        <v>18</v>
      </c>
      <c r="H87" s="41" t="s">
        <v>117</v>
      </c>
      <c r="I87" s="58" t="s">
        <v>360</v>
      </c>
      <c r="J87" s="50">
        <v>124</v>
      </c>
      <c r="K87" s="51">
        <f t="shared" si="3"/>
        <v>248</v>
      </c>
    </row>
    <row r="88" spans="1:11" ht="36" x14ac:dyDescent="0.25">
      <c r="A88" s="40">
        <v>232</v>
      </c>
      <c r="B88" s="18" t="s">
        <v>226</v>
      </c>
      <c r="C88" s="18" t="s">
        <v>57</v>
      </c>
      <c r="D88" s="12" t="s">
        <v>254</v>
      </c>
      <c r="E88" s="31" t="s">
        <v>227</v>
      </c>
      <c r="F88" s="12">
        <v>1</v>
      </c>
      <c r="G88" s="11" t="s">
        <v>18</v>
      </c>
      <c r="H88" s="41" t="s">
        <v>117</v>
      </c>
      <c r="I88" s="58" t="s">
        <v>360</v>
      </c>
      <c r="J88" s="50">
        <v>211</v>
      </c>
      <c r="K88" s="51">
        <f t="shared" si="3"/>
        <v>211</v>
      </c>
    </row>
    <row r="89" spans="1:11" ht="36" x14ac:dyDescent="0.25">
      <c r="A89" s="40">
        <v>233</v>
      </c>
      <c r="B89" s="18" t="s">
        <v>255</v>
      </c>
      <c r="C89" s="18" t="s">
        <v>123</v>
      </c>
      <c r="D89" s="12" t="s">
        <v>256</v>
      </c>
      <c r="E89" s="31" t="s">
        <v>257</v>
      </c>
      <c r="F89" s="12">
        <v>1</v>
      </c>
      <c r="G89" s="11" t="s">
        <v>18</v>
      </c>
      <c r="H89" s="41" t="s">
        <v>117</v>
      </c>
      <c r="I89" s="58" t="s">
        <v>360</v>
      </c>
      <c r="J89" s="50">
        <v>211</v>
      </c>
      <c r="K89" s="51">
        <f t="shared" si="3"/>
        <v>211</v>
      </c>
    </row>
    <row r="90" spans="1:11" ht="36" x14ac:dyDescent="0.25">
      <c r="A90" s="40">
        <v>234</v>
      </c>
      <c r="B90" s="18" t="s">
        <v>258</v>
      </c>
      <c r="C90" s="18" t="s">
        <v>20</v>
      </c>
      <c r="D90" s="12" t="s">
        <v>259</v>
      </c>
      <c r="E90" s="31" t="s">
        <v>260</v>
      </c>
      <c r="F90" s="12">
        <v>1</v>
      </c>
      <c r="G90" s="11" t="s">
        <v>18</v>
      </c>
      <c r="H90" s="41" t="s">
        <v>117</v>
      </c>
      <c r="I90" s="58" t="s">
        <v>360</v>
      </c>
      <c r="J90" s="50">
        <v>124</v>
      </c>
      <c r="K90" s="51">
        <f t="shared" ref="K90" si="4">F90*J90</f>
        <v>124</v>
      </c>
    </row>
    <row r="91" spans="1:11" x14ac:dyDescent="0.25">
      <c r="A91" s="38" t="s">
        <v>348</v>
      </c>
      <c r="B91" s="16" t="s">
        <v>351</v>
      </c>
      <c r="C91" s="17"/>
      <c r="D91" s="10"/>
      <c r="E91" s="10"/>
      <c r="F91" s="10"/>
      <c r="G91" s="13"/>
      <c r="H91" s="43"/>
      <c r="I91" s="38"/>
      <c r="J91" s="52"/>
      <c r="K91" s="53"/>
    </row>
    <row r="92" spans="1:11" x14ac:dyDescent="0.25">
      <c r="A92" s="38" t="s">
        <v>348</v>
      </c>
      <c r="B92" s="16" t="s">
        <v>352</v>
      </c>
      <c r="C92" s="17"/>
      <c r="D92" s="10"/>
      <c r="E92" s="10"/>
      <c r="F92" s="10"/>
      <c r="G92" s="13"/>
      <c r="H92" s="43"/>
      <c r="I92" s="38"/>
      <c r="J92" s="52"/>
      <c r="K92" s="53"/>
    </row>
    <row r="93" spans="1:11" ht="36" x14ac:dyDescent="0.25">
      <c r="A93" s="40">
        <v>243</v>
      </c>
      <c r="B93" s="18" t="s">
        <v>261</v>
      </c>
      <c r="C93" s="18" t="s">
        <v>262</v>
      </c>
      <c r="D93" s="12" t="s">
        <v>263</v>
      </c>
      <c r="E93" s="32" t="s">
        <v>264</v>
      </c>
      <c r="F93" s="12">
        <v>7</v>
      </c>
      <c r="G93" s="11" t="s">
        <v>18</v>
      </c>
      <c r="H93" s="41" t="s">
        <v>265</v>
      </c>
      <c r="I93" s="58" t="s">
        <v>360</v>
      </c>
      <c r="J93" s="50">
        <v>80</v>
      </c>
      <c r="K93" s="51">
        <f t="shared" si="3"/>
        <v>560</v>
      </c>
    </row>
    <row r="94" spans="1:11" ht="36" x14ac:dyDescent="0.25">
      <c r="A94" s="40">
        <v>244</v>
      </c>
      <c r="B94" s="18" t="s">
        <v>266</v>
      </c>
      <c r="C94" s="18" t="s">
        <v>267</v>
      </c>
      <c r="D94" s="12" t="s">
        <v>268</v>
      </c>
      <c r="E94" s="31" t="s">
        <v>269</v>
      </c>
      <c r="F94" s="12">
        <v>2</v>
      </c>
      <c r="G94" s="11" t="s">
        <v>18</v>
      </c>
      <c r="H94" s="41" t="s">
        <v>265</v>
      </c>
      <c r="I94" s="58" t="s">
        <v>360</v>
      </c>
      <c r="J94" s="50">
        <v>80</v>
      </c>
      <c r="K94" s="51">
        <f t="shared" si="3"/>
        <v>160</v>
      </c>
    </row>
    <row r="95" spans="1:11" ht="36" x14ac:dyDescent="0.25">
      <c r="A95" s="40">
        <v>249</v>
      </c>
      <c r="B95" s="18" t="s">
        <v>271</v>
      </c>
      <c r="C95" s="18" t="s">
        <v>272</v>
      </c>
      <c r="D95" s="12" t="s">
        <v>273</v>
      </c>
      <c r="E95" s="31" t="s">
        <v>274</v>
      </c>
      <c r="F95" s="12">
        <v>1</v>
      </c>
      <c r="G95" s="11" t="s">
        <v>18</v>
      </c>
      <c r="H95" s="41" t="s">
        <v>265</v>
      </c>
      <c r="I95" s="60" t="s">
        <v>365</v>
      </c>
      <c r="J95" s="50">
        <v>80</v>
      </c>
      <c r="K95" s="51">
        <f t="shared" si="3"/>
        <v>80</v>
      </c>
    </row>
    <row r="96" spans="1:11" ht="36" x14ac:dyDescent="0.25">
      <c r="A96" s="40">
        <v>253</v>
      </c>
      <c r="B96" s="18" t="s">
        <v>275</v>
      </c>
      <c r="C96" s="18" t="s">
        <v>276</v>
      </c>
      <c r="D96" s="12" t="s">
        <v>277</v>
      </c>
      <c r="E96" s="31" t="s">
        <v>278</v>
      </c>
      <c r="F96" s="12">
        <v>4</v>
      </c>
      <c r="G96" s="11" t="s">
        <v>18</v>
      </c>
      <c r="H96" s="41" t="s">
        <v>270</v>
      </c>
      <c r="I96" s="58" t="s">
        <v>360</v>
      </c>
      <c r="J96" s="50">
        <v>80</v>
      </c>
      <c r="K96" s="51">
        <f t="shared" ref="K96:K113" si="5">F96*J96</f>
        <v>320</v>
      </c>
    </row>
    <row r="97" spans="1:11" ht="36" x14ac:dyDescent="0.25">
      <c r="A97" s="40">
        <v>254</v>
      </c>
      <c r="B97" s="18" t="s">
        <v>279</v>
      </c>
      <c r="C97" s="18" t="s">
        <v>280</v>
      </c>
      <c r="D97" s="12" t="s">
        <v>281</v>
      </c>
      <c r="E97" s="31" t="s">
        <v>282</v>
      </c>
      <c r="F97" s="12">
        <v>9</v>
      </c>
      <c r="G97" s="11" t="s">
        <v>18</v>
      </c>
      <c r="H97" s="41" t="s">
        <v>270</v>
      </c>
      <c r="I97" s="58" t="s">
        <v>360</v>
      </c>
      <c r="J97" s="50">
        <v>80</v>
      </c>
      <c r="K97" s="51">
        <f t="shared" si="5"/>
        <v>720</v>
      </c>
    </row>
    <row r="98" spans="1:11" ht="36" x14ac:dyDescent="0.25">
      <c r="A98" s="40">
        <v>258</v>
      </c>
      <c r="B98" s="18" t="s">
        <v>283</v>
      </c>
      <c r="C98" s="18" t="s">
        <v>284</v>
      </c>
      <c r="D98" s="12" t="s">
        <v>285</v>
      </c>
      <c r="E98" s="31" t="s">
        <v>286</v>
      </c>
      <c r="F98" s="12">
        <v>1</v>
      </c>
      <c r="G98" s="11" t="s">
        <v>18</v>
      </c>
      <c r="H98" s="41" t="s">
        <v>270</v>
      </c>
      <c r="I98" s="58" t="s">
        <v>360</v>
      </c>
      <c r="J98" s="50">
        <v>274</v>
      </c>
      <c r="K98" s="51">
        <f t="shared" si="5"/>
        <v>274</v>
      </c>
    </row>
    <row r="99" spans="1:11" ht="36" x14ac:dyDescent="0.25">
      <c r="A99" s="40">
        <v>260</v>
      </c>
      <c r="B99" s="28" t="s">
        <v>287</v>
      </c>
      <c r="C99" s="28" t="s">
        <v>288</v>
      </c>
      <c r="D99" s="29" t="s">
        <v>289</v>
      </c>
      <c r="E99" s="31" t="s">
        <v>290</v>
      </c>
      <c r="F99" s="12">
        <v>1</v>
      </c>
      <c r="G99" s="11" t="s">
        <v>18</v>
      </c>
      <c r="H99" s="41" t="s">
        <v>270</v>
      </c>
      <c r="I99" s="58" t="s">
        <v>360</v>
      </c>
      <c r="J99" s="50">
        <v>80</v>
      </c>
      <c r="K99" s="51">
        <f t="shared" ref="K99" si="6">F99*J99</f>
        <v>80</v>
      </c>
    </row>
    <row r="100" spans="1:11" ht="36" x14ac:dyDescent="0.25">
      <c r="A100" s="40">
        <v>261</v>
      </c>
      <c r="B100" s="18" t="s">
        <v>291</v>
      </c>
      <c r="C100" s="18" t="s">
        <v>292</v>
      </c>
      <c r="D100" s="12" t="s">
        <v>293</v>
      </c>
      <c r="E100" s="31" t="s">
        <v>294</v>
      </c>
      <c r="F100" s="12">
        <v>2</v>
      </c>
      <c r="G100" s="11" t="s">
        <v>18</v>
      </c>
      <c r="H100" s="41" t="s">
        <v>270</v>
      </c>
      <c r="I100" s="58" t="s">
        <v>360</v>
      </c>
      <c r="J100" s="50">
        <v>80</v>
      </c>
      <c r="K100" s="51">
        <f t="shared" si="5"/>
        <v>160</v>
      </c>
    </row>
    <row r="101" spans="1:11" ht="36" x14ac:dyDescent="0.25">
      <c r="A101" s="40">
        <v>262</v>
      </c>
      <c r="B101" s="18" t="s">
        <v>295</v>
      </c>
      <c r="C101" s="18" t="s">
        <v>292</v>
      </c>
      <c r="D101" s="12" t="s">
        <v>296</v>
      </c>
      <c r="E101" s="31" t="s">
        <v>297</v>
      </c>
      <c r="F101" s="12">
        <v>1</v>
      </c>
      <c r="G101" s="11" t="s">
        <v>18</v>
      </c>
      <c r="H101" s="41" t="s">
        <v>270</v>
      </c>
      <c r="I101" s="58" t="s">
        <v>360</v>
      </c>
      <c r="J101" s="50">
        <v>80</v>
      </c>
      <c r="K101" s="51">
        <f t="shared" si="5"/>
        <v>80</v>
      </c>
    </row>
    <row r="102" spans="1:11" ht="36" x14ac:dyDescent="0.25">
      <c r="A102" s="40">
        <v>264</v>
      </c>
      <c r="B102" s="18" t="s">
        <v>298</v>
      </c>
      <c r="C102" s="18" t="s">
        <v>299</v>
      </c>
      <c r="D102" s="12" t="s">
        <v>300</v>
      </c>
      <c r="E102" s="31" t="s">
        <v>301</v>
      </c>
      <c r="F102" s="12">
        <v>1</v>
      </c>
      <c r="G102" s="11" t="s">
        <v>18</v>
      </c>
      <c r="H102" s="41" t="s">
        <v>270</v>
      </c>
      <c r="I102" s="40" t="s">
        <v>374</v>
      </c>
      <c r="J102" s="50">
        <v>5290</v>
      </c>
      <c r="K102" s="51">
        <f t="shared" si="5"/>
        <v>5290</v>
      </c>
    </row>
    <row r="103" spans="1:11" x14ac:dyDescent="0.25">
      <c r="A103" s="38" t="s">
        <v>348</v>
      </c>
      <c r="B103" s="17" t="s">
        <v>353</v>
      </c>
      <c r="C103" s="17"/>
      <c r="D103" s="10"/>
      <c r="E103" s="10"/>
      <c r="F103" s="10"/>
      <c r="G103" s="13"/>
      <c r="H103" s="43"/>
      <c r="I103" s="38"/>
      <c r="J103" s="52"/>
      <c r="K103" s="53"/>
    </row>
    <row r="104" spans="1:11" ht="36" x14ac:dyDescent="0.25">
      <c r="A104" s="40">
        <v>270</v>
      </c>
      <c r="B104" s="18" t="s">
        <v>303</v>
      </c>
      <c r="C104" s="18" t="s">
        <v>304</v>
      </c>
      <c r="D104" s="12" t="s">
        <v>305</v>
      </c>
      <c r="E104" s="12" t="s">
        <v>306</v>
      </c>
      <c r="F104" s="12">
        <v>1</v>
      </c>
      <c r="G104" s="11" t="s">
        <v>18</v>
      </c>
      <c r="H104" s="41" t="s">
        <v>302</v>
      </c>
      <c r="I104" s="57" t="s">
        <v>365</v>
      </c>
      <c r="J104" s="50">
        <v>99</v>
      </c>
      <c r="K104" s="51">
        <f t="shared" si="5"/>
        <v>99</v>
      </c>
    </row>
    <row r="105" spans="1:11" ht="36" x14ac:dyDescent="0.25">
      <c r="A105" s="40">
        <v>273</v>
      </c>
      <c r="B105" s="18" t="s">
        <v>307</v>
      </c>
      <c r="C105" s="18" t="s">
        <v>308</v>
      </c>
      <c r="D105" s="12" t="s">
        <v>309</v>
      </c>
      <c r="E105" s="12" t="s">
        <v>310</v>
      </c>
      <c r="F105" s="12">
        <v>10</v>
      </c>
      <c r="G105" s="11" t="s">
        <v>18</v>
      </c>
      <c r="H105" s="41" t="s">
        <v>302</v>
      </c>
      <c r="I105" s="57" t="s">
        <v>365</v>
      </c>
      <c r="J105" s="50">
        <v>259</v>
      </c>
      <c r="K105" s="51">
        <f t="shared" si="5"/>
        <v>2590</v>
      </c>
    </row>
    <row r="106" spans="1:11" ht="36" x14ac:dyDescent="0.25">
      <c r="A106" s="40">
        <v>275</v>
      </c>
      <c r="B106" s="18" t="s">
        <v>311</v>
      </c>
      <c r="C106" s="18" t="s">
        <v>312</v>
      </c>
      <c r="D106" s="12" t="s">
        <v>313</v>
      </c>
      <c r="E106" s="12" t="s">
        <v>314</v>
      </c>
      <c r="F106" s="12">
        <v>2</v>
      </c>
      <c r="G106" s="11" t="s">
        <v>18</v>
      </c>
      <c r="H106" s="41" t="s">
        <v>302</v>
      </c>
      <c r="I106" s="58" t="s">
        <v>360</v>
      </c>
      <c r="J106" s="50">
        <v>469</v>
      </c>
      <c r="K106" s="51">
        <f t="shared" si="5"/>
        <v>938</v>
      </c>
    </row>
    <row r="107" spans="1:11" ht="36" x14ac:dyDescent="0.25">
      <c r="A107" s="40">
        <v>276</v>
      </c>
      <c r="B107" s="18" t="s">
        <v>315</v>
      </c>
      <c r="C107" s="18" t="s">
        <v>316</v>
      </c>
      <c r="D107" s="12" t="s">
        <v>317</v>
      </c>
      <c r="E107" s="12" t="s">
        <v>318</v>
      </c>
      <c r="F107" s="12">
        <v>2</v>
      </c>
      <c r="G107" s="11" t="s">
        <v>18</v>
      </c>
      <c r="H107" s="41" t="s">
        <v>302</v>
      </c>
      <c r="I107" s="58" t="s">
        <v>360</v>
      </c>
      <c r="J107" s="50">
        <v>549</v>
      </c>
      <c r="K107" s="51">
        <f t="shared" si="5"/>
        <v>1098</v>
      </c>
    </row>
    <row r="108" spans="1:11" ht="36" x14ac:dyDescent="0.25">
      <c r="A108" s="40">
        <v>277</v>
      </c>
      <c r="B108" s="18" t="s">
        <v>319</v>
      </c>
      <c r="C108" s="18" t="s">
        <v>320</v>
      </c>
      <c r="D108" s="12" t="s">
        <v>321</v>
      </c>
      <c r="E108" s="12" t="s">
        <v>322</v>
      </c>
      <c r="F108" s="12">
        <v>1</v>
      </c>
      <c r="G108" s="11" t="s">
        <v>18</v>
      </c>
      <c r="H108" s="41" t="s">
        <v>302</v>
      </c>
      <c r="I108" s="58" t="s">
        <v>360</v>
      </c>
      <c r="J108" s="50">
        <v>109</v>
      </c>
      <c r="K108" s="51">
        <f t="shared" si="5"/>
        <v>109</v>
      </c>
    </row>
    <row r="109" spans="1:11" ht="36" x14ac:dyDescent="0.25">
      <c r="A109" s="40">
        <v>281</v>
      </c>
      <c r="B109" s="18" t="s">
        <v>323</v>
      </c>
      <c r="C109" s="18" t="s">
        <v>320</v>
      </c>
      <c r="D109" s="12" t="s">
        <v>324</v>
      </c>
      <c r="E109" s="12" t="s">
        <v>325</v>
      </c>
      <c r="F109" s="12">
        <v>1</v>
      </c>
      <c r="G109" s="11" t="s">
        <v>18</v>
      </c>
      <c r="H109" s="41" t="s">
        <v>302</v>
      </c>
      <c r="I109" s="58" t="s">
        <v>360</v>
      </c>
      <c r="J109" s="50">
        <v>109</v>
      </c>
      <c r="K109" s="51">
        <f t="shared" si="5"/>
        <v>109</v>
      </c>
    </row>
    <row r="110" spans="1:11" x14ac:dyDescent="0.25">
      <c r="A110" s="38" t="s">
        <v>348</v>
      </c>
      <c r="B110" s="16" t="s">
        <v>354</v>
      </c>
      <c r="C110" s="17"/>
      <c r="D110" s="10"/>
      <c r="E110" s="10"/>
      <c r="F110" s="10"/>
      <c r="G110" s="13"/>
      <c r="H110" s="43"/>
      <c r="I110" s="38"/>
      <c r="J110" s="52"/>
      <c r="K110" s="53"/>
    </row>
    <row r="111" spans="1:11" ht="36" x14ac:dyDescent="0.25">
      <c r="A111" s="40">
        <v>289</v>
      </c>
      <c r="B111" s="18" t="s">
        <v>327</v>
      </c>
      <c r="C111" s="18" t="s">
        <v>328</v>
      </c>
      <c r="D111" s="18" t="s">
        <v>329</v>
      </c>
      <c r="E111" s="12" t="s">
        <v>330</v>
      </c>
      <c r="F111" s="12">
        <v>3</v>
      </c>
      <c r="G111" s="11" t="s">
        <v>18</v>
      </c>
      <c r="H111" s="41" t="s">
        <v>326</v>
      </c>
      <c r="I111" s="57" t="s">
        <v>365</v>
      </c>
      <c r="J111" s="50">
        <v>124</v>
      </c>
      <c r="K111" s="51">
        <f t="shared" si="5"/>
        <v>372</v>
      </c>
    </row>
    <row r="112" spans="1:11" ht="36" x14ac:dyDescent="0.25">
      <c r="A112" s="40">
        <v>305</v>
      </c>
      <c r="B112" s="18" t="s">
        <v>331</v>
      </c>
      <c r="C112" s="18" t="s">
        <v>180</v>
      </c>
      <c r="D112" s="12" t="s">
        <v>181</v>
      </c>
      <c r="E112" s="29" t="s">
        <v>332</v>
      </c>
      <c r="F112" s="12">
        <v>2</v>
      </c>
      <c r="G112" s="11" t="s">
        <v>18</v>
      </c>
      <c r="H112" s="41" t="s">
        <v>326</v>
      </c>
      <c r="I112" s="58" t="s">
        <v>366</v>
      </c>
      <c r="J112" s="50">
        <v>341</v>
      </c>
      <c r="K112" s="51">
        <f t="shared" si="5"/>
        <v>682</v>
      </c>
    </row>
    <row r="113" spans="1:11" ht="36.75" thickBot="1" x14ac:dyDescent="0.3">
      <c r="A113" s="40">
        <v>309</v>
      </c>
      <c r="B113" s="18" t="s">
        <v>333</v>
      </c>
      <c r="C113" s="18" t="s">
        <v>334</v>
      </c>
      <c r="D113" s="12">
        <v>60230</v>
      </c>
      <c r="E113" s="12" t="s">
        <v>17</v>
      </c>
      <c r="F113" s="12">
        <v>2</v>
      </c>
      <c r="G113" s="11" t="s">
        <v>18</v>
      </c>
      <c r="H113" s="41" t="s">
        <v>326</v>
      </c>
      <c r="I113" s="57" t="s">
        <v>365</v>
      </c>
      <c r="J113" s="50">
        <v>109</v>
      </c>
      <c r="K113" s="51">
        <f t="shared" si="5"/>
        <v>218</v>
      </c>
    </row>
    <row r="114" spans="1:11" ht="24.95" customHeight="1" thickBot="1" x14ac:dyDescent="0.3">
      <c r="A114" s="86" t="s">
        <v>335</v>
      </c>
      <c r="B114" s="86"/>
      <c r="C114" s="86"/>
      <c r="D114" s="86"/>
      <c r="E114" s="86"/>
      <c r="F114" s="86"/>
      <c r="G114" s="86"/>
      <c r="H114" s="86"/>
      <c r="I114" s="44" t="s">
        <v>355</v>
      </c>
      <c r="J114" s="54"/>
      <c r="K114" s="55">
        <f>SUBTOTAL(9,K13:K113)</f>
        <v>172179</v>
      </c>
    </row>
    <row r="115" spans="1:11" ht="15.75" thickBot="1" x14ac:dyDescent="0.3"/>
    <row r="116" spans="1:11" ht="15.75" thickBot="1" x14ac:dyDescent="0.3">
      <c r="I116" s="83" t="s">
        <v>403</v>
      </c>
      <c r="J116" s="84">
        <f>K114+'KATEGOORIA 2 HAMBARAVISEADMED'!K13+'KATEGOORIA 3 RÖNTGENSEADMED '!K16</f>
        <v>176609</v>
      </c>
    </row>
  </sheetData>
  <autoFilter ref="A10:K113"/>
  <mergeCells count="5">
    <mergeCell ref="A2:C2"/>
    <mergeCell ref="A114:H114"/>
    <mergeCell ref="I9:K9"/>
    <mergeCell ref="A7:C7"/>
    <mergeCell ref="A8:C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G8" sqref="G8"/>
    </sheetView>
  </sheetViews>
  <sheetFormatPr defaultRowHeight="15" x14ac:dyDescent="0.25"/>
  <cols>
    <col min="2" max="2" width="41.7109375" customWidth="1"/>
    <col min="7" max="7" width="24.140625" customWidth="1"/>
    <col min="9" max="9" width="36.28515625" customWidth="1"/>
  </cols>
  <sheetData>
    <row r="1" spans="1:11" x14ac:dyDescent="0.25">
      <c r="A1" s="5" t="s">
        <v>0</v>
      </c>
      <c r="B1" s="1"/>
      <c r="C1" s="2"/>
      <c r="D1" s="3"/>
      <c r="E1" s="7"/>
      <c r="F1" s="3"/>
      <c r="G1" s="56" t="s">
        <v>357</v>
      </c>
      <c r="J1" s="45"/>
      <c r="K1" s="45"/>
    </row>
    <row r="2" spans="1:11" ht="15" customHeight="1" x14ac:dyDescent="0.25">
      <c r="A2" s="85" t="s">
        <v>347</v>
      </c>
      <c r="B2" s="85"/>
      <c r="C2" s="85"/>
      <c r="D2" s="3"/>
      <c r="E2" s="7"/>
      <c r="F2" s="3"/>
      <c r="J2" s="45"/>
      <c r="K2" s="45"/>
    </row>
    <row r="3" spans="1:11" x14ac:dyDescent="0.25">
      <c r="A3" s="20" t="s">
        <v>1</v>
      </c>
      <c r="B3" s="67"/>
      <c r="C3" s="67"/>
      <c r="D3" s="3"/>
      <c r="E3" s="7"/>
      <c r="F3" s="3"/>
      <c r="J3" s="45"/>
      <c r="K3" s="45"/>
    </row>
    <row r="4" spans="1:11" x14ac:dyDescent="0.25">
      <c r="A4" s="6"/>
      <c r="B4" s="4"/>
      <c r="C4" s="2"/>
      <c r="D4" s="3"/>
      <c r="E4" s="7"/>
      <c r="F4" s="3"/>
      <c r="J4" s="45"/>
      <c r="K4" s="45"/>
    </row>
    <row r="5" spans="1:11" x14ac:dyDescent="0.25">
      <c r="A5" s="22" t="s">
        <v>370</v>
      </c>
      <c r="B5" s="23"/>
      <c r="C5" s="23"/>
      <c r="D5" s="24"/>
      <c r="E5" s="24"/>
      <c r="F5" s="24"/>
      <c r="J5" s="45"/>
      <c r="K5" s="45"/>
    </row>
    <row r="6" spans="1:11" x14ac:dyDescent="0.25">
      <c r="A6" s="22" t="s">
        <v>371</v>
      </c>
      <c r="B6" s="22"/>
      <c r="C6" s="22"/>
      <c r="D6" s="24"/>
      <c r="E6" s="26"/>
      <c r="F6" s="26"/>
      <c r="J6" s="45"/>
      <c r="K6" s="45"/>
    </row>
    <row r="7" spans="1:11" ht="30" customHeight="1" x14ac:dyDescent="0.25">
      <c r="A7" s="90" t="s">
        <v>372</v>
      </c>
      <c r="B7" s="90"/>
      <c r="C7" s="90"/>
      <c r="D7" s="23"/>
      <c r="E7" s="23"/>
      <c r="F7" s="25"/>
      <c r="J7" s="45"/>
      <c r="K7" s="45"/>
    </row>
    <row r="8" spans="1:11" ht="30" customHeight="1" thickBot="1" x14ac:dyDescent="0.3">
      <c r="A8" s="90" t="s">
        <v>373</v>
      </c>
      <c r="B8" s="90"/>
      <c r="C8" s="90"/>
      <c r="D8" s="23"/>
      <c r="E8" s="23"/>
      <c r="F8" s="25"/>
      <c r="J8" s="45"/>
      <c r="K8" s="45"/>
    </row>
    <row r="9" spans="1:11" x14ac:dyDescent="0.25">
      <c r="I9" s="87" t="s">
        <v>336</v>
      </c>
      <c r="J9" s="88"/>
      <c r="K9" s="89"/>
    </row>
    <row r="10" spans="1:11" ht="60" x14ac:dyDescent="0.25">
      <c r="A10" s="9" t="s">
        <v>2</v>
      </c>
      <c r="B10" s="9" t="s">
        <v>3</v>
      </c>
      <c r="C10" s="9" t="s">
        <v>4</v>
      </c>
      <c r="D10" s="9" t="s">
        <v>5</v>
      </c>
      <c r="E10" s="9" t="s">
        <v>6</v>
      </c>
      <c r="F10" s="9" t="s">
        <v>7</v>
      </c>
      <c r="G10" s="9" t="s">
        <v>8</v>
      </c>
      <c r="H10" s="9" t="s">
        <v>9</v>
      </c>
      <c r="I10" s="35" t="s">
        <v>337</v>
      </c>
      <c r="J10" s="46" t="s">
        <v>338</v>
      </c>
      <c r="K10" s="47" t="s">
        <v>339</v>
      </c>
    </row>
    <row r="11" spans="1:11" ht="84" x14ac:dyDescent="0.25">
      <c r="A11" s="68" t="s">
        <v>375</v>
      </c>
      <c r="B11" s="9" t="s">
        <v>376</v>
      </c>
      <c r="C11" s="15"/>
      <c r="D11" s="15"/>
      <c r="E11" s="15"/>
      <c r="F11" s="15"/>
      <c r="G11" s="15"/>
      <c r="H11" s="69"/>
      <c r="I11" s="37"/>
      <c r="J11" s="48"/>
      <c r="K11" s="49"/>
    </row>
    <row r="12" spans="1:11" ht="36.75" thickBot="1" x14ac:dyDescent="0.3">
      <c r="A12" s="11">
        <v>315</v>
      </c>
      <c r="B12" s="27" t="s">
        <v>377</v>
      </c>
      <c r="C12" s="27" t="s">
        <v>378</v>
      </c>
      <c r="D12" s="27" t="s">
        <v>379</v>
      </c>
      <c r="E12" s="27" t="s">
        <v>380</v>
      </c>
      <c r="F12" s="27">
        <v>1</v>
      </c>
      <c r="G12" s="70" t="s">
        <v>381</v>
      </c>
      <c r="H12" s="71" t="s">
        <v>382</v>
      </c>
      <c r="I12" s="72" t="s">
        <v>383</v>
      </c>
      <c r="J12" s="50">
        <v>550</v>
      </c>
      <c r="K12" s="51">
        <f t="shared" ref="K12" si="0">J12*F12</f>
        <v>550</v>
      </c>
    </row>
    <row r="13" spans="1:11" ht="24.95" customHeight="1" thickBot="1" x14ac:dyDescent="0.3">
      <c r="A13" s="85" t="s">
        <v>335</v>
      </c>
      <c r="B13" s="85"/>
      <c r="C13" s="85"/>
      <c r="D13" s="85"/>
      <c r="E13" s="85"/>
      <c r="F13" s="85"/>
      <c r="G13" s="85"/>
      <c r="I13" s="44" t="s">
        <v>355</v>
      </c>
      <c r="J13" s="54"/>
      <c r="K13" s="73">
        <f>SUM(K12:K12)</f>
        <v>550</v>
      </c>
    </row>
  </sheetData>
  <mergeCells count="5">
    <mergeCell ref="A2:C2"/>
    <mergeCell ref="A7:C7"/>
    <mergeCell ref="A8:C8"/>
    <mergeCell ref="I9:K9"/>
    <mergeCell ref="A13:G13"/>
  </mergeCells>
  <conditionalFormatting sqref="A5:A8">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N15" sqref="N15"/>
    </sheetView>
  </sheetViews>
  <sheetFormatPr defaultRowHeight="15" x14ac:dyDescent="0.25"/>
  <cols>
    <col min="2" max="2" width="20" bestFit="1" customWidth="1"/>
    <col min="3" max="3" width="23.5703125" bestFit="1" customWidth="1"/>
    <col min="4" max="4" width="20.28515625" bestFit="1" customWidth="1"/>
    <col min="5" max="5" width="8.42578125" bestFit="1" customWidth="1"/>
    <col min="6" max="6" width="6.140625" bestFit="1" customWidth="1"/>
    <col min="7" max="7" width="29.42578125" customWidth="1"/>
    <col min="8" max="8" width="21.7109375" bestFit="1" customWidth="1"/>
    <col min="9" max="9" width="32.5703125" customWidth="1"/>
    <col min="10" max="11" width="16.42578125" customWidth="1"/>
  </cols>
  <sheetData>
    <row r="1" spans="1:11" x14ac:dyDescent="0.25">
      <c r="A1" s="5" t="s">
        <v>0</v>
      </c>
      <c r="B1" s="1"/>
      <c r="C1" s="2"/>
      <c r="D1" s="3"/>
      <c r="E1" s="7"/>
      <c r="F1" s="3"/>
      <c r="G1" s="56" t="s">
        <v>357</v>
      </c>
      <c r="J1" s="45"/>
      <c r="K1" s="45"/>
    </row>
    <row r="2" spans="1:11" ht="15" customHeight="1" x14ac:dyDescent="0.25">
      <c r="A2" s="85" t="s">
        <v>347</v>
      </c>
      <c r="B2" s="85"/>
      <c r="C2" s="85"/>
      <c r="D2" s="3"/>
      <c r="E2" s="7"/>
      <c r="F2" s="3"/>
      <c r="G2" s="3"/>
      <c r="J2" s="45"/>
      <c r="K2" s="45"/>
    </row>
    <row r="3" spans="1:11" x14ac:dyDescent="0.25">
      <c r="A3" s="20" t="s">
        <v>1</v>
      </c>
      <c r="B3" s="67"/>
      <c r="C3" s="67"/>
      <c r="D3" s="3"/>
      <c r="E3" s="7"/>
      <c r="F3" s="3"/>
      <c r="G3" s="3"/>
      <c r="J3" s="45"/>
      <c r="K3" s="45"/>
    </row>
    <row r="4" spans="1:11" ht="14.25" customHeight="1" x14ac:dyDescent="0.25">
      <c r="A4" s="6"/>
      <c r="B4" s="4"/>
      <c r="C4" s="2"/>
      <c r="D4" s="3"/>
      <c r="E4" s="7"/>
      <c r="F4" s="3"/>
      <c r="G4" s="3"/>
      <c r="J4" s="45"/>
      <c r="K4" s="45"/>
    </row>
    <row r="5" spans="1:11" x14ac:dyDescent="0.25">
      <c r="A5" s="22" t="s">
        <v>370</v>
      </c>
      <c r="B5" s="23"/>
      <c r="C5" s="23"/>
      <c r="D5" s="24"/>
      <c r="E5" s="24"/>
      <c r="F5" s="24"/>
      <c r="G5" s="59"/>
      <c r="J5" s="45"/>
      <c r="K5" s="45"/>
    </row>
    <row r="6" spans="1:11" x14ac:dyDescent="0.25">
      <c r="A6" s="22" t="s">
        <v>371</v>
      </c>
      <c r="B6" s="22"/>
      <c r="C6" s="22"/>
      <c r="D6" s="24"/>
      <c r="E6" s="26"/>
      <c r="F6" s="26"/>
      <c r="G6" s="26"/>
      <c r="J6" s="45"/>
      <c r="K6" s="45"/>
    </row>
    <row r="7" spans="1:11" ht="30" customHeight="1" x14ac:dyDescent="0.25">
      <c r="A7" s="90" t="s">
        <v>372</v>
      </c>
      <c r="B7" s="90"/>
      <c r="C7" s="90"/>
      <c r="D7" s="23"/>
      <c r="E7" s="23"/>
      <c r="F7" s="25"/>
      <c r="G7" s="25"/>
      <c r="J7" s="45"/>
      <c r="K7" s="45"/>
    </row>
    <row r="8" spans="1:11" ht="30" customHeight="1" thickBot="1" x14ac:dyDescent="0.3">
      <c r="A8" s="90" t="s">
        <v>373</v>
      </c>
      <c r="B8" s="90"/>
      <c r="C8" s="90"/>
      <c r="D8" s="23"/>
      <c r="E8" s="23"/>
      <c r="F8" s="25"/>
      <c r="G8" s="25"/>
      <c r="J8" s="45"/>
      <c r="K8" s="45"/>
    </row>
    <row r="9" spans="1:11" x14ac:dyDescent="0.25">
      <c r="I9" s="87" t="s">
        <v>336</v>
      </c>
      <c r="J9" s="88"/>
      <c r="K9" s="89"/>
    </row>
    <row r="10" spans="1:11" ht="48" x14ac:dyDescent="0.25">
      <c r="A10" s="9" t="s">
        <v>2</v>
      </c>
      <c r="B10" s="15" t="s">
        <v>3</v>
      </c>
      <c r="C10" s="15" t="s">
        <v>4</v>
      </c>
      <c r="D10" s="15" t="s">
        <v>5</v>
      </c>
      <c r="E10" s="15" t="s">
        <v>6</v>
      </c>
      <c r="F10" s="15" t="s">
        <v>7</v>
      </c>
      <c r="G10" s="15" t="s">
        <v>8</v>
      </c>
      <c r="H10" s="69" t="s">
        <v>9</v>
      </c>
      <c r="I10" s="74" t="s">
        <v>337</v>
      </c>
      <c r="J10" s="46" t="s">
        <v>338</v>
      </c>
      <c r="K10" s="47" t="s">
        <v>339</v>
      </c>
    </row>
    <row r="11" spans="1:11" ht="36" x14ac:dyDescent="0.25">
      <c r="A11" s="68" t="s">
        <v>384</v>
      </c>
      <c r="B11" s="75" t="s">
        <v>385</v>
      </c>
      <c r="C11" s="68"/>
      <c r="D11" s="68"/>
      <c r="E11" s="68"/>
      <c r="F11" s="68"/>
      <c r="G11" s="75"/>
      <c r="H11" s="76"/>
      <c r="I11" s="37"/>
      <c r="J11" s="48"/>
      <c r="K11" s="49"/>
    </row>
    <row r="12" spans="1:11" ht="84" x14ac:dyDescent="0.25">
      <c r="A12" s="12">
        <v>322</v>
      </c>
      <c r="B12" s="77" t="s">
        <v>386</v>
      </c>
      <c r="C12" s="18" t="s">
        <v>378</v>
      </c>
      <c r="D12" s="12" t="s">
        <v>387</v>
      </c>
      <c r="E12" s="11" t="s">
        <v>388</v>
      </c>
      <c r="F12" s="12">
        <v>1</v>
      </c>
      <c r="G12" s="11" t="s">
        <v>389</v>
      </c>
      <c r="H12" s="78" t="s">
        <v>390</v>
      </c>
      <c r="I12" s="72" t="s">
        <v>391</v>
      </c>
      <c r="J12" s="50">
        <v>550</v>
      </c>
      <c r="K12" s="51">
        <f>J12*F12</f>
        <v>550</v>
      </c>
    </row>
    <row r="13" spans="1:11" ht="84" x14ac:dyDescent="0.25">
      <c r="A13" s="12">
        <v>327</v>
      </c>
      <c r="B13" s="77" t="s">
        <v>386</v>
      </c>
      <c r="C13" s="18" t="s">
        <v>392</v>
      </c>
      <c r="D13" s="12" t="s">
        <v>393</v>
      </c>
      <c r="E13" s="11" t="s">
        <v>394</v>
      </c>
      <c r="F13" s="12">
        <v>2</v>
      </c>
      <c r="G13" s="11" t="s">
        <v>395</v>
      </c>
      <c r="H13" s="78" t="s">
        <v>390</v>
      </c>
      <c r="I13" s="72" t="s">
        <v>391</v>
      </c>
      <c r="J13" s="50">
        <v>550</v>
      </c>
      <c r="K13" s="51">
        <f t="shared" ref="K13:K15" si="0">J13*F13</f>
        <v>1100</v>
      </c>
    </row>
    <row r="14" spans="1:11" ht="120" x14ac:dyDescent="0.25">
      <c r="A14" s="12">
        <v>330</v>
      </c>
      <c r="B14" s="77" t="s">
        <v>396</v>
      </c>
      <c r="C14" s="18" t="s">
        <v>397</v>
      </c>
      <c r="D14" s="12" t="s">
        <v>398</v>
      </c>
      <c r="E14" s="11" t="s">
        <v>399</v>
      </c>
      <c r="F14" s="12">
        <v>2</v>
      </c>
      <c r="G14" s="11" t="s">
        <v>18</v>
      </c>
      <c r="H14" s="78" t="s">
        <v>390</v>
      </c>
      <c r="I14" s="72" t="s">
        <v>400</v>
      </c>
      <c r="J14" s="50">
        <v>840</v>
      </c>
      <c r="K14" s="51">
        <f t="shared" si="0"/>
        <v>1680</v>
      </c>
    </row>
    <row r="15" spans="1:11" ht="84.75" thickBot="1" x14ac:dyDescent="0.3">
      <c r="A15" s="12">
        <v>331</v>
      </c>
      <c r="B15" s="77" t="s">
        <v>386</v>
      </c>
      <c r="C15" s="18" t="s">
        <v>378</v>
      </c>
      <c r="D15" s="12" t="s">
        <v>401</v>
      </c>
      <c r="E15" s="11">
        <v>5885</v>
      </c>
      <c r="F15" s="12">
        <v>1</v>
      </c>
      <c r="G15" s="11" t="s">
        <v>18</v>
      </c>
      <c r="H15" s="78" t="s">
        <v>390</v>
      </c>
      <c r="I15" s="72" t="s">
        <v>391</v>
      </c>
      <c r="J15" s="79">
        <v>550</v>
      </c>
      <c r="K15" s="80">
        <f t="shared" si="0"/>
        <v>550</v>
      </c>
    </row>
    <row r="16" spans="1:11" ht="24.95" customHeight="1" thickBot="1" x14ac:dyDescent="0.3">
      <c r="A16" s="91" t="s">
        <v>335</v>
      </c>
      <c r="B16" s="91"/>
      <c r="C16" s="91"/>
      <c r="D16" s="91"/>
      <c r="E16" s="91"/>
      <c r="F16" s="91"/>
      <c r="G16" s="91"/>
      <c r="H16" s="91"/>
      <c r="I16" s="44" t="s">
        <v>355</v>
      </c>
      <c r="J16" s="54"/>
      <c r="K16" s="81">
        <f>SUM(K12:K15)</f>
        <v>3880</v>
      </c>
    </row>
  </sheetData>
  <mergeCells count="5">
    <mergeCell ref="A2:C2"/>
    <mergeCell ref="A7:C7"/>
    <mergeCell ref="A8:C8"/>
    <mergeCell ref="I9:K9"/>
    <mergeCell ref="A16:H16"/>
  </mergeCells>
  <conditionalFormatting sqref="A5:A8">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2B69FBBEC036F439CB42288C0C2A80D" ma:contentTypeVersion="7" ma:contentTypeDescription="Create a new document." ma:contentTypeScope="" ma:versionID="f68d2b7aeff3df86d866723dc706e78b">
  <xsd:schema xmlns:xsd="http://www.w3.org/2001/XMLSchema" xmlns:xs="http://www.w3.org/2001/XMLSchema" xmlns:p="http://schemas.microsoft.com/office/2006/metadata/properties" xmlns:ns3="a983706b-0eec-45c6-8fc1-6ec71fa0d399" targetNamespace="http://schemas.microsoft.com/office/2006/metadata/properties" ma:root="true" ma:fieldsID="a1224b4d8c636a6d71acb1c4b67faf54" ns3:_="">
    <xsd:import namespace="a983706b-0eec-45c6-8fc1-6ec71fa0d39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bjectDetectorVersion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83706b-0eec-45c6-8fc1-6ec71fa0d3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F47557-ECDC-4F95-ABC0-E748685423C4}">
  <ds:schemaRefs>
    <ds:schemaRef ds:uri="http://schemas.microsoft.com/sharepoint/v3/contenttype/forms"/>
  </ds:schemaRefs>
</ds:datastoreItem>
</file>

<file path=customXml/itemProps2.xml><?xml version="1.0" encoding="utf-8"?>
<ds:datastoreItem xmlns:ds="http://schemas.openxmlformats.org/officeDocument/2006/customXml" ds:itemID="{88B7175F-4C5F-43B7-B874-7359E8A737D4}">
  <ds:schemaRefs>
    <ds:schemaRef ds:uri="http://purl.org/dc/elements/1.1/"/>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a983706b-0eec-45c6-8fc1-6ec71fa0d399"/>
    <ds:schemaRef ds:uri="http://schemas.microsoft.com/office/infopath/2007/PartnerControls"/>
    <ds:schemaRef ds:uri="http://purl.org/dc/dcmitype/"/>
    <ds:schemaRef ds:uri="http://purl.org/dc/terms/"/>
  </ds:schemaRefs>
</ds:datastoreItem>
</file>

<file path=customXml/itemProps3.xml><?xml version="1.0" encoding="utf-8"?>
<ds:datastoreItem xmlns:ds="http://schemas.openxmlformats.org/officeDocument/2006/customXml" ds:itemID="{4DA7776B-FBAE-4E9F-A0B7-CB05D1980F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83706b-0eec-45c6-8fc1-6ec71fa0d3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KATEGOORIA 1 MEDITSIINISEADMED </vt:lpstr>
      <vt:lpstr>KATEGOORIA 2 HAMBARAVISEADMED</vt:lpstr>
      <vt:lpstr>KATEGOORIA 3 RÖNTGENSEADMED </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20241015_A_RKIK_Lisa_2_Ostetavad_teenused</dc:title>
  <dc:creator>Janel Viirlaid</dc:creator>
  <cp:lastModifiedBy>Ele Pikpõld</cp:lastModifiedBy>
  <dcterms:created xsi:type="dcterms:W3CDTF">2024-08-15T03:53:25Z</dcterms:created>
  <dcterms:modified xsi:type="dcterms:W3CDTF">2024-10-17T11:24:28Z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0x010100F2B69FBBEC036F439CB42288C0C2A80D</vt:lpwstr>
  </property>
</Properties>
</file>