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ANELI~1.NIE\AppData\Local\Temp\notesF5E538\"/>
    </mc:Choice>
  </mc:AlternateContent>
  <bookViews>
    <workbookView xWindow="0" yWindow="0" windowWidth="19200" windowHeight="7500" firstSheet="5" activeTab="20"/>
  </bookViews>
  <sheets>
    <sheet name="KOOND" sheetId="23" r:id="rId1"/>
    <sheet name="AL1" sheetId="1" r:id="rId2"/>
    <sheet name="AL2" sheetId="2" r:id="rId3"/>
    <sheet name="HA1" sheetId="3" r:id="rId4"/>
    <sheet name="HA2" sheetId="4" r:id="rId5"/>
    <sheet name="JG" sheetId="5" r:id="rId6"/>
    <sheet name="JV" sheetId="6" r:id="rId7"/>
    <sheet name="LN1" sheetId="7" r:id="rId8"/>
    <sheet name="LN2" sheetId="8" r:id="rId9"/>
    <sheet name="PV" sheetId="9" r:id="rId10"/>
    <sheet name="PN1" sheetId="10" r:id="rId11"/>
    <sheet name="PN2" sheetId="11" r:id="rId12"/>
    <sheet name="RA" sheetId="12" r:id="rId13"/>
    <sheet name="SM1" sheetId="13" r:id="rId14"/>
    <sheet name="SM2" sheetId="14" r:id="rId15"/>
    <sheet name="SA" sheetId="15" r:id="rId16"/>
    <sheet name="TL1" sheetId="16" r:id="rId17"/>
    <sheet name="TL2" sheetId="17" r:id="rId18"/>
    <sheet name="TA1" sheetId="18" r:id="rId19"/>
    <sheet name="TA2" sheetId="19" r:id="rId20"/>
    <sheet name="VA" sheetId="20" r:id="rId21"/>
    <sheet name="VR" sheetId="21" r:id="rId22"/>
    <sheet name="VM" sheetId="22" r:id="rId2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2" l="1"/>
  <c r="J12" i="10" l="1"/>
  <c r="F46" i="7" l="1"/>
  <c r="F43" i="18" l="1"/>
  <c r="J23" i="19"/>
  <c r="F14" i="18"/>
  <c r="F13" i="18"/>
  <c r="J14" i="18"/>
  <c r="J7" i="3"/>
  <c r="J8" i="3"/>
  <c r="J6" i="3"/>
  <c r="J10" i="3"/>
  <c r="J11" i="3"/>
  <c r="J12" i="3"/>
  <c r="J13" i="3"/>
  <c r="J14" i="3"/>
  <c r="J16" i="3"/>
  <c r="J17" i="3"/>
  <c r="J18" i="3"/>
  <c r="J19" i="3"/>
  <c r="J20" i="3"/>
  <c r="J15" i="3"/>
  <c r="J22" i="3"/>
  <c r="J23" i="3"/>
  <c r="J24" i="3"/>
  <c r="J25" i="3"/>
  <c r="J26" i="3"/>
  <c r="J27" i="3"/>
  <c r="J28" i="3"/>
  <c r="J29" i="3"/>
  <c r="J30" i="3"/>
  <c r="J21" i="3"/>
  <c r="J32" i="3"/>
  <c r="J33" i="3"/>
  <c r="J34" i="3"/>
  <c r="J31" i="3" s="1"/>
  <c r="J35" i="3"/>
  <c r="J36" i="3"/>
  <c r="J38" i="3"/>
  <c r="J39" i="3"/>
  <c r="J40" i="3"/>
  <c r="J41" i="3"/>
  <c r="J37" i="3" s="1"/>
  <c r="J43" i="3"/>
  <c r="J44" i="3"/>
  <c r="J45" i="3"/>
  <c r="J42" i="3"/>
  <c r="J47" i="3"/>
  <c r="J46" i="3" s="1"/>
  <c r="J48" i="3"/>
  <c r="J49" i="3"/>
  <c r="J51" i="3"/>
  <c r="J52" i="3"/>
  <c r="J53" i="3"/>
  <c r="J54" i="3"/>
  <c r="J50" i="3"/>
  <c r="J7" i="4"/>
  <c r="J8" i="4"/>
  <c r="J10" i="4"/>
  <c r="J12" i="4"/>
  <c r="J13" i="4"/>
  <c r="J14" i="4"/>
  <c r="J16" i="4"/>
  <c r="J17" i="4"/>
  <c r="J18" i="4"/>
  <c r="J19" i="4"/>
  <c r="J20" i="4"/>
  <c r="J22" i="4"/>
  <c r="J23" i="4"/>
  <c r="J24" i="4"/>
  <c r="J25" i="4"/>
  <c r="J26" i="4"/>
  <c r="J27" i="4"/>
  <c r="J28" i="4"/>
  <c r="J29" i="4"/>
  <c r="J30" i="4"/>
  <c r="J32" i="4"/>
  <c r="J33" i="4"/>
  <c r="J36" i="4"/>
  <c r="J38" i="4"/>
  <c r="J39" i="4"/>
  <c r="J40" i="4"/>
  <c r="J41" i="4"/>
  <c r="J43" i="4"/>
  <c r="J45" i="4"/>
  <c r="J47" i="4"/>
  <c r="J48" i="4"/>
  <c r="J49" i="4"/>
  <c r="J51" i="4"/>
  <c r="J52" i="4"/>
  <c r="J53" i="4"/>
  <c r="J54" i="4"/>
  <c r="J7" i="12"/>
  <c r="J6" i="12"/>
  <c r="J10" i="12"/>
  <c r="J11" i="12"/>
  <c r="J12" i="12"/>
  <c r="J13" i="12"/>
  <c r="J9" i="12" s="1"/>
  <c r="J16" i="12"/>
  <c r="J18" i="12"/>
  <c r="J19" i="12"/>
  <c r="J22" i="12"/>
  <c r="J23" i="12"/>
  <c r="J24" i="12"/>
  <c r="J25" i="12"/>
  <c r="J26" i="12"/>
  <c r="J27" i="12"/>
  <c r="J28" i="12"/>
  <c r="J29" i="12"/>
  <c r="J30" i="12"/>
  <c r="J32" i="12"/>
  <c r="J33" i="12"/>
  <c r="J34" i="12"/>
  <c r="J35" i="12"/>
  <c r="J36" i="12"/>
  <c r="J38" i="12"/>
  <c r="J39" i="12"/>
  <c r="J40" i="12"/>
  <c r="J41" i="12"/>
  <c r="J43" i="12"/>
  <c r="J44" i="12"/>
  <c r="J45" i="12"/>
  <c r="J47" i="12"/>
  <c r="J48" i="12"/>
  <c r="J49" i="12"/>
  <c r="J51" i="12"/>
  <c r="J52" i="12"/>
  <c r="J53" i="12"/>
  <c r="J54" i="12"/>
  <c r="J7" i="1"/>
  <c r="J8" i="1"/>
  <c r="J6" i="1" s="1"/>
  <c r="J10" i="1"/>
  <c r="J11" i="1"/>
  <c r="J12" i="1"/>
  <c r="J13" i="1"/>
  <c r="J14" i="1"/>
  <c r="J17" i="1"/>
  <c r="J19" i="1"/>
  <c r="J20" i="1"/>
  <c r="J22" i="1"/>
  <c r="J23" i="1"/>
  <c r="J24" i="1"/>
  <c r="J25" i="1"/>
  <c r="J26" i="1"/>
  <c r="J27" i="1"/>
  <c r="J28" i="1"/>
  <c r="J29" i="1"/>
  <c r="J30" i="1"/>
  <c r="J32" i="1"/>
  <c r="J33" i="1"/>
  <c r="J34" i="1"/>
  <c r="J35" i="1"/>
  <c r="J36" i="1"/>
  <c r="J38" i="1"/>
  <c r="F39" i="1"/>
  <c r="J43" i="1"/>
  <c r="J44" i="1"/>
  <c r="J45" i="1"/>
  <c r="J47" i="1"/>
  <c r="J49" i="1"/>
  <c r="J51" i="1"/>
  <c r="J52" i="1"/>
  <c r="J53" i="1"/>
  <c r="J54" i="1"/>
  <c r="J7" i="2"/>
  <c r="J8" i="2"/>
  <c r="J6" i="2"/>
  <c r="J10" i="2"/>
  <c r="J11" i="2"/>
  <c r="J12" i="2"/>
  <c r="J13" i="2"/>
  <c r="J14" i="2"/>
  <c r="J9" i="2"/>
  <c r="J16" i="2"/>
  <c r="J17" i="2"/>
  <c r="J18" i="2"/>
  <c r="J19" i="2"/>
  <c r="J20" i="2"/>
  <c r="J15" i="2"/>
  <c r="J22" i="2"/>
  <c r="J23" i="2"/>
  <c r="J24" i="2"/>
  <c r="J25" i="2"/>
  <c r="J26" i="2"/>
  <c r="J27" i="2"/>
  <c r="J28" i="2"/>
  <c r="J29" i="2"/>
  <c r="J30" i="2"/>
  <c r="J21" i="2"/>
  <c r="J32" i="2"/>
  <c r="J33" i="2"/>
  <c r="J34" i="2"/>
  <c r="J35" i="2"/>
  <c r="J36" i="2"/>
  <c r="J31" i="2"/>
  <c r="J38" i="2"/>
  <c r="J40" i="2"/>
  <c r="J41" i="2"/>
  <c r="J37" i="2"/>
  <c r="J43" i="2"/>
  <c r="J44" i="2"/>
  <c r="J45" i="2"/>
  <c r="J42" i="2"/>
  <c r="J47" i="2"/>
  <c r="J48" i="2"/>
  <c r="J49" i="2"/>
  <c r="J46" i="2"/>
  <c r="J51" i="2"/>
  <c r="J52" i="2"/>
  <c r="J53" i="2"/>
  <c r="J54" i="2"/>
  <c r="J50" i="2"/>
  <c r="J5" i="2"/>
  <c r="C6" i="23" s="1"/>
  <c r="J7" i="5"/>
  <c r="J6" i="5"/>
  <c r="J10" i="5"/>
  <c r="J16" i="5"/>
  <c r="J17" i="5"/>
  <c r="J18" i="5"/>
  <c r="J19" i="5"/>
  <c r="J20" i="5"/>
  <c r="J15" i="5"/>
  <c r="J22" i="5"/>
  <c r="J23" i="5"/>
  <c r="J24" i="5"/>
  <c r="J25" i="5"/>
  <c r="J26" i="5"/>
  <c r="J27" i="5"/>
  <c r="J28" i="5"/>
  <c r="J29" i="5"/>
  <c r="J30" i="5"/>
  <c r="J21" i="5"/>
  <c r="J32" i="5"/>
  <c r="J31" i="5" s="1"/>
  <c r="J33" i="5"/>
  <c r="J34" i="5"/>
  <c r="J35" i="5"/>
  <c r="J36" i="5"/>
  <c r="J38" i="5"/>
  <c r="J39" i="5"/>
  <c r="J40" i="5"/>
  <c r="J41" i="5"/>
  <c r="J37" i="5"/>
  <c r="J43" i="5"/>
  <c r="J42" i="5" s="1"/>
  <c r="J44" i="5"/>
  <c r="J45" i="5"/>
  <c r="J47" i="5"/>
  <c r="J48" i="5"/>
  <c r="J49" i="5"/>
  <c r="J46" i="5" s="1"/>
  <c r="J51" i="5"/>
  <c r="J52" i="5"/>
  <c r="J53" i="5"/>
  <c r="J54" i="5"/>
  <c r="J50" i="5"/>
  <c r="J7" i="6"/>
  <c r="J8" i="6"/>
  <c r="J6" i="6" s="1"/>
  <c r="J7" i="21"/>
  <c r="J8" i="21"/>
  <c r="J6" i="21"/>
  <c r="J10" i="21"/>
  <c r="J11" i="21"/>
  <c r="J12" i="21"/>
  <c r="J13" i="21"/>
  <c r="J14" i="21"/>
  <c r="J9" i="21"/>
  <c r="J16" i="21"/>
  <c r="J17" i="21"/>
  <c r="J18" i="21"/>
  <c r="J19" i="21"/>
  <c r="J20" i="21"/>
  <c r="J15" i="21"/>
  <c r="J22" i="21"/>
  <c r="J23" i="21"/>
  <c r="J24" i="21"/>
  <c r="J25" i="21"/>
  <c r="J26" i="21"/>
  <c r="J27" i="21"/>
  <c r="J28" i="21"/>
  <c r="J29" i="21"/>
  <c r="J30" i="21"/>
  <c r="J21" i="21"/>
  <c r="J32" i="21"/>
  <c r="J33" i="21"/>
  <c r="J34" i="21"/>
  <c r="J35" i="21"/>
  <c r="J36" i="21"/>
  <c r="J31" i="21"/>
  <c r="J38" i="21"/>
  <c r="J39" i="21"/>
  <c r="J40" i="21"/>
  <c r="J41" i="21"/>
  <c r="J37" i="21"/>
  <c r="J43" i="21"/>
  <c r="J44" i="21"/>
  <c r="J45" i="21"/>
  <c r="J42" i="21"/>
  <c r="J47" i="21"/>
  <c r="J48" i="21"/>
  <c r="J49" i="21"/>
  <c r="J46" i="21"/>
  <c r="J55" i="21" s="1"/>
  <c r="J51" i="21"/>
  <c r="J52" i="21"/>
  <c r="J53" i="21"/>
  <c r="J54" i="21"/>
  <c r="J50" i="21"/>
  <c r="J7" i="7"/>
  <c r="J8" i="7"/>
  <c r="J10" i="7"/>
  <c r="J11" i="7"/>
  <c r="J12" i="7"/>
  <c r="J13" i="7"/>
  <c r="J14" i="7"/>
  <c r="J16" i="7"/>
  <c r="J17" i="7"/>
  <c r="J19" i="7"/>
  <c r="J20" i="7"/>
  <c r="J22" i="7"/>
  <c r="J32" i="7"/>
  <c r="J35" i="7"/>
  <c r="J38" i="7"/>
  <c r="J39" i="7"/>
  <c r="J41" i="7"/>
  <c r="J43" i="7"/>
  <c r="J44" i="7"/>
  <c r="J45" i="7"/>
  <c r="J47" i="7"/>
  <c r="J51" i="7"/>
  <c r="J52" i="7"/>
  <c r="J53" i="7"/>
  <c r="J54" i="7"/>
  <c r="J7" i="8"/>
  <c r="J8" i="8"/>
  <c r="J6" i="8" s="1"/>
  <c r="J10" i="8"/>
  <c r="J11" i="8"/>
  <c r="J12" i="8"/>
  <c r="J13" i="8"/>
  <c r="J14" i="8"/>
  <c r="J9" i="8"/>
  <c r="J16" i="8"/>
  <c r="J15" i="8" s="1"/>
  <c r="J17" i="8"/>
  <c r="J18" i="8"/>
  <c r="J19" i="8"/>
  <c r="J20" i="8"/>
  <c r="J21" i="8"/>
  <c r="J23" i="8"/>
  <c r="J24" i="8"/>
  <c r="J25" i="8"/>
  <c r="J26" i="8"/>
  <c r="J27" i="8"/>
  <c r="J28" i="8"/>
  <c r="J29" i="8"/>
  <c r="J30" i="8"/>
  <c r="J32" i="8"/>
  <c r="J33" i="8"/>
  <c r="J34" i="8"/>
  <c r="J31" i="8" s="1"/>
  <c r="J35" i="8"/>
  <c r="J36" i="8"/>
  <c r="J38" i="8"/>
  <c r="J39" i="8"/>
  <c r="J37" i="8" s="1"/>
  <c r="J40" i="8"/>
  <c r="J41" i="8"/>
  <c r="J43" i="8"/>
  <c r="J44" i="8"/>
  <c r="J45" i="8"/>
  <c r="J42" i="8"/>
  <c r="J47" i="8"/>
  <c r="J48" i="8"/>
  <c r="J46" i="8" s="1"/>
  <c r="J49" i="8"/>
  <c r="J51" i="8"/>
  <c r="J50" i="8" s="1"/>
  <c r="J52" i="8"/>
  <c r="J53" i="8"/>
  <c r="J54" i="8"/>
  <c r="J7" i="10"/>
  <c r="J8" i="10"/>
  <c r="J6" i="10" s="1"/>
  <c r="J10" i="10"/>
  <c r="J11" i="10"/>
  <c r="J13" i="10"/>
  <c r="J14" i="10"/>
  <c r="J16" i="10"/>
  <c r="J17" i="10"/>
  <c r="J18" i="10"/>
  <c r="J19" i="10"/>
  <c r="J20" i="10"/>
  <c r="J15" i="10" s="1"/>
  <c r="J22" i="10"/>
  <c r="J23" i="10"/>
  <c r="J24" i="10"/>
  <c r="J25" i="10"/>
  <c r="J26" i="10"/>
  <c r="J27" i="10"/>
  <c r="J28" i="10"/>
  <c r="J29" i="10"/>
  <c r="J30" i="10"/>
  <c r="J32" i="10"/>
  <c r="J33" i="10"/>
  <c r="J34" i="10"/>
  <c r="J35" i="10"/>
  <c r="J36" i="10"/>
  <c r="J38" i="10"/>
  <c r="J39" i="10"/>
  <c r="J40" i="10"/>
  <c r="J43" i="10"/>
  <c r="J42" i="10" s="1"/>
  <c r="J44" i="10"/>
  <c r="J45" i="10"/>
  <c r="J47" i="10"/>
  <c r="J48" i="10"/>
  <c r="J49" i="10"/>
  <c r="J51" i="10"/>
  <c r="J52" i="10"/>
  <c r="J53" i="10"/>
  <c r="J54" i="10"/>
  <c r="J7" i="11"/>
  <c r="J8" i="11"/>
  <c r="J6" i="11" s="1"/>
  <c r="J10" i="11"/>
  <c r="J11" i="11"/>
  <c r="J12" i="11"/>
  <c r="J13" i="11"/>
  <c r="J14" i="11"/>
  <c r="J16" i="11"/>
  <c r="J15" i="11" s="1"/>
  <c r="J18" i="11"/>
  <c r="J19" i="11"/>
  <c r="J20" i="11"/>
  <c r="J22" i="11"/>
  <c r="J23" i="11"/>
  <c r="J24" i="11"/>
  <c r="J25" i="11"/>
  <c r="J26" i="11"/>
  <c r="J27" i="11"/>
  <c r="J28" i="11"/>
  <c r="J29" i="11"/>
  <c r="J30" i="11"/>
  <c r="J32" i="11"/>
  <c r="J33" i="11"/>
  <c r="J34" i="11"/>
  <c r="J35" i="11"/>
  <c r="J38" i="11"/>
  <c r="J39" i="11"/>
  <c r="J40" i="11"/>
  <c r="J41" i="11"/>
  <c r="J43" i="11"/>
  <c r="J44" i="11"/>
  <c r="J45" i="11"/>
  <c r="J47" i="11"/>
  <c r="J46" i="11" s="1"/>
  <c r="J48" i="11"/>
  <c r="J49" i="11"/>
  <c r="J51" i="11"/>
  <c r="J53" i="11"/>
  <c r="J54" i="11"/>
  <c r="J7" i="13"/>
  <c r="J8" i="13"/>
  <c r="J6" i="13" s="1"/>
  <c r="J11" i="13"/>
  <c r="J12" i="13"/>
  <c r="J13" i="13"/>
  <c r="J14" i="13"/>
  <c r="J16" i="13"/>
  <c r="J17" i="13"/>
  <c r="J18" i="13"/>
  <c r="J19" i="13"/>
  <c r="J20" i="13"/>
  <c r="J22" i="13"/>
  <c r="J27" i="13"/>
  <c r="J28" i="13"/>
  <c r="F29" i="13"/>
  <c r="J30" i="13"/>
  <c r="J32" i="13"/>
  <c r="J33" i="13"/>
  <c r="J34" i="13"/>
  <c r="J35" i="13"/>
  <c r="J36" i="13"/>
  <c r="J38" i="13"/>
  <c r="J39" i="13"/>
  <c r="J40" i="13"/>
  <c r="J41" i="13"/>
  <c r="J43" i="13"/>
  <c r="J44" i="13"/>
  <c r="J45" i="13"/>
  <c r="J47" i="13"/>
  <c r="J48" i="13"/>
  <c r="J49" i="13"/>
  <c r="J51" i="13"/>
  <c r="F54" i="13"/>
  <c r="J53" i="13"/>
  <c r="J54" i="13"/>
  <c r="J7" i="14"/>
  <c r="J8" i="14"/>
  <c r="J6" i="14"/>
  <c r="J10" i="14"/>
  <c r="J11" i="14"/>
  <c r="J12" i="14"/>
  <c r="J13" i="14"/>
  <c r="J14" i="14"/>
  <c r="J9" i="14"/>
  <c r="J16" i="14"/>
  <c r="J17" i="14"/>
  <c r="J18" i="14"/>
  <c r="J19" i="14"/>
  <c r="J20" i="14"/>
  <c r="J15" i="14"/>
  <c r="J22" i="14"/>
  <c r="J23" i="14"/>
  <c r="J24" i="14"/>
  <c r="J25" i="14"/>
  <c r="J26" i="14"/>
  <c r="J27" i="14"/>
  <c r="J28" i="14"/>
  <c r="J29" i="14"/>
  <c r="J30" i="14"/>
  <c r="J21" i="14"/>
  <c r="J32" i="14"/>
  <c r="J33" i="14"/>
  <c r="J34" i="14"/>
  <c r="J35" i="14"/>
  <c r="J36" i="14"/>
  <c r="J31" i="14"/>
  <c r="J38" i="14"/>
  <c r="J39" i="14"/>
  <c r="J40" i="14"/>
  <c r="J41" i="14"/>
  <c r="J37" i="14"/>
  <c r="J43" i="14"/>
  <c r="J44" i="14"/>
  <c r="J45" i="14"/>
  <c r="J42" i="14"/>
  <c r="J47" i="14"/>
  <c r="J48" i="14"/>
  <c r="J49" i="14"/>
  <c r="J46" i="14"/>
  <c r="J51" i="14"/>
  <c r="J52" i="14"/>
  <c r="J53" i="14"/>
  <c r="J54" i="14"/>
  <c r="J50" i="14"/>
  <c r="J5" i="14"/>
  <c r="O6" i="23"/>
  <c r="J7" i="9"/>
  <c r="J8" i="9"/>
  <c r="J6" i="9"/>
  <c r="J10" i="9"/>
  <c r="J11" i="9"/>
  <c r="J12" i="9"/>
  <c r="J13" i="9"/>
  <c r="J14" i="9"/>
  <c r="J9" i="9"/>
  <c r="J16" i="9"/>
  <c r="J17" i="9"/>
  <c r="J18" i="9"/>
  <c r="J19" i="9"/>
  <c r="J20" i="9"/>
  <c r="J15" i="9"/>
  <c r="J22" i="9"/>
  <c r="J23" i="9"/>
  <c r="J24" i="9"/>
  <c r="J25" i="9"/>
  <c r="J26" i="9"/>
  <c r="J27" i="9"/>
  <c r="J28" i="9"/>
  <c r="J29" i="9"/>
  <c r="J30" i="9"/>
  <c r="J21" i="9"/>
  <c r="J32" i="9"/>
  <c r="J33" i="9"/>
  <c r="J34" i="9"/>
  <c r="J35" i="9"/>
  <c r="J36" i="9"/>
  <c r="J31" i="9"/>
  <c r="J38" i="9"/>
  <c r="J39" i="9"/>
  <c r="J40" i="9"/>
  <c r="J41" i="9"/>
  <c r="J37" i="9"/>
  <c r="J43" i="9"/>
  <c r="J44" i="9"/>
  <c r="J45" i="9"/>
  <c r="J42" i="9"/>
  <c r="J47" i="9"/>
  <c r="J48" i="9"/>
  <c r="J49" i="9"/>
  <c r="J46" i="9"/>
  <c r="J51" i="9"/>
  <c r="J52" i="9"/>
  <c r="J53" i="9"/>
  <c r="J54" i="9"/>
  <c r="J50" i="9"/>
  <c r="J5" i="9"/>
  <c r="J6" i="23"/>
  <c r="J7" i="15"/>
  <c r="J6" i="15" s="1"/>
  <c r="J8" i="15"/>
  <c r="J10" i="15"/>
  <c r="J11" i="15"/>
  <c r="J12" i="15"/>
  <c r="J13" i="15"/>
  <c r="J14" i="15"/>
  <c r="J16" i="15"/>
  <c r="J17" i="15"/>
  <c r="J18" i="15"/>
  <c r="J19" i="15"/>
  <c r="J20" i="15"/>
  <c r="J22" i="15"/>
  <c r="J23" i="15"/>
  <c r="J24" i="15"/>
  <c r="J25" i="15"/>
  <c r="J26" i="15"/>
  <c r="J27" i="15"/>
  <c r="J29" i="15"/>
  <c r="J30" i="15"/>
  <c r="J21" i="15" s="1"/>
  <c r="J32" i="15"/>
  <c r="J33" i="15"/>
  <c r="J34" i="15"/>
  <c r="J35" i="15"/>
  <c r="J31" i="15" s="1"/>
  <c r="J36" i="15"/>
  <c r="J38" i="15"/>
  <c r="J39" i="15"/>
  <c r="J37" i="15" s="1"/>
  <c r="J40" i="15"/>
  <c r="J41" i="15"/>
  <c r="J43" i="15"/>
  <c r="J42" i="15" s="1"/>
  <c r="J44" i="15"/>
  <c r="J45" i="15"/>
  <c r="J47" i="15"/>
  <c r="J48" i="15"/>
  <c r="J46" i="15" s="1"/>
  <c r="J49" i="15"/>
  <c r="J51" i="15"/>
  <c r="J52" i="15"/>
  <c r="J53" i="15"/>
  <c r="J54" i="15"/>
  <c r="J7" i="18"/>
  <c r="J8" i="18"/>
  <c r="J6" i="18" s="1"/>
  <c r="J10" i="18"/>
  <c r="J9" i="18" s="1"/>
  <c r="J11" i="18"/>
  <c r="J12" i="18"/>
  <c r="J13" i="18"/>
  <c r="J16" i="18"/>
  <c r="J17" i="18"/>
  <c r="J15" i="18" s="1"/>
  <c r="J18" i="18"/>
  <c r="J19" i="18"/>
  <c r="J20" i="18"/>
  <c r="J22" i="18"/>
  <c r="J23" i="18"/>
  <c r="J25" i="18"/>
  <c r="J26" i="18"/>
  <c r="J27" i="18"/>
  <c r="J28" i="18"/>
  <c r="J29" i="18"/>
  <c r="J21" i="18" s="1"/>
  <c r="J30" i="18"/>
  <c r="J32" i="18"/>
  <c r="J33" i="18"/>
  <c r="J34" i="18"/>
  <c r="J31" i="18" s="1"/>
  <c r="J35" i="18"/>
  <c r="J36" i="18"/>
  <c r="J38" i="18"/>
  <c r="J39" i="18"/>
  <c r="J40" i="18"/>
  <c r="J41" i="18"/>
  <c r="J37" i="18"/>
  <c r="J43" i="18"/>
  <c r="J45" i="18"/>
  <c r="J42" i="18"/>
  <c r="J47" i="18"/>
  <c r="J46" i="18" s="1"/>
  <c r="J48" i="18"/>
  <c r="J49" i="18"/>
  <c r="J51" i="18"/>
  <c r="J52" i="18"/>
  <c r="J53" i="18"/>
  <c r="J50" i="18" s="1"/>
  <c r="J54" i="18"/>
  <c r="J7" i="19"/>
  <c r="J8" i="19"/>
  <c r="J6" i="19"/>
  <c r="J10" i="19"/>
  <c r="J12" i="19"/>
  <c r="J13" i="19"/>
  <c r="J14" i="19"/>
  <c r="J9" i="19"/>
  <c r="J16" i="19"/>
  <c r="J18" i="19"/>
  <c r="J15" i="19" s="1"/>
  <c r="J19" i="19"/>
  <c r="J20" i="19"/>
  <c r="J22" i="19"/>
  <c r="J21" i="19" s="1"/>
  <c r="J24" i="19"/>
  <c r="J25" i="19"/>
  <c r="J26" i="19"/>
  <c r="J27" i="19"/>
  <c r="J28" i="19"/>
  <c r="J30" i="19"/>
  <c r="J29" i="19"/>
  <c r="J32" i="19"/>
  <c r="J33" i="19"/>
  <c r="J34" i="19"/>
  <c r="J31" i="19"/>
  <c r="J38" i="19"/>
  <c r="J39" i="19"/>
  <c r="J40" i="19"/>
  <c r="J41" i="19"/>
  <c r="J37" i="19"/>
  <c r="J43" i="19"/>
  <c r="J42" i="19" s="1"/>
  <c r="J44" i="19"/>
  <c r="J45" i="19"/>
  <c r="J47" i="19"/>
  <c r="J48" i="19"/>
  <c r="J46" i="19" s="1"/>
  <c r="J49" i="19"/>
  <c r="J51" i="19"/>
  <c r="J52" i="19"/>
  <c r="J53" i="19"/>
  <c r="J54" i="19"/>
  <c r="J50" i="19"/>
  <c r="J7" i="20"/>
  <c r="J8" i="20"/>
  <c r="J6" i="20" s="1"/>
  <c r="J10" i="20"/>
  <c r="J11" i="20"/>
  <c r="J12" i="20"/>
  <c r="J13" i="20"/>
  <c r="J14" i="20"/>
  <c r="J16" i="20"/>
  <c r="J17" i="20"/>
  <c r="J18" i="20"/>
  <c r="J19" i="20"/>
  <c r="J20" i="20"/>
  <c r="J22" i="20"/>
  <c r="J23" i="20"/>
  <c r="J24" i="20"/>
  <c r="J25" i="20"/>
  <c r="J26" i="20"/>
  <c r="J27" i="20"/>
  <c r="J28" i="20"/>
  <c r="J29" i="20"/>
  <c r="J30" i="20"/>
  <c r="J32" i="20"/>
  <c r="J33" i="20"/>
  <c r="J34" i="20"/>
  <c r="J31" i="20" s="1"/>
  <c r="J35" i="20"/>
  <c r="J36" i="20"/>
  <c r="J39" i="20"/>
  <c r="J37" i="20" s="1"/>
  <c r="J40" i="20"/>
  <c r="J41" i="20"/>
  <c r="J43" i="20"/>
  <c r="J44" i="20"/>
  <c r="J45" i="20"/>
  <c r="J47" i="20"/>
  <c r="J48" i="20"/>
  <c r="J49" i="20"/>
  <c r="J51" i="20"/>
  <c r="J52" i="20"/>
  <c r="J53" i="20"/>
  <c r="J54" i="20"/>
  <c r="J7" i="22"/>
  <c r="J8" i="22"/>
  <c r="J6" i="22"/>
  <c r="J10" i="22"/>
  <c r="J9" i="22" s="1"/>
  <c r="J11" i="22"/>
  <c r="J12" i="22"/>
  <c r="J13" i="22"/>
  <c r="J14" i="22"/>
  <c r="J16" i="22"/>
  <c r="J17" i="22"/>
  <c r="J18" i="22"/>
  <c r="J19" i="22"/>
  <c r="J20" i="22"/>
  <c r="J15" i="22"/>
  <c r="J22" i="22"/>
  <c r="J24" i="22"/>
  <c r="J25" i="22"/>
  <c r="J26" i="22"/>
  <c r="J27" i="22"/>
  <c r="J28" i="22"/>
  <c r="J29" i="22"/>
  <c r="J21" i="22" s="1"/>
  <c r="J30" i="22"/>
  <c r="J32" i="22"/>
  <c r="J31" i="22" s="1"/>
  <c r="J33" i="22"/>
  <c r="J34" i="22"/>
  <c r="J35" i="22"/>
  <c r="J36" i="22"/>
  <c r="J38" i="22"/>
  <c r="J37" i="22" s="1"/>
  <c r="J39" i="22"/>
  <c r="J40" i="22"/>
  <c r="J41" i="22"/>
  <c r="J43" i="22"/>
  <c r="J42" i="22" s="1"/>
  <c r="J44" i="22"/>
  <c r="J45" i="22"/>
  <c r="J48" i="22"/>
  <c r="J49" i="22"/>
  <c r="J51" i="22"/>
  <c r="J52" i="22"/>
  <c r="J53" i="22"/>
  <c r="J50" i="22" s="1"/>
  <c r="J54" i="22"/>
  <c r="F7" i="3"/>
  <c r="F8" i="3"/>
  <c r="F6" i="3" s="1"/>
  <c r="F10" i="3"/>
  <c r="F11" i="3"/>
  <c r="F12" i="3"/>
  <c r="F13" i="3"/>
  <c r="F14" i="3"/>
  <c r="F17" i="3"/>
  <c r="F18" i="3"/>
  <c r="F19" i="3"/>
  <c r="F20" i="3"/>
  <c r="F22" i="3"/>
  <c r="F23" i="3"/>
  <c r="F24" i="3"/>
  <c r="F25" i="3"/>
  <c r="F26" i="3"/>
  <c r="F27" i="3"/>
  <c r="F28" i="3"/>
  <c r="F29" i="3"/>
  <c r="F30" i="3"/>
  <c r="F32" i="3"/>
  <c r="F33" i="3"/>
  <c r="F34" i="3"/>
  <c r="F35" i="3"/>
  <c r="F36" i="3"/>
  <c r="F38" i="3"/>
  <c r="F39" i="3"/>
  <c r="F40" i="3"/>
  <c r="F41" i="3"/>
  <c r="F43" i="3"/>
  <c r="F44" i="3"/>
  <c r="F45" i="3"/>
  <c r="F47" i="3"/>
  <c r="F48" i="3"/>
  <c r="F49" i="3"/>
  <c r="F51" i="3"/>
  <c r="F52" i="3"/>
  <c r="F53" i="3"/>
  <c r="F54" i="3"/>
  <c r="F7" i="4"/>
  <c r="F8" i="4"/>
  <c r="F6" i="4" s="1"/>
  <c r="F10" i="4"/>
  <c r="F11" i="4"/>
  <c r="F12" i="4"/>
  <c r="F13" i="4"/>
  <c r="F16" i="4"/>
  <c r="F17" i="4"/>
  <c r="F18" i="4"/>
  <c r="F19" i="4"/>
  <c r="F20" i="4"/>
  <c r="F22" i="4"/>
  <c r="F23" i="4"/>
  <c r="F24" i="4"/>
  <c r="F25" i="4"/>
  <c r="F26" i="4"/>
  <c r="F27" i="4"/>
  <c r="F28" i="4"/>
  <c r="F29" i="4"/>
  <c r="F30" i="4"/>
  <c r="F32" i="4"/>
  <c r="F33" i="4"/>
  <c r="F35" i="4"/>
  <c r="F36" i="4"/>
  <c r="F38" i="4"/>
  <c r="F39" i="4"/>
  <c r="F40" i="4"/>
  <c r="F41" i="4"/>
  <c r="F43" i="4"/>
  <c r="F45" i="4"/>
  <c r="F47" i="4"/>
  <c r="F48" i="4"/>
  <c r="F49" i="4"/>
  <c r="F51" i="4"/>
  <c r="F53" i="4"/>
  <c r="F54" i="4"/>
  <c r="F7" i="12"/>
  <c r="F8" i="12"/>
  <c r="F6" i="12" s="1"/>
  <c r="F10" i="12"/>
  <c r="F11" i="12"/>
  <c r="F12" i="12"/>
  <c r="F13" i="12"/>
  <c r="F16" i="12"/>
  <c r="F17" i="12"/>
  <c r="F18" i="12"/>
  <c r="F19" i="12"/>
  <c r="F20" i="12"/>
  <c r="F22" i="12"/>
  <c r="F23" i="12"/>
  <c r="F24" i="12"/>
  <c r="F25" i="12"/>
  <c r="F26" i="12"/>
  <c r="F27" i="12"/>
  <c r="F28" i="12"/>
  <c r="F29" i="12"/>
  <c r="F30" i="12"/>
  <c r="F32" i="12"/>
  <c r="F33" i="12"/>
  <c r="F34" i="12"/>
  <c r="F35" i="12"/>
  <c r="F36" i="12"/>
  <c r="F38" i="12"/>
  <c r="F39" i="12"/>
  <c r="F40" i="12"/>
  <c r="F41" i="12"/>
  <c r="F43" i="12"/>
  <c r="F44" i="12"/>
  <c r="F45" i="12"/>
  <c r="F47" i="12"/>
  <c r="F48" i="12"/>
  <c r="F49" i="12"/>
  <c r="F51" i="12"/>
  <c r="F52" i="12"/>
  <c r="F53" i="12"/>
  <c r="F54" i="12"/>
  <c r="Q5" i="23"/>
  <c r="Q7" i="23" s="1"/>
  <c r="F7" i="1"/>
  <c r="F8" i="1"/>
  <c r="F6" i="1" s="1"/>
  <c r="F10" i="1"/>
  <c r="F11" i="1"/>
  <c r="F12" i="1"/>
  <c r="F14" i="1"/>
  <c r="F17" i="1"/>
  <c r="J18" i="1"/>
  <c r="F19" i="1"/>
  <c r="F20" i="1"/>
  <c r="F22" i="1"/>
  <c r="F23" i="1"/>
  <c r="F24" i="1"/>
  <c r="F25" i="1"/>
  <c r="F26" i="1"/>
  <c r="F27" i="1"/>
  <c r="F28" i="1"/>
  <c r="F29" i="1"/>
  <c r="F30" i="1"/>
  <c r="F32" i="1"/>
  <c r="F33" i="1"/>
  <c r="F34" i="1"/>
  <c r="F35" i="1"/>
  <c r="F36" i="1"/>
  <c r="F38" i="1"/>
  <c r="F40" i="1"/>
  <c r="F41" i="1"/>
  <c r="F43" i="1"/>
  <c r="F45" i="1"/>
  <c r="F47" i="1"/>
  <c r="F48" i="1"/>
  <c r="F49" i="1"/>
  <c r="F51" i="1"/>
  <c r="F53" i="1"/>
  <c r="F54" i="1"/>
  <c r="F7" i="2"/>
  <c r="F8" i="2"/>
  <c r="F6" i="2"/>
  <c r="F10" i="2"/>
  <c r="F11" i="2"/>
  <c r="F12" i="2"/>
  <c r="F13" i="2"/>
  <c r="F14" i="2"/>
  <c r="F9" i="2"/>
  <c r="F16" i="2"/>
  <c r="F17" i="2"/>
  <c r="F15" i="2" s="1"/>
  <c r="F18" i="2"/>
  <c r="F20" i="2"/>
  <c r="F22" i="2"/>
  <c r="F23" i="2"/>
  <c r="F24" i="2"/>
  <c r="F25" i="2"/>
  <c r="F26" i="2"/>
  <c r="F27" i="2"/>
  <c r="F28" i="2"/>
  <c r="F29" i="2"/>
  <c r="F30" i="2"/>
  <c r="F21" i="2"/>
  <c r="F32" i="2"/>
  <c r="F33" i="2"/>
  <c r="F34" i="2"/>
  <c r="F35" i="2"/>
  <c r="F36" i="2"/>
  <c r="F31" i="2"/>
  <c r="F38" i="2"/>
  <c r="F39" i="2"/>
  <c r="F40" i="2"/>
  <c r="F41" i="2"/>
  <c r="F37" i="2"/>
  <c r="F43" i="2"/>
  <c r="F44" i="2"/>
  <c r="F45" i="2"/>
  <c r="F42" i="2"/>
  <c r="F47" i="2"/>
  <c r="F48" i="2"/>
  <c r="F49" i="2"/>
  <c r="F46" i="2"/>
  <c r="F51" i="2"/>
  <c r="F52" i="2"/>
  <c r="F53" i="2"/>
  <c r="F54" i="2"/>
  <c r="F50" i="2"/>
  <c r="F7" i="5"/>
  <c r="F6" i="5"/>
  <c r="F12" i="5"/>
  <c r="F9" i="5" s="1"/>
  <c r="F16" i="5"/>
  <c r="F17" i="5"/>
  <c r="F18" i="5"/>
  <c r="F19" i="5"/>
  <c r="F20" i="5"/>
  <c r="F22" i="5"/>
  <c r="F23" i="5"/>
  <c r="F24" i="5"/>
  <c r="F25" i="5"/>
  <c r="F26" i="5"/>
  <c r="F27" i="5"/>
  <c r="F28" i="5"/>
  <c r="F29" i="5"/>
  <c r="F30" i="5"/>
  <c r="F32" i="5"/>
  <c r="F31" i="5" s="1"/>
  <c r="F33" i="5"/>
  <c r="F34" i="5"/>
  <c r="F35" i="5"/>
  <c r="F36" i="5"/>
  <c r="F38" i="5"/>
  <c r="F39" i="5"/>
  <c r="F40" i="5"/>
  <c r="F41" i="5"/>
  <c r="F37" i="5"/>
  <c r="F43" i="5"/>
  <c r="F44" i="5"/>
  <c r="F45" i="5"/>
  <c r="F47" i="5"/>
  <c r="F48" i="5"/>
  <c r="F49" i="5"/>
  <c r="F51" i="5"/>
  <c r="F52" i="5"/>
  <c r="F53" i="5"/>
  <c r="F54" i="5"/>
  <c r="F7" i="6"/>
  <c r="F8" i="6"/>
  <c r="F6" i="6" s="1"/>
  <c r="F7" i="21"/>
  <c r="F8" i="21"/>
  <c r="F6" i="21"/>
  <c r="F10" i="21"/>
  <c r="F11" i="21"/>
  <c r="F12" i="21"/>
  <c r="F13" i="21"/>
  <c r="F9" i="21"/>
  <c r="F16" i="21"/>
  <c r="F17" i="21"/>
  <c r="F18" i="21"/>
  <c r="F19" i="21"/>
  <c r="F20" i="21"/>
  <c r="F15" i="21"/>
  <c r="F22" i="21"/>
  <c r="F23" i="21"/>
  <c r="F24" i="21"/>
  <c r="F25" i="21"/>
  <c r="F26" i="21"/>
  <c r="F27" i="21"/>
  <c r="F28" i="21"/>
  <c r="F29" i="21"/>
  <c r="F30" i="21"/>
  <c r="F21" i="21"/>
  <c r="F32" i="21"/>
  <c r="F33" i="21"/>
  <c r="F34" i="21"/>
  <c r="F35" i="21"/>
  <c r="F36" i="21"/>
  <c r="F31" i="21" s="1"/>
  <c r="F38" i="21"/>
  <c r="F39" i="21"/>
  <c r="F40" i="21"/>
  <c r="F41" i="21"/>
  <c r="F37" i="21"/>
  <c r="F43" i="21"/>
  <c r="F44" i="21"/>
  <c r="F45" i="21"/>
  <c r="F42" i="21"/>
  <c r="F47" i="21"/>
  <c r="F48" i="21"/>
  <c r="F49" i="21"/>
  <c r="F46" i="21"/>
  <c r="F51" i="21"/>
  <c r="F52" i="21"/>
  <c r="F50" i="21" s="1"/>
  <c r="F53" i="21"/>
  <c r="F54" i="21"/>
  <c r="F7" i="7"/>
  <c r="F8" i="7"/>
  <c r="F6" i="7" s="1"/>
  <c r="F10" i="7"/>
  <c r="F11" i="7"/>
  <c r="F12" i="7"/>
  <c r="F13" i="7"/>
  <c r="F14" i="7"/>
  <c r="F16" i="7"/>
  <c r="F17" i="7"/>
  <c r="F19" i="7"/>
  <c r="F20" i="7"/>
  <c r="F22" i="7"/>
  <c r="F24" i="7"/>
  <c r="F32" i="7"/>
  <c r="F33" i="7"/>
  <c r="F34" i="7"/>
  <c r="F35" i="7"/>
  <c r="F38" i="7"/>
  <c r="F39" i="7"/>
  <c r="F40" i="7"/>
  <c r="F41" i="7"/>
  <c r="F43" i="7"/>
  <c r="F44" i="7"/>
  <c r="F45" i="7"/>
  <c r="F7" i="8"/>
  <c r="F8" i="8"/>
  <c r="F6" i="8" s="1"/>
  <c r="F10" i="8"/>
  <c r="F9" i="8" s="1"/>
  <c r="F11" i="8"/>
  <c r="F12" i="8"/>
  <c r="F13" i="8"/>
  <c r="F14" i="8"/>
  <c r="F16" i="8"/>
  <c r="F17" i="8"/>
  <c r="F18" i="8"/>
  <c r="F19" i="8"/>
  <c r="F22" i="8"/>
  <c r="F23" i="8"/>
  <c r="F24" i="8"/>
  <c r="F25" i="8"/>
  <c r="F26" i="8"/>
  <c r="F28" i="8"/>
  <c r="F29" i="8"/>
  <c r="F30" i="8"/>
  <c r="F32" i="8"/>
  <c r="F33" i="8"/>
  <c r="F35" i="8"/>
  <c r="F36" i="8"/>
  <c r="F38" i="8"/>
  <c r="F39" i="8"/>
  <c r="F40" i="8"/>
  <c r="F41" i="8"/>
  <c r="F43" i="8"/>
  <c r="F44" i="8"/>
  <c r="F45" i="8"/>
  <c r="F42" i="8"/>
  <c r="F47" i="8"/>
  <c r="F48" i="8"/>
  <c r="F49" i="8"/>
  <c r="F51" i="8"/>
  <c r="F50" i="8" s="1"/>
  <c r="F52" i="8"/>
  <c r="F53" i="8"/>
  <c r="F54" i="8"/>
  <c r="F7" i="13"/>
  <c r="F8" i="13"/>
  <c r="F6" i="13" s="1"/>
  <c r="F13" i="13"/>
  <c r="F14" i="13"/>
  <c r="F16" i="13"/>
  <c r="F17" i="13"/>
  <c r="F18" i="13"/>
  <c r="F19" i="13"/>
  <c r="F20" i="13"/>
  <c r="F22" i="13"/>
  <c r="F23" i="13"/>
  <c r="F24" i="13"/>
  <c r="F26" i="13"/>
  <c r="F27" i="13"/>
  <c r="F28" i="13"/>
  <c r="F32" i="13"/>
  <c r="F33" i="13"/>
  <c r="F34" i="13"/>
  <c r="F35" i="13"/>
  <c r="F36" i="13"/>
  <c r="F38" i="13"/>
  <c r="F39" i="13"/>
  <c r="F40" i="13"/>
  <c r="F41" i="13"/>
  <c r="F43" i="13"/>
  <c r="F44" i="13"/>
  <c r="F45" i="13"/>
  <c r="F47" i="13"/>
  <c r="F48" i="13"/>
  <c r="F49" i="13"/>
  <c r="F51" i="13"/>
  <c r="F52" i="13"/>
  <c r="F53" i="13"/>
  <c r="F7" i="14"/>
  <c r="F8" i="14"/>
  <c r="F6" i="14"/>
  <c r="F10" i="14"/>
  <c r="F11" i="14"/>
  <c r="F12" i="14"/>
  <c r="F13" i="14"/>
  <c r="F14" i="14"/>
  <c r="F9" i="14"/>
  <c r="F16" i="14"/>
  <c r="F17" i="14"/>
  <c r="F18" i="14"/>
  <c r="F19" i="14"/>
  <c r="F20" i="14"/>
  <c r="F15" i="14"/>
  <c r="F22" i="14"/>
  <c r="F23" i="14"/>
  <c r="F24" i="14"/>
  <c r="F25" i="14"/>
  <c r="F26" i="14"/>
  <c r="F27" i="14"/>
  <c r="F28" i="14"/>
  <c r="F29" i="14"/>
  <c r="F30" i="14"/>
  <c r="F21" i="14"/>
  <c r="F32" i="14"/>
  <c r="F31" i="14" s="1"/>
  <c r="F33" i="14"/>
  <c r="F34" i="14"/>
  <c r="F35" i="14"/>
  <c r="F36" i="14"/>
  <c r="F38" i="14"/>
  <c r="F39" i="14"/>
  <c r="F40" i="14"/>
  <c r="F41" i="14"/>
  <c r="F37" i="14"/>
  <c r="F43" i="14"/>
  <c r="F44" i="14"/>
  <c r="F45" i="14"/>
  <c r="F42" i="14"/>
  <c r="F47" i="14"/>
  <c r="F48" i="14"/>
  <c r="F49" i="14"/>
  <c r="F46" i="14"/>
  <c r="F51" i="14"/>
  <c r="F52" i="14"/>
  <c r="F53" i="14"/>
  <c r="F54" i="14"/>
  <c r="F50" i="14"/>
  <c r="F7" i="10"/>
  <c r="F6" i="10"/>
  <c r="F10" i="10"/>
  <c r="F11" i="10"/>
  <c r="F12" i="10"/>
  <c r="F13" i="10"/>
  <c r="F14" i="10"/>
  <c r="F16" i="10"/>
  <c r="F17" i="10"/>
  <c r="F18" i="10"/>
  <c r="F19" i="10"/>
  <c r="F20" i="10"/>
  <c r="F22" i="10"/>
  <c r="F23" i="10"/>
  <c r="F24" i="10"/>
  <c r="F25" i="10"/>
  <c r="F26" i="10"/>
  <c r="F27" i="10"/>
  <c r="F28" i="10"/>
  <c r="F29" i="10"/>
  <c r="F30" i="10"/>
  <c r="F32" i="10"/>
  <c r="F33" i="10"/>
  <c r="F34" i="10"/>
  <c r="F35" i="10"/>
  <c r="F36" i="10"/>
  <c r="F39" i="10"/>
  <c r="F40" i="10"/>
  <c r="F41" i="10"/>
  <c r="F43" i="10"/>
  <c r="F44" i="10"/>
  <c r="F45" i="10"/>
  <c r="F47" i="10"/>
  <c r="F48" i="10"/>
  <c r="F49" i="10"/>
  <c r="F51" i="10"/>
  <c r="F52" i="10"/>
  <c r="F53" i="10"/>
  <c r="F54" i="10"/>
  <c r="F7" i="11"/>
  <c r="F8" i="11"/>
  <c r="F6" i="11"/>
  <c r="F10" i="11"/>
  <c r="F11" i="11"/>
  <c r="F12" i="11"/>
  <c r="F13" i="11"/>
  <c r="F14" i="11"/>
  <c r="F9" i="11"/>
  <c r="F16" i="11"/>
  <c r="F17" i="11"/>
  <c r="F15" i="11" s="1"/>
  <c r="F18" i="11"/>
  <c r="F20" i="11"/>
  <c r="F22" i="11"/>
  <c r="F23" i="11"/>
  <c r="F24" i="11"/>
  <c r="F25" i="11"/>
  <c r="F26" i="11"/>
  <c r="F27" i="11"/>
  <c r="F28" i="11"/>
  <c r="F29" i="11"/>
  <c r="F30" i="11"/>
  <c r="F32" i="11"/>
  <c r="F33" i="11"/>
  <c r="F34" i="11"/>
  <c r="F31" i="11" s="1"/>
  <c r="F35" i="11"/>
  <c r="F36" i="11"/>
  <c r="F38" i="11"/>
  <c r="F37" i="11" s="1"/>
  <c r="F39" i="11"/>
  <c r="F40" i="11"/>
  <c r="F41" i="11"/>
  <c r="F43" i="11"/>
  <c r="F42" i="11" s="1"/>
  <c r="F44" i="11"/>
  <c r="F45" i="11"/>
  <c r="F47" i="11"/>
  <c r="F46" i="11" s="1"/>
  <c r="F48" i="11"/>
  <c r="F49" i="11"/>
  <c r="F51" i="11"/>
  <c r="F52" i="11"/>
  <c r="F53" i="11"/>
  <c r="F54" i="11"/>
  <c r="F7" i="9"/>
  <c r="F8" i="9"/>
  <c r="F6" i="9"/>
  <c r="F10" i="9"/>
  <c r="F11" i="9"/>
  <c r="F12" i="9"/>
  <c r="F13" i="9"/>
  <c r="F14" i="9"/>
  <c r="F9" i="9"/>
  <c r="F16" i="9"/>
  <c r="F17" i="9"/>
  <c r="F18" i="9"/>
  <c r="F19" i="9"/>
  <c r="F20" i="9"/>
  <c r="F15" i="9"/>
  <c r="F22" i="9"/>
  <c r="F23" i="9"/>
  <c r="F24" i="9"/>
  <c r="F25" i="9"/>
  <c r="F26" i="9"/>
  <c r="F27" i="9"/>
  <c r="F28" i="9"/>
  <c r="F29" i="9"/>
  <c r="F30" i="9"/>
  <c r="F21" i="9"/>
  <c r="F32" i="9"/>
  <c r="F33" i="9"/>
  <c r="F34" i="9"/>
  <c r="F35" i="9"/>
  <c r="F36" i="9"/>
  <c r="F31" i="9"/>
  <c r="F38" i="9"/>
  <c r="F39" i="9"/>
  <c r="F40" i="9"/>
  <c r="F41" i="9"/>
  <c r="F37" i="9"/>
  <c r="F43" i="9"/>
  <c r="F44" i="9"/>
  <c r="F45" i="9"/>
  <c r="F42" i="9"/>
  <c r="F47" i="9"/>
  <c r="F48" i="9"/>
  <c r="F49" i="9"/>
  <c r="F46" i="9"/>
  <c r="F51" i="9"/>
  <c r="F52" i="9"/>
  <c r="F53" i="9"/>
  <c r="F54" i="9"/>
  <c r="F50" i="9"/>
  <c r="F5" i="9"/>
  <c r="J5" i="23"/>
  <c r="F7" i="15"/>
  <c r="F8" i="15"/>
  <c r="F6" i="15" s="1"/>
  <c r="F10" i="15"/>
  <c r="F11" i="15"/>
  <c r="F12" i="15"/>
  <c r="F13" i="15"/>
  <c r="F14" i="15"/>
  <c r="F16" i="15"/>
  <c r="F17" i="15"/>
  <c r="F22" i="15"/>
  <c r="F23" i="15"/>
  <c r="F24" i="15"/>
  <c r="F25" i="15"/>
  <c r="F26" i="15"/>
  <c r="F27" i="15"/>
  <c r="F28" i="15"/>
  <c r="F29" i="15"/>
  <c r="F30" i="15"/>
  <c r="F32" i="15"/>
  <c r="F34" i="15"/>
  <c r="F35" i="15"/>
  <c r="F36" i="15"/>
  <c r="F38" i="15"/>
  <c r="F39" i="15"/>
  <c r="F40" i="15"/>
  <c r="F41" i="15"/>
  <c r="F43" i="15"/>
  <c r="F44" i="15"/>
  <c r="F45" i="15"/>
  <c r="F47" i="15"/>
  <c r="F48" i="15"/>
  <c r="F49" i="15"/>
  <c r="F51" i="15"/>
  <c r="F52" i="15"/>
  <c r="F53" i="15"/>
  <c r="F54" i="15"/>
  <c r="F7" i="18"/>
  <c r="F8" i="18"/>
  <c r="F6" i="18" s="1"/>
  <c r="F10" i="18"/>
  <c r="F11" i="18"/>
  <c r="F9" i="18" s="1"/>
  <c r="F12" i="18"/>
  <c r="F16" i="18"/>
  <c r="F17" i="18"/>
  <c r="F18" i="18"/>
  <c r="F19" i="18"/>
  <c r="F20" i="18"/>
  <c r="F15" i="18"/>
  <c r="F22" i="18"/>
  <c r="F21" i="18" s="1"/>
  <c r="F23" i="18"/>
  <c r="F24" i="18"/>
  <c r="F25" i="18"/>
  <c r="F26" i="18"/>
  <c r="F27" i="18"/>
  <c r="F28" i="18"/>
  <c r="F29" i="18"/>
  <c r="F30" i="18"/>
  <c r="F32" i="18"/>
  <c r="F33" i="18"/>
  <c r="F31" i="18" s="1"/>
  <c r="F34" i="18"/>
  <c r="F35" i="18"/>
  <c r="F36" i="18"/>
  <c r="F38" i="18"/>
  <c r="F37" i="18" s="1"/>
  <c r="F39" i="18"/>
  <c r="F40" i="18"/>
  <c r="F41" i="18"/>
  <c r="F42" i="18"/>
  <c r="F47" i="18"/>
  <c r="F46" i="18" s="1"/>
  <c r="F48" i="18"/>
  <c r="F49" i="18"/>
  <c r="F51" i="18"/>
  <c r="F50" i="18" s="1"/>
  <c r="F52" i="18"/>
  <c r="F53" i="18"/>
  <c r="F54" i="18"/>
  <c r="F7" i="19"/>
  <c r="F8" i="19"/>
  <c r="F6" i="19" s="1"/>
  <c r="F10" i="19"/>
  <c r="F9" i="19" s="1"/>
  <c r="F11" i="19"/>
  <c r="F13" i="19"/>
  <c r="F14" i="19"/>
  <c r="F16" i="19"/>
  <c r="F17" i="19"/>
  <c r="F18" i="19"/>
  <c r="F19" i="19"/>
  <c r="F15" i="19" s="1"/>
  <c r="F20" i="19"/>
  <c r="F22" i="19"/>
  <c r="F23" i="19"/>
  <c r="F24" i="19"/>
  <c r="F25" i="19"/>
  <c r="F26" i="19"/>
  <c r="F27" i="19"/>
  <c r="F28" i="19"/>
  <c r="F29" i="19"/>
  <c r="F30" i="19"/>
  <c r="F32" i="19"/>
  <c r="F33" i="19"/>
  <c r="F31" i="19" s="1"/>
  <c r="F34" i="19"/>
  <c r="F36" i="19"/>
  <c r="F38" i="19"/>
  <c r="F37" i="19" s="1"/>
  <c r="F39" i="19"/>
  <c r="F40" i="19"/>
  <c r="F41" i="19"/>
  <c r="F43" i="19"/>
  <c r="F45" i="19"/>
  <c r="F42" i="19" s="1"/>
  <c r="F47" i="19"/>
  <c r="F46" i="19" s="1"/>
  <c r="F48" i="19"/>
  <c r="F49" i="19"/>
  <c r="F51" i="19"/>
  <c r="F50" i="19" s="1"/>
  <c r="F52" i="19"/>
  <c r="F53" i="19"/>
  <c r="F54" i="19"/>
  <c r="F7" i="20"/>
  <c r="F6" i="20" s="1"/>
  <c r="F13" i="20"/>
  <c r="F11" i="20"/>
  <c r="F12" i="20"/>
  <c r="F14" i="20"/>
  <c r="F16" i="20"/>
  <c r="F17" i="20"/>
  <c r="F18" i="20"/>
  <c r="F19" i="20"/>
  <c r="F20" i="20"/>
  <c r="F22" i="20"/>
  <c r="F23" i="20"/>
  <c r="F25" i="20"/>
  <c r="F26" i="20"/>
  <c r="F27" i="20"/>
  <c r="F28" i="20"/>
  <c r="F29" i="20"/>
  <c r="F30" i="20"/>
  <c r="F32" i="20"/>
  <c r="F33" i="20"/>
  <c r="F38" i="20"/>
  <c r="F40" i="20"/>
  <c r="F41" i="20"/>
  <c r="F43" i="20"/>
  <c r="F44" i="20"/>
  <c r="F45" i="20"/>
  <c r="F47" i="20"/>
  <c r="F48" i="20"/>
  <c r="F49" i="20"/>
  <c r="F51" i="20"/>
  <c r="F52" i="20"/>
  <c r="F53" i="20"/>
  <c r="F54" i="20"/>
  <c r="F7" i="22"/>
  <c r="F8" i="22"/>
  <c r="F6" i="22" s="1"/>
  <c r="F10" i="22"/>
  <c r="F11" i="22"/>
  <c r="F12" i="22"/>
  <c r="F13" i="22"/>
  <c r="F14" i="22"/>
  <c r="F16" i="22"/>
  <c r="F17" i="22"/>
  <c r="F18" i="22"/>
  <c r="F19" i="22"/>
  <c r="F20" i="22"/>
  <c r="F22" i="22"/>
  <c r="F23" i="22"/>
  <c r="F24" i="22"/>
  <c r="F26" i="22"/>
  <c r="F27" i="22"/>
  <c r="F28" i="22"/>
  <c r="F29" i="22"/>
  <c r="F30" i="22"/>
  <c r="F32" i="22"/>
  <c r="F33" i="22"/>
  <c r="F34" i="22"/>
  <c r="F35" i="22"/>
  <c r="F36" i="22"/>
  <c r="F38" i="22"/>
  <c r="F39" i="22"/>
  <c r="F40" i="22"/>
  <c r="F41" i="22"/>
  <c r="F43" i="22"/>
  <c r="F42" i="22" s="1"/>
  <c r="F44" i="22"/>
  <c r="F45" i="22"/>
  <c r="F47" i="22"/>
  <c r="F48" i="22"/>
  <c r="F49" i="22"/>
  <c r="F51" i="22"/>
  <c r="F52" i="22"/>
  <c r="F53" i="22"/>
  <c r="F54" i="22"/>
  <c r="J7" i="23"/>
  <c r="J4" i="23"/>
  <c r="J3" i="23"/>
  <c r="M55" i="22"/>
  <c r="L55" i="22"/>
  <c r="K50" i="22"/>
  <c r="M46" i="22"/>
  <c r="L46" i="22"/>
  <c r="K46" i="22"/>
  <c r="M42" i="22"/>
  <c r="L42" i="22"/>
  <c r="K42" i="22"/>
  <c r="K6" i="22"/>
  <c r="K9" i="22"/>
  <c r="K15" i="22"/>
  <c r="K21" i="22"/>
  <c r="K31" i="22"/>
  <c r="K37" i="22"/>
  <c r="K5" i="22"/>
  <c r="K55" i="22"/>
  <c r="M37" i="22"/>
  <c r="L37" i="22"/>
  <c r="M31" i="22"/>
  <c r="L31" i="22"/>
  <c r="M21" i="22"/>
  <c r="L21" i="22"/>
  <c r="M15" i="22"/>
  <c r="L15" i="22"/>
  <c r="M9" i="22"/>
  <c r="L9" i="22"/>
  <c r="M6" i="22"/>
  <c r="L6" i="22"/>
  <c r="M55" i="21"/>
  <c r="L55" i="21"/>
  <c r="K50" i="21"/>
  <c r="M46" i="21"/>
  <c r="L46" i="21"/>
  <c r="K46" i="21"/>
  <c r="M42" i="21"/>
  <c r="L42" i="21"/>
  <c r="K42" i="21"/>
  <c r="K6" i="21"/>
  <c r="K9" i="21"/>
  <c r="K15" i="21"/>
  <c r="K21" i="21"/>
  <c r="K31" i="21"/>
  <c r="K37" i="21"/>
  <c r="K5" i="21"/>
  <c r="K55" i="21"/>
  <c r="M37" i="21"/>
  <c r="L37" i="21"/>
  <c r="M31" i="21"/>
  <c r="L31" i="21"/>
  <c r="M21" i="21"/>
  <c r="L21" i="21"/>
  <c r="M15" i="21"/>
  <c r="L15" i="21"/>
  <c r="M9" i="21"/>
  <c r="L9" i="21"/>
  <c r="M6" i="21"/>
  <c r="L6" i="21"/>
  <c r="M55" i="20"/>
  <c r="L55" i="20"/>
  <c r="K50" i="20"/>
  <c r="M46" i="20"/>
  <c r="L46" i="20"/>
  <c r="K46" i="20"/>
  <c r="M42" i="20"/>
  <c r="L42" i="20"/>
  <c r="K42" i="20"/>
  <c r="K6" i="20"/>
  <c r="K9" i="20"/>
  <c r="K15" i="20"/>
  <c r="K5" i="20" s="1"/>
  <c r="K55" i="20" s="1"/>
  <c r="K21" i="20"/>
  <c r="K31" i="20"/>
  <c r="K37" i="20"/>
  <c r="M37" i="20"/>
  <c r="L37" i="20"/>
  <c r="M31" i="20"/>
  <c r="L31" i="20"/>
  <c r="M21" i="20"/>
  <c r="L21" i="20"/>
  <c r="M15" i="20"/>
  <c r="L15" i="20"/>
  <c r="M9" i="20"/>
  <c r="L9" i="20"/>
  <c r="M6" i="20"/>
  <c r="L6" i="20"/>
  <c r="M55" i="19"/>
  <c r="L55" i="19"/>
  <c r="K50" i="19"/>
  <c r="M46" i="19"/>
  <c r="L46" i="19"/>
  <c r="K46" i="19"/>
  <c r="M42" i="19"/>
  <c r="L42" i="19"/>
  <c r="K42" i="19"/>
  <c r="K6" i="19"/>
  <c r="K9" i="19"/>
  <c r="K15" i="19"/>
  <c r="K21" i="19"/>
  <c r="K31" i="19"/>
  <c r="K37" i="19"/>
  <c r="K5" i="19"/>
  <c r="K55" i="19"/>
  <c r="M37" i="19"/>
  <c r="L37" i="19"/>
  <c r="M31" i="19"/>
  <c r="L31" i="19"/>
  <c r="M21" i="19"/>
  <c r="L21" i="19"/>
  <c r="M15" i="19"/>
  <c r="L15" i="19"/>
  <c r="M9" i="19"/>
  <c r="L9" i="19"/>
  <c r="M6" i="19"/>
  <c r="L6" i="19"/>
  <c r="M55" i="18"/>
  <c r="L55" i="18"/>
  <c r="K50" i="18"/>
  <c r="M46" i="18"/>
  <c r="L46" i="18"/>
  <c r="K46" i="18"/>
  <c r="M42" i="18"/>
  <c r="L42" i="18"/>
  <c r="K42" i="18"/>
  <c r="M37" i="18"/>
  <c r="L37" i="18"/>
  <c r="K37" i="18"/>
  <c r="M31" i="18"/>
  <c r="L31" i="18"/>
  <c r="K31" i="18"/>
  <c r="K6" i="18"/>
  <c r="K9" i="18"/>
  <c r="K15" i="18"/>
  <c r="K21" i="18"/>
  <c r="K5" i="18"/>
  <c r="K55" i="18"/>
  <c r="M21" i="18"/>
  <c r="L21" i="18"/>
  <c r="M15" i="18"/>
  <c r="L15" i="18"/>
  <c r="M9" i="18"/>
  <c r="L9" i="18"/>
  <c r="M6" i="18"/>
  <c r="L6" i="18"/>
  <c r="M55" i="17"/>
  <c r="L55" i="17"/>
  <c r="K55" i="17"/>
  <c r="M55" i="15"/>
  <c r="L55" i="15"/>
  <c r="K50" i="15"/>
  <c r="M46" i="15"/>
  <c r="L46" i="15"/>
  <c r="K46" i="15"/>
  <c r="M42" i="15"/>
  <c r="L42" i="15"/>
  <c r="K42" i="15"/>
  <c r="K6" i="15"/>
  <c r="K9" i="15"/>
  <c r="K5" i="15" s="1"/>
  <c r="K55" i="15" s="1"/>
  <c r="K15" i="15"/>
  <c r="K21" i="15"/>
  <c r="K31" i="15"/>
  <c r="K37" i="15"/>
  <c r="M37" i="15"/>
  <c r="L37" i="15"/>
  <c r="M31" i="15"/>
  <c r="L31" i="15"/>
  <c r="M21" i="15"/>
  <c r="L21" i="15"/>
  <c r="M15" i="15"/>
  <c r="L15" i="15"/>
  <c r="M9" i="15"/>
  <c r="L9" i="15"/>
  <c r="M6" i="15"/>
  <c r="L6" i="15"/>
  <c r="M55" i="14"/>
  <c r="L55" i="14"/>
  <c r="K50" i="14"/>
  <c r="M46" i="14"/>
  <c r="L46" i="14"/>
  <c r="K46" i="14"/>
  <c r="M42" i="14"/>
  <c r="L42" i="14"/>
  <c r="K42" i="14"/>
  <c r="K6" i="14"/>
  <c r="K9" i="14"/>
  <c r="K15" i="14"/>
  <c r="K21" i="14"/>
  <c r="K31" i="14"/>
  <c r="K37" i="14"/>
  <c r="K5" i="14"/>
  <c r="K55" i="14"/>
  <c r="M37" i="14"/>
  <c r="L37" i="14"/>
  <c r="M31" i="14"/>
  <c r="L31" i="14"/>
  <c r="M21" i="14"/>
  <c r="L21" i="14"/>
  <c r="M15" i="14"/>
  <c r="L15" i="14"/>
  <c r="M9" i="14"/>
  <c r="L9" i="14"/>
  <c r="M6" i="14"/>
  <c r="L6" i="14"/>
  <c r="M55" i="13"/>
  <c r="L55" i="13"/>
  <c r="K50" i="13"/>
  <c r="M46" i="13"/>
  <c r="L46" i="13"/>
  <c r="K46" i="13"/>
  <c r="M42" i="13"/>
  <c r="L42" i="13"/>
  <c r="K42" i="13"/>
  <c r="K6" i="13"/>
  <c r="K9" i="13"/>
  <c r="K15" i="13"/>
  <c r="K21" i="13"/>
  <c r="K31" i="13"/>
  <c r="K37" i="13"/>
  <c r="K5" i="13"/>
  <c r="K55" i="13"/>
  <c r="M37" i="13"/>
  <c r="L37" i="13"/>
  <c r="M31" i="13"/>
  <c r="L31" i="13"/>
  <c r="M21" i="13"/>
  <c r="L21" i="13"/>
  <c r="M15" i="13"/>
  <c r="L15" i="13"/>
  <c r="M9" i="13"/>
  <c r="L9" i="13"/>
  <c r="M6" i="13"/>
  <c r="L6" i="13"/>
  <c r="M55" i="12"/>
  <c r="L55" i="12"/>
  <c r="K50" i="12"/>
  <c r="M46" i="12"/>
  <c r="L46" i="12"/>
  <c r="K46" i="12"/>
  <c r="M42" i="12"/>
  <c r="L42" i="12"/>
  <c r="K42" i="12"/>
  <c r="K6" i="12"/>
  <c r="K9" i="12"/>
  <c r="K15" i="12"/>
  <c r="K21" i="12"/>
  <c r="K31" i="12"/>
  <c r="K37" i="12"/>
  <c r="K5" i="12"/>
  <c r="K55" i="12"/>
  <c r="M37" i="12"/>
  <c r="L37" i="12"/>
  <c r="M31" i="12"/>
  <c r="L31" i="12"/>
  <c r="M21" i="12"/>
  <c r="L21" i="12"/>
  <c r="M15" i="12"/>
  <c r="L15" i="12"/>
  <c r="M9" i="12"/>
  <c r="L9" i="12"/>
  <c r="M6" i="12"/>
  <c r="L6" i="12"/>
  <c r="M55" i="11"/>
  <c r="L55" i="11"/>
  <c r="K50" i="11"/>
  <c r="M46" i="11"/>
  <c r="L46" i="11"/>
  <c r="K46" i="11"/>
  <c r="M42" i="11"/>
  <c r="L42" i="11"/>
  <c r="K42" i="11"/>
  <c r="M37" i="11"/>
  <c r="L37" i="11"/>
  <c r="K37" i="11"/>
  <c r="M31" i="11"/>
  <c r="L31" i="11"/>
  <c r="K31" i="11"/>
  <c r="M21" i="11"/>
  <c r="L21" i="11"/>
  <c r="K21" i="11"/>
  <c r="M15" i="11"/>
  <c r="L15" i="11"/>
  <c r="K15" i="11"/>
  <c r="M9" i="11"/>
  <c r="L9" i="11"/>
  <c r="K9" i="11"/>
  <c r="M6" i="11"/>
  <c r="L6" i="11"/>
  <c r="K6" i="11"/>
  <c r="K5" i="11"/>
  <c r="K55" i="11"/>
  <c r="M55" i="10"/>
  <c r="L55" i="10"/>
  <c r="K50" i="10"/>
  <c r="M46" i="10"/>
  <c r="L46" i="10"/>
  <c r="K46" i="10"/>
  <c r="M42" i="10"/>
  <c r="L42" i="10"/>
  <c r="K42" i="10"/>
  <c r="K6" i="10"/>
  <c r="K5" i="10" s="1"/>
  <c r="K55" i="10" s="1"/>
  <c r="K9" i="10"/>
  <c r="K15" i="10"/>
  <c r="K21" i="10"/>
  <c r="K31" i="10"/>
  <c r="K37" i="10"/>
  <c r="M37" i="10"/>
  <c r="L37" i="10"/>
  <c r="M31" i="10"/>
  <c r="L31" i="10"/>
  <c r="M21" i="10"/>
  <c r="L21" i="10"/>
  <c r="M15" i="10"/>
  <c r="L15" i="10"/>
  <c r="M9" i="10"/>
  <c r="L9" i="10"/>
  <c r="M6" i="10"/>
  <c r="L6" i="10"/>
  <c r="M55" i="9"/>
  <c r="L55" i="9"/>
  <c r="K50" i="9"/>
  <c r="M46" i="9"/>
  <c r="L46" i="9"/>
  <c r="K46" i="9"/>
  <c r="M42" i="9"/>
  <c r="L42" i="9"/>
  <c r="K42" i="9"/>
  <c r="M37" i="9"/>
  <c r="L37" i="9"/>
  <c r="K37" i="9"/>
  <c r="M31" i="9"/>
  <c r="L31" i="9"/>
  <c r="K31" i="9"/>
  <c r="K6" i="9"/>
  <c r="K9" i="9"/>
  <c r="K15" i="9"/>
  <c r="K21" i="9"/>
  <c r="K5" i="9"/>
  <c r="K55" i="9"/>
  <c r="M21" i="9"/>
  <c r="L21" i="9"/>
  <c r="M15" i="9"/>
  <c r="L15" i="9"/>
  <c r="M9" i="9"/>
  <c r="L9" i="9"/>
  <c r="M6" i="9"/>
  <c r="L6" i="9"/>
  <c r="M55" i="8"/>
  <c r="L55" i="8"/>
  <c r="K50" i="8"/>
  <c r="M46" i="8"/>
  <c r="L46" i="8"/>
  <c r="K46" i="8"/>
  <c r="M42" i="8"/>
  <c r="L42" i="8"/>
  <c r="K42" i="8"/>
  <c r="K6" i="8"/>
  <c r="K9" i="8"/>
  <c r="K15" i="8"/>
  <c r="K21" i="8"/>
  <c r="K31" i="8"/>
  <c r="K37" i="8"/>
  <c r="K5" i="8"/>
  <c r="K55" i="8"/>
  <c r="M37" i="8"/>
  <c r="L37" i="8"/>
  <c r="M31" i="8"/>
  <c r="L31" i="8"/>
  <c r="M21" i="8"/>
  <c r="L21" i="8"/>
  <c r="M15" i="8"/>
  <c r="L15" i="8"/>
  <c r="M9" i="8"/>
  <c r="L9" i="8"/>
  <c r="M6" i="8"/>
  <c r="L6" i="8"/>
  <c r="M55" i="7"/>
  <c r="L55" i="7"/>
  <c r="K50" i="7"/>
  <c r="M46" i="7"/>
  <c r="L46" i="7"/>
  <c r="K46" i="7"/>
  <c r="M42" i="7"/>
  <c r="L42" i="7"/>
  <c r="K42" i="7"/>
  <c r="M37" i="7"/>
  <c r="L37" i="7"/>
  <c r="K37" i="7"/>
  <c r="M31" i="7"/>
  <c r="L31" i="7"/>
  <c r="K31" i="7"/>
  <c r="M21" i="7"/>
  <c r="L21" i="7"/>
  <c r="K21" i="7"/>
  <c r="M15" i="7"/>
  <c r="L15" i="7"/>
  <c r="K15" i="7"/>
  <c r="M9" i="7"/>
  <c r="L9" i="7"/>
  <c r="K9" i="7"/>
  <c r="K6" i="7"/>
  <c r="M6" i="7"/>
  <c r="L6" i="7"/>
  <c r="K6" i="6"/>
  <c r="K5" i="6"/>
  <c r="M6" i="6"/>
  <c r="L6" i="6"/>
  <c r="M55" i="5"/>
  <c r="L55" i="5"/>
  <c r="K50" i="5"/>
  <c r="M46" i="5"/>
  <c r="L46" i="5"/>
  <c r="K46" i="5"/>
  <c r="M42" i="5"/>
  <c r="L42" i="5"/>
  <c r="K42" i="5"/>
  <c r="M37" i="5"/>
  <c r="L37" i="5"/>
  <c r="K37" i="5"/>
  <c r="M31" i="5"/>
  <c r="L31" i="5"/>
  <c r="K31" i="5"/>
  <c r="M21" i="5"/>
  <c r="L21" i="5"/>
  <c r="K21" i="5"/>
  <c r="M15" i="5"/>
  <c r="L15" i="5"/>
  <c r="K15" i="5"/>
  <c r="M9" i="5"/>
  <c r="L9" i="5"/>
  <c r="K9" i="5"/>
  <c r="K6" i="5"/>
  <c r="K5" i="5"/>
  <c r="K55" i="5"/>
  <c r="M6" i="5"/>
  <c r="L6" i="5"/>
  <c r="M55" i="4"/>
  <c r="L55" i="4"/>
  <c r="K50" i="4"/>
  <c r="M46" i="4"/>
  <c r="L46" i="4"/>
  <c r="K46" i="4"/>
  <c r="M42" i="4"/>
  <c r="L42" i="4"/>
  <c r="K42" i="4"/>
  <c r="M37" i="4"/>
  <c r="L37" i="4"/>
  <c r="K37" i="4"/>
  <c r="M31" i="4"/>
  <c r="L31" i="4"/>
  <c r="K31" i="4"/>
  <c r="K6" i="4"/>
  <c r="K5" i="4" s="1"/>
  <c r="K55" i="4" s="1"/>
  <c r="K9" i="4"/>
  <c r="K15" i="4"/>
  <c r="K21" i="4"/>
  <c r="M21" i="4"/>
  <c r="L21" i="4"/>
  <c r="M15" i="4"/>
  <c r="L15" i="4"/>
  <c r="M9" i="4"/>
  <c r="L9" i="4"/>
  <c r="M6" i="4"/>
  <c r="L6" i="4"/>
  <c r="M55" i="3"/>
  <c r="L55" i="3"/>
  <c r="K50" i="3"/>
  <c r="M46" i="3"/>
  <c r="L46" i="3"/>
  <c r="K46" i="3"/>
  <c r="M42" i="3"/>
  <c r="L42" i="3"/>
  <c r="K42" i="3"/>
  <c r="K6" i="3"/>
  <c r="K9" i="3"/>
  <c r="K15" i="3"/>
  <c r="K21" i="3"/>
  <c r="K31" i="3"/>
  <c r="K37" i="3"/>
  <c r="K5" i="3"/>
  <c r="K55" i="3"/>
  <c r="M37" i="3"/>
  <c r="L37" i="3"/>
  <c r="M31" i="3"/>
  <c r="L31" i="3"/>
  <c r="M21" i="3"/>
  <c r="L21" i="3"/>
  <c r="M15" i="3"/>
  <c r="L15" i="3"/>
  <c r="M9" i="3"/>
  <c r="L9" i="3"/>
  <c r="M6" i="3"/>
  <c r="L6" i="3"/>
  <c r="M55" i="2"/>
  <c r="L55" i="2"/>
  <c r="K50" i="2"/>
  <c r="M46" i="2"/>
  <c r="L46" i="2"/>
  <c r="K46" i="2"/>
  <c r="M42" i="2"/>
  <c r="L42" i="2"/>
  <c r="K42" i="2"/>
  <c r="M37" i="2"/>
  <c r="L37" i="2"/>
  <c r="K37" i="2"/>
  <c r="M31" i="2"/>
  <c r="L31" i="2"/>
  <c r="K31" i="2"/>
  <c r="M21" i="2"/>
  <c r="L21" i="2"/>
  <c r="K21" i="2"/>
  <c r="M15" i="2"/>
  <c r="L15" i="2"/>
  <c r="K15" i="2"/>
  <c r="M9" i="2"/>
  <c r="L9" i="2"/>
  <c r="K9" i="2"/>
  <c r="M6" i="2"/>
  <c r="L6" i="2"/>
  <c r="K6" i="2"/>
  <c r="K5" i="2"/>
  <c r="K55" i="2"/>
  <c r="K6" i="1"/>
  <c r="K5" i="1" s="1"/>
  <c r="K55" i="1" s="1"/>
  <c r="K9" i="1"/>
  <c r="K15" i="1"/>
  <c r="K21" i="1"/>
  <c r="K31" i="1"/>
  <c r="K37" i="1"/>
  <c r="K42" i="1"/>
  <c r="K46" i="1"/>
  <c r="K50" i="1"/>
  <c r="M55" i="1"/>
  <c r="L55" i="1"/>
  <c r="M46" i="1"/>
  <c r="L46" i="1"/>
  <c r="M42" i="1"/>
  <c r="L42" i="1"/>
  <c r="M37" i="1"/>
  <c r="L37" i="1"/>
  <c r="M31" i="1"/>
  <c r="L31" i="1"/>
  <c r="M21" i="1"/>
  <c r="L21" i="1"/>
  <c r="M15" i="1"/>
  <c r="L15" i="1"/>
  <c r="M9" i="1"/>
  <c r="L9" i="1"/>
  <c r="M6" i="1"/>
  <c r="L6" i="1"/>
  <c r="J55" i="9"/>
  <c r="J55" i="2"/>
  <c r="J55" i="14"/>
  <c r="F55" i="9"/>
  <c r="J15" i="20" l="1"/>
  <c r="J42" i="20"/>
  <c r="J50" i="20"/>
  <c r="F37" i="20"/>
  <c r="J5" i="21"/>
  <c r="V6" i="23" s="1"/>
  <c r="J31" i="13"/>
  <c r="J50" i="13"/>
  <c r="J42" i="13"/>
  <c r="F5" i="14"/>
  <c r="O5" i="23" s="1"/>
  <c r="O7" i="23" s="1"/>
  <c r="F55" i="14"/>
  <c r="J9" i="5"/>
  <c r="F5" i="21"/>
  <c r="V5" i="23" s="1"/>
  <c r="F55" i="21"/>
  <c r="J15" i="15"/>
  <c r="J9" i="15"/>
  <c r="J50" i="15"/>
  <c r="J46" i="22"/>
  <c r="J5" i="22" s="1"/>
  <c r="W6" i="23" s="1"/>
  <c r="F50" i="11"/>
  <c r="J37" i="10"/>
  <c r="J50" i="10"/>
  <c r="J21" i="10"/>
  <c r="J31" i="10"/>
  <c r="F21" i="1"/>
  <c r="F31" i="1"/>
  <c r="F15" i="1"/>
  <c r="J31" i="1"/>
  <c r="J15" i="1"/>
  <c r="J42" i="1"/>
  <c r="F42" i="1"/>
  <c r="F9" i="1"/>
  <c r="J37" i="1"/>
  <c r="J21" i="1"/>
  <c r="F50" i="1"/>
  <c r="F37" i="1"/>
  <c r="J50" i="1"/>
  <c r="J9" i="1"/>
  <c r="F46" i="1"/>
  <c r="J46" i="1"/>
  <c r="F9" i="22"/>
  <c r="F46" i="22"/>
  <c r="F50" i="22"/>
  <c r="F21" i="22"/>
  <c r="F37" i="22"/>
  <c r="F31" i="22"/>
  <c r="F15" i="22"/>
  <c r="F9" i="20"/>
  <c r="J21" i="20"/>
  <c r="J9" i="20"/>
  <c r="J55" i="20" s="1"/>
  <c r="J46" i="20"/>
  <c r="F50" i="20"/>
  <c r="F31" i="20"/>
  <c r="F15" i="20"/>
  <c r="F46" i="20"/>
  <c r="F42" i="20"/>
  <c r="F21" i="20"/>
  <c r="F21" i="19"/>
  <c r="F55" i="19" s="1"/>
  <c r="J55" i="19"/>
  <c r="J5" i="19"/>
  <c r="T6" i="23" s="1"/>
  <c r="F5" i="18"/>
  <c r="S5" i="23" s="1"/>
  <c r="F55" i="18"/>
  <c r="J55" i="18"/>
  <c r="J5" i="18"/>
  <c r="S6" i="23" s="1"/>
  <c r="F55" i="17"/>
  <c r="J55" i="17"/>
  <c r="R6" i="23"/>
  <c r="R5" i="23"/>
  <c r="F37" i="15"/>
  <c r="J5" i="15"/>
  <c r="P6" i="23" s="1"/>
  <c r="J55" i="15"/>
  <c r="F46" i="15"/>
  <c r="F50" i="15"/>
  <c r="F9" i="15"/>
  <c r="F15" i="15"/>
  <c r="F31" i="15"/>
  <c r="F42" i="15"/>
  <c r="F21" i="15"/>
  <c r="J9" i="13"/>
  <c r="J21" i="13"/>
  <c r="J37" i="13"/>
  <c r="J46" i="13"/>
  <c r="J15" i="13"/>
  <c r="F15" i="13"/>
  <c r="F42" i="13"/>
  <c r="F9" i="13"/>
  <c r="F21" i="13"/>
  <c r="F46" i="13"/>
  <c r="F31" i="13"/>
  <c r="F37" i="13"/>
  <c r="F50" i="13"/>
  <c r="F15" i="12"/>
  <c r="F50" i="12"/>
  <c r="F46" i="12"/>
  <c r="J31" i="12"/>
  <c r="F9" i="12"/>
  <c r="F37" i="12"/>
  <c r="F21" i="12"/>
  <c r="F31" i="12"/>
  <c r="F42" i="12"/>
  <c r="J15" i="12"/>
  <c r="J42" i="12"/>
  <c r="J46" i="12"/>
  <c r="J50" i="12"/>
  <c r="J37" i="12"/>
  <c r="J21" i="12"/>
  <c r="J50" i="11"/>
  <c r="J42" i="11"/>
  <c r="J37" i="11"/>
  <c r="J9" i="11"/>
  <c r="J21" i="11"/>
  <c r="J31" i="11"/>
  <c r="F21" i="11"/>
  <c r="F55" i="11"/>
  <c r="F5" i="11"/>
  <c r="L5" i="23" s="1"/>
  <c r="L7" i="23" s="1"/>
  <c r="J46" i="10"/>
  <c r="F46" i="10"/>
  <c r="F15" i="10"/>
  <c r="J9" i="10"/>
  <c r="J55" i="10" s="1"/>
  <c r="F37" i="10"/>
  <c r="F9" i="10"/>
  <c r="F50" i="10"/>
  <c r="F42" i="10"/>
  <c r="F21" i="10"/>
  <c r="F31" i="10"/>
  <c r="F21" i="8"/>
  <c r="F55" i="8" s="1"/>
  <c r="F46" i="8"/>
  <c r="F15" i="8"/>
  <c r="F31" i="8"/>
  <c r="F37" i="8"/>
  <c r="J55" i="8"/>
  <c r="J5" i="8"/>
  <c r="I6" i="23" s="1"/>
  <c r="K5" i="7"/>
  <c r="K55" i="7" s="1"/>
  <c r="J46" i="7"/>
  <c r="J31" i="7"/>
  <c r="J6" i="7"/>
  <c r="J21" i="7"/>
  <c r="F37" i="7"/>
  <c r="F50" i="7"/>
  <c r="J42" i="7"/>
  <c r="F15" i="7"/>
  <c r="J15" i="7"/>
  <c r="F9" i="7"/>
  <c r="F31" i="7"/>
  <c r="F42" i="7"/>
  <c r="J37" i="7"/>
  <c r="J50" i="7"/>
  <c r="J9" i="7"/>
  <c r="F21" i="7"/>
  <c r="J5" i="5"/>
  <c r="F6" i="23" s="1"/>
  <c r="J55" i="5"/>
  <c r="F42" i="5"/>
  <c r="F15" i="5"/>
  <c r="F46" i="5"/>
  <c r="F50" i="5"/>
  <c r="F21" i="5"/>
  <c r="F5" i="5"/>
  <c r="F5" i="23" s="1"/>
  <c r="F55" i="5"/>
  <c r="J6" i="4"/>
  <c r="J9" i="3"/>
  <c r="J46" i="4"/>
  <c r="F42" i="4"/>
  <c r="J9" i="4"/>
  <c r="F37" i="4"/>
  <c r="J15" i="4"/>
  <c r="J31" i="4"/>
  <c r="F9" i="4"/>
  <c r="J37" i="4"/>
  <c r="F50" i="4"/>
  <c r="J50" i="4"/>
  <c r="J21" i="4"/>
  <c r="F31" i="4"/>
  <c r="F46" i="4"/>
  <c r="F15" i="4"/>
  <c r="J42" i="4"/>
  <c r="F21" i="4"/>
  <c r="J55" i="3"/>
  <c r="J5" i="3"/>
  <c r="D6" i="23" s="1"/>
  <c r="F50" i="3"/>
  <c r="F42" i="3"/>
  <c r="F15" i="3"/>
  <c r="F37" i="3"/>
  <c r="F9" i="3"/>
  <c r="F46" i="3"/>
  <c r="F31" i="3"/>
  <c r="F21" i="3"/>
  <c r="F5" i="3"/>
  <c r="D5" i="23" s="1"/>
  <c r="F55" i="3"/>
  <c r="F55" i="2"/>
  <c r="F5" i="2"/>
  <c r="C5" i="23" s="1"/>
  <c r="C7" i="23" s="1"/>
  <c r="J5" i="20" l="1"/>
  <c r="U6" i="23" s="1"/>
  <c r="F55" i="20"/>
  <c r="J5" i="13"/>
  <c r="N6" i="23" s="1"/>
  <c r="J55" i="13"/>
  <c r="V3" i="23"/>
  <c r="V7" i="23"/>
  <c r="V4" i="23"/>
  <c r="J55" i="22"/>
  <c r="J55" i="11"/>
  <c r="J5" i="11"/>
  <c r="L6" i="23" s="1"/>
  <c r="J5" i="10"/>
  <c r="K6" i="23" s="1"/>
  <c r="F5" i="8"/>
  <c r="I5" i="23" s="1"/>
  <c r="I7" i="23" s="1"/>
  <c r="F5" i="1"/>
  <c r="B5" i="23" s="1"/>
  <c r="B3" i="23" s="1"/>
  <c r="F55" i="1"/>
  <c r="J5" i="1"/>
  <c r="B6" i="23" s="1"/>
  <c r="J55" i="1"/>
  <c r="F55" i="22"/>
  <c r="F5" i="22"/>
  <c r="W5" i="23" s="1"/>
  <c r="W3" i="23" s="1"/>
  <c r="F5" i="20"/>
  <c r="U5" i="23" s="1"/>
  <c r="U4" i="23" s="1"/>
  <c r="F5" i="19"/>
  <c r="T5" i="23" s="1"/>
  <c r="T7" i="23" s="1"/>
  <c r="C14" i="23"/>
  <c r="S7" i="23"/>
  <c r="Q3" i="23"/>
  <c r="R7" i="23"/>
  <c r="Q6" i="23"/>
  <c r="Q4" i="23" s="1"/>
  <c r="F5" i="15"/>
  <c r="P5" i="23" s="1"/>
  <c r="P3" i="23" s="1"/>
  <c r="F55" i="15"/>
  <c r="F55" i="13"/>
  <c r="F5" i="13"/>
  <c r="N5" i="23" s="1"/>
  <c r="J5" i="12"/>
  <c r="M6" i="23" s="1"/>
  <c r="J55" i="12"/>
  <c r="F55" i="12"/>
  <c r="F5" i="12"/>
  <c r="M5" i="23" s="1"/>
  <c r="M3" i="23" s="1"/>
  <c r="F55" i="10"/>
  <c r="F5" i="10"/>
  <c r="K5" i="23" s="1"/>
  <c r="K7" i="23" s="1"/>
  <c r="F55" i="7"/>
  <c r="J5" i="7"/>
  <c r="H6" i="23" s="1"/>
  <c r="F5" i="7"/>
  <c r="H5" i="23" s="1"/>
  <c r="J55" i="7"/>
  <c r="J5" i="6"/>
  <c r="G6" i="23" s="1"/>
  <c r="F5" i="6"/>
  <c r="G5" i="23" s="1"/>
  <c r="G3" i="23" s="1"/>
  <c r="F7" i="23"/>
  <c r="F3" i="23"/>
  <c r="F4" i="23"/>
  <c r="J5" i="4"/>
  <c r="E6" i="23" s="1"/>
  <c r="J55" i="4"/>
  <c r="F55" i="4"/>
  <c r="F5" i="4"/>
  <c r="E5" i="23" s="1"/>
  <c r="E7" i="23" s="1"/>
  <c r="D7" i="23"/>
  <c r="B7" i="23"/>
  <c r="P4" i="23" l="1"/>
  <c r="P7" i="23"/>
  <c r="C13" i="23"/>
  <c r="H3" i="23"/>
  <c r="B4" i="23"/>
  <c r="C12" i="23"/>
  <c r="W7" i="23"/>
  <c r="W4" i="23"/>
  <c r="U7" i="23"/>
  <c r="U3" i="23"/>
  <c r="S4" i="23"/>
  <c r="S3" i="23"/>
  <c r="B14" i="23"/>
  <c r="N4" i="23"/>
  <c r="N7" i="23"/>
  <c r="N3" i="23"/>
  <c r="C11" i="23"/>
  <c r="M4" i="23"/>
  <c r="M7" i="23"/>
  <c r="K3" i="23"/>
  <c r="K4" i="23"/>
  <c r="B13" i="23"/>
  <c r="H7" i="23"/>
  <c r="H4" i="23"/>
  <c r="G7" i="23"/>
  <c r="G4" i="23"/>
  <c r="B12" i="23"/>
  <c r="X6" i="23"/>
  <c r="D3" i="23"/>
  <c r="B11" i="23"/>
  <c r="D4" i="23"/>
  <c r="X5" i="23"/>
  <c r="X7" i="23" s="1"/>
  <c r="C15" i="23" l="1"/>
  <c r="B15" i="23"/>
  <c r="Y3" i="23"/>
</calcChain>
</file>

<file path=xl/sharedStrings.xml><?xml version="1.0" encoding="utf-8"?>
<sst xmlns="http://schemas.openxmlformats.org/spreadsheetml/2006/main" count="4444" uniqueCount="1448">
  <si>
    <t>Rühma nr</t>
  </si>
  <si>
    <t>malev</t>
  </si>
  <si>
    <t>AL1</t>
  </si>
  <si>
    <t>AL2</t>
  </si>
  <si>
    <t>HA1</t>
  </si>
  <si>
    <t>HA2</t>
  </si>
  <si>
    <t>JG</t>
  </si>
  <si>
    <t>JV</t>
  </si>
  <si>
    <t>LN1</t>
  </si>
  <si>
    <t>LN2</t>
  </si>
  <si>
    <t>PV</t>
  </si>
  <si>
    <t>PN1</t>
  </si>
  <si>
    <t>PN2</t>
  </si>
  <si>
    <t>RA</t>
  </si>
  <si>
    <t>SM1</t>
  </si>
  <si>
    <t>SM2</t>
  </si>
  <si>
    <t>SA</t>
  </si>
  <si>
    <t>TL1</t>
  </si>
  <si>
    <t>TL2</t>
  </si>
  <si>
    <t>TA1</t>
  </si>
  <si>
    <t>TA2</t>
  </si>
  <si>
    <t>VA</t>
  </si>
  <si>
    <t>VR</t>
  </si>
  <si>
    <t>VM</t>
  </si>
  <si>
    <t>KOKKU Põhikohal</t>
  </si>
  <si>
    <t>KOKKU ülekattega</t>
  </si>
  <si>
    <t>malev kokku põhikohal</t>
  </si>
  <si>
    <t>malev EvakR-d kokku koos ülekattega</t>
  </si>
  <si>
    <t>põhiametikohal</t>
  </si>
  <si>
    <t>ülekate</t>
  </si>
  <si>
    <r>
      <t xml:space="preserve">EvakR  % </t>
    </r>
    <r>
      <rPr>
        <b/>
        <sz val="8"/>
        <color theme="1"/>
        <rFont val="Calibri"/>
        <family val="2"/>
        <charset val="186"/>
        <scheme val="minor"/>
      </rPr>
      <t>(põhikohal)</t>
    </r>
  </si>
  <si>
    <t>MKR</t>
  </si>
  <si>
    <t>põhi</t>
  </si>
  <si>
    <t>PõMKR</t>
  </si>
  <si>
    <t>KiMKR</t>
  </si>
  <si>
    <t>LäMKR</t>
  </si>
  <si>
    <t>LõMKR</t>
  </si>
  <si>
    <t>KOKKU</t>
  </si>
  <si>
    <t>Evakuatsioonirühm JÕHVI</t>
  </si>
  <si>
    <t>Jrk nr</t>
  </si>
  <si>
    <t>Ametikoha nimetus</t>
  </si>
  <si>
    <t>Põhiametikoht</t>
  </si>
  <si>
    <t>Põhikohal kokku</t>
  </si>
  <si>
    <t>ülekate kokku</t>
  </si>
  <si>
    <t>PERSONALI ANDMESTIK</t>
  </si>
  <si>
    <t>Isikkoosseis</t>
  </si>
  <si>
    <t xml:space="preserve">Ametikoha liik </t>
  </si>
  <si>
    <t>Märkused</t>
  </si>
  <si>
    <t xml:space="preserve">EvakR </t>
  </si>
  <si>
    <t>Eesnimi</t>
  </si>
  <si>
    <t>Perekonnanimi</t>
  </si>
  <si>
    <t>isikukood</t>
  </si>
  <si>
    <t>Juhtkond</t>
  </si>
  <si>
    <t>Rühmaülem</t>
  </si>
  <si>
    <t>Küllike</t>
  </si>
  <si>
    <t>KULLERKUPP</t>
  </si>
  <si>
    <t>KL</t>
  </si>
  <si>
    <t>Rühmaülema abi</t>
  </si>
  <si>
    <t>Kadi</t>
  </si>
  <si>
    <t>LUURI</t>
  </si>
  <si>
    <t>Personalimeeskond</t>
  </si>
  <si>
    <t>Meeskonnaülem</t>
  </si>
  <si>
    <t>Katrin</t>
  </si>
  <si>
    <t>HANNOV</t>
  </si>
  <si>
    <t>Staabiassistent</t>
  </si>
  <si>
    <t>Kairit</t>
  </si>
  <si>
    <t>JAAS</t>
  </si>
  <si>
    <t>Silvi</t>
  </si>
  <si>
    <t>SIRELPUU</t>
  </si>
  <si>
    <t>Heli</t>
  </si>
  <si>
    <t>Lebedeva</t>
  </si>
  <si>
    <t>Sidespetsialist</t>
  </si>
  <si>
    <t>Taive</t>
  </si>
  <si>
    <t>KOROL</t>
  </si>
  <si>
    <t>Reguleerimismeeskond</t>
  </si>
  <si>
    <t>Reguleerija</t>
  </si>
  <si>
    <t>Liivi</t>
  </si>
  <si>
    <t>KINGU</t>
  </si>
  <si>
    <t>Astrid</t>
  </si>
  <si>
    <t>JÕEMÄGI</t>
  </si>
  <si>
    <t>Marika</t>
  </si>
  <si>
    <t>VALTER</t>
  </si>
  <si>
    <t>Logistikameeskond</t>
  </si>
  <si>
    <t>KOOL</t>
  </si>
  <si>
    <t xml:space="preserve">Logistik </t>
  </si>
  <si>
    <t>Merje</t>
  </si>
  <si>
    <t>MÄLTON</t>
  </si>
  <si>
    <t>Logistik</t>
  </si>
  <si>
    <t>Logistik - autojuht</t>
  </si>
  <si>
    <t>B</t>
  </si>
  <si>
    <t>Varustusülem</t>
  </si>
  <si>
    <t>Monika</t>
  </si>
  <si>
    <t>LESTBERG</t>
  </si>
  <si>
    <t>Varustaja - autojuht</t>
  </si>
  <si>
    <t>Inna</t>
  </si>
  <si>
    <t>LUTT</t>
  </si>
  <si>
    <t>Varustaja</t>
  </si>
  <si>
    <t>Laohoidja</t>
  </si>
  <si>
    <t>Toitlustusmeeskond</t>
  </si>
  <si>
    <t>Kokk</t>
  </si>
  <si>
    <t>Koka abi</t>
  </si>
  <si>
    <t>Mai</t>
  </si>
  <si>
    <t>TAPNER</t>
  </si>
  <si>
    <t>Autojuht</t>
  </si>
  <si>
    <t>Meditsiinimeeskond</t>
  </si>
  <si>
    <t>Kersti</t>
  </si>
  <si>
    <t>PODMOŠENSKI</t>
  </si>
  <si>
    <t>Merilin</t>
  </si>
  <si>
    <t>KEERME</t>
  </si>
  <si>
    <t>Parameedik</t>
  </si>
  <si>
    <t>Veronika</t>
  </si>
  <si>
    <t>KALDMA</t>
  </si>
  <si>
    <t>Sanitar</t>
  </si>
  <si>
    <t>Annika</t>
  </si>
  <si>
    <t>REIMAN</t>
  </si>
  <si>
    <t>Tiina</t>
  </si>
  <si>
    <t>RAUDMÄE</t>
  </si>
  <si>
    <t>Aleksandra</t>
  </si>
  <si>
    <t>Mel</t>
  </si>
  <si>
    <t>Avalike suhete meeskond</t>
  </si>
  <si>
    <t>Anneli</t>
  </si>
  <si>
    <t>BOGENS</t>
  </si>
  <si>
    <t>CIMIC</t>
  </si>
  <si>
    <t>Teavitusspetsialist</t>
  </si>
  <si>
    <t>Ülle</t>
  </si>
  <si>
    <t>ROOTS</t>
  </si>
  <si>
    <t>Tegevusjuhtide meeskond</t>
  </si>
  <si>
    <t>Maire</t>
  </si>
  <si>
    <t>AUL</t>
  </si>
  <si>
    <t>Olga</t>
  </si>
  <si>
    <t>MESILANE</t>
  </si>
  <si>
    <t xml:space="preserve">Tegevusjuht </t>
  </si>
  <si>
    <t>Moonika</t>
  </si>
  <si>
    <t>TARASOSOVA</t>
  </si>
  <si>
    <t>VESKE</t>
  </si>
  <si>
    <t>Julgestusmeeskond</t>
  </si>
  <si>
    <t>Julgestaja</t>
  </si>
  <si>
    <t>Signe</t>
  </si>
  <si>
    <t>Evakuatsioonirühm kokku</t>
  </si>
  <si>
    <t>Evakuatsioonirühm NARVA</t>
  </si>
  <si>
    <t>Kairi</t>
  </si>
  <si>
    <t>JOHANNES</t>
  </si>
  <si>
    <t>Pille</t>
  </si>
  <si>
    <t>PIHELGAS</t>
  </si>
  <si>
    <t>KOLLI</t>
  </si>
  <si>
    <t>SMIRNOVA</t>
  </si>
  <si>
    <t>Irina</t>
  </si>
  <si>
    <t>POGORELSKAJA</t>
  </si>
  <si>
    <t>Maarika</t>
  </si>
  <si>
    <t>PRISKE</t>
  </si>
  <si>
    <t>Guzel</t>
  </si>
  <si>
    <t>TAMBI</t>
  </si>
  <si>
    <t>Jelena</t>
  </si>
  <si>
    <t>OSTRETSOVA</t>
  </si>
  <si>
    <t>Maria</t>
  </si>
  <si>
    <t>ŠITOVA</t>
  </si>
  <si>
    <t>Kristina</t>
  </si>
  <si>
    <t>POLUNINA</t>
  </si>
  <si>
    <t>Jekaterina</t>
  </si>
  <si>
    <t>TIHHOMIROVA</t>
  </si>
  <si>
    <t>Julia</t>
  </si>
  <si>
    <t>KOSTAREVA</t>
  </si>
  <si>
    <t>Maila</t>
  </si>
  <si>
    <t>LEETE</t>
  </si>
  <si>
    <t>Alla</t>
  </si>
  <si>
    <t>MILOGRADSKAJA</t>
  </si>
  <si>
    <t xml:space="preserve">Veera </t>
  </si>
  <si>
    <t>RUMJANTSEVA</t>
  </si>
  <si>
    <t>ŠUSTROVA</t>
  </si>
  <si>
    <t xml:space="preserve">Natalja </t>
  </si>
  <si>
    <t>SKVORTSOVA</t>
  </si>
  <si>
    <t>Larissa</t>
  </si>
  <si>
    <t>PEETERS</t>
  </si>
  <si>
    <t>VASSILJEVA</t>
  </si>
  <si>
    <t>MISTŠUK</t>
  </si>
  <si>
    <t>Anastassia</t>
  </si>
  <si>
    <t>MAMONOVA</t>
  </si>
  <si>
    <t>Ene</t>
  </si>
  <si>
    <t>LÄTTEMAA</t>
  </si>
  <si>
    <t>BAIKOVA</t>
  </si>
  <si>
    <t xml:space="preserve">Valeria </t>
  </si>
  <si>
    <t>LIBERT</t>
  </si>
  <si>
    <t>Galina</t>
  </si>
  <si>
    <t>MENG</t>
  </si>
  <si>
    <t>POTŠIJENKOVA</t>
  </si>
  <si>
    <t>Inga</t>
  </si>
  <si>
    <t>SILLAT</t>
  </si>
  <si>
    <t>Angela</t>
  </si>
  <si>
    <t>MANDEL</t>
  </si>
  <si>
    <t xml:space="preserve">Elina </t>
  </si>
  <si>
    <t>ANDREJEVA</t>
  </si>
  <si>
    <t>Ingrid</t>
  </si>
  <si>
    <t>RAUDSEPP</t>
  </si>
  <si>
    <t>Kati</t>
  </si>
  <si>
    <t>SILE</t>
  </si>
  <si>
    <t>Aleksandr</t>
  </si>
  <si>
    <t>MOISSEJENKO</t>
  </si>
  <si>
    <t>NESTERENKO</t>
  </si>
  <si>
    <t>Artjom</t>
  </si>
  <si>
    <t>LEONOV</t>
  </si>
  <si>
    <t>Evakuatsioonirühm HARJU 1</t>
  </si>
  <si>
    <t>Liina</t>
  </si>
  <si>
    <t>RIISMAA</t>
  </si>
  <si>
    <t>Jana</t>
  </si>
  <si>
    <t>Alice</t>
  </si>
  <si>
    <t>SALLO</t>
  </si>
  <si>
    <t>GATSKI</t>
  </si>
  <si>
    <t>Kaidi</t>
  </si>
  <si>
    <t>KANDLA</t>
  </si>
  <si>
    <t>Elina</t>
  </si>
  <si>
    <t>KUTTI</t>
  </si>
  <si>
    <t>Eveli</t>
  </si>
  <si>
    <t>REA</t>
  </si>
  <si>
    <t>LUMISTE</t>
  </si>
  <si>
    <t>Erle</t>
  </si>
  <si>
    <t>EENMAA</t>
  </si>
  <si>
    <t>Piret</t>
  </si>
  <si>
    <t>STERNHOF</t>
  </si>
  <si>
    <t xml:space="preserve">Rita </t>
  </si>
  <si>
    <t>KADAK</t>
  </si>
  <si>
    <t>MADRUS</t>
  </si>
  <si>
    <t>Kirsika</t>
  </si>
  <si>
    <t>KAAS</t>
  </si>
  <si>
    <t>Merike</t>
  </si>
  <si>
    <t>MEIER</t>
  </si>
  <si>
    <t>Diana</t>
  </si>
  <si>
    <t>MATHISEN</t>
  </si>
  <si>
    <t>Heili</t>
  </si>
  <si>
    <t>TÕNISSON</t>
  </si>
  <si>
    <t>Maarja</t>
  </si>
  <si>
    <t>RÜNKARU</t>
  </si>
  <si>
    <t xml:space="preserve">Eveli </t>
  </si>
  <si>
    <t>KAUNISPAIK</t>
  </si>
  <si>
    <t>KULL</t>
  </si>
  <si>
    <t>Marje</t>
  </si>
  <si>
    <t>VERBO</t>
  </si>
  <si>
    <t>Triin</t>
  </si>
  <si>
    <t>TALLINN</t>
  </si>
  <si>
    <t>VEITMAA</t>
  </si>
  <si>
    <t>VÄÄT</t>
  </si>
  <si>
    <t xml:space="preserve">Pille </t>
  </si>
  <si>
    <t>KANNELMÄE</t>
  </si>
  <si>
    <t>Kelli</t>
  </si>
  <si>
    <t>LILLES</t>
  </si>
  <si>
    <t>Tähti</t>
  </si>
  <si>
    <t>MARJAMÄE</t>
  </si>
  <si>
    <t>LUHAVÄLI</t>
  </si>
  <si>
    <t>Jaanika</t>
  </si>
  <si>
    <t>NÕGU</t>
  </si>
  <si>
    <t>Margit</t>
  </si>
  <si>
    <t>KAUGE</t>
  </si>
  <si>
    <t>OTS</t>
  </si>
  <si>
    <t>VERNER</t>
  </si>
  <si>
    <t>Maris</t>
  </si>
  <si>
    <t>LILLEVÄLI</t>
  </si>
  <si>
    <t>Mirey</t>
  </si>
  <si>
    <t>RÜTMAN</t>
  </si>
  <si>
    <t xml:space="preserve">Eve </t>
  </si>
  <si>
    <t>PÜSSIM</t>
  </si>
  <si>
    <t>Jaana</t>
  </si>
  <si>
    <t>KUBO</t>
  </si>
  <si>
    <t>Ave</t>
  </si>
  <si>
    <t>Kristel</t>
  </si>
  <si>
    <t>ABEL</t>
  </si>
  <si>
    <t>Lille</t>
  </si>
  <si>
    <t>PRIKS</t>
  </si>
  <si>
    <t>PUUSEPP</t>
  </si>
  <si>
    <t>Eve</t>
  </si>
  <si>
    <t>TOBIAS</t>
  </si>
  <si>
    <t>Gea</t>
  </si>
  <si>
    <t>OTSA</t>
  </si>
  <si>
    <t>ILLIPE</t>
  </si>
  <si>
    <t>ILJAŠENKO</t>
  </si>
  <si>
    <t>ÕUNAPUU</t>
  </si>
  <si>
    <t>SEEMAN</t>
  </si>
  <si>
    <t>Gerli</t>
  </si>
  <si>
    <t>TURMANN</t>
  </si>
  <si>
    <t>Ede</t>
  </si>
  <si>
    <t>OKS</t>
  </si>
  <si>
    <t>Imre</t>
  </si>
  <si>
    <t>TIKKERMANN</t>
  </si>
  <si>
    <t>Kalev</t>
  </si>
  <si>
    <t>RAIDJÕE</t>
  </si>
  <si>
    <t xml:space="preserve">Kalle </t>
  </si>
  <si>
    <t>KALJUSTE</t>
  </si>
  <si>
    <t>Jarmo</t>
  </si>
  <si>
    <t>IDAVAIN</t>
  </si>
  <si>
    <t>Evakuatsioonirühm HARJU 2</t>
  </si>
  <si>
    <t>Kaire</t>
  </si>
  <si>
    <t>VAHUR</t>
  </si>
  <si>
    <t>Liis</t>
  </si>
  <si>
    <t>VIIGIPUU</t>
  </si>
  <si>
    <t>NÕUKAS</t>
  </si>
  <si>
    <t>Külli</t>
  </si>
  <si>
    <t>MÄÄR</t>
  </si>
  <si>
    <t>Marju</t>
  </si>
  <si>
    <t>UUSKÜLA</t>
  </si>
  <si>
    <t>NABER</t>
  </si>
  <si>
    <t>TAAR</t>
  </si>
  <si>
    <t>LAIDONER</t>
  </si>
  <si>
    <t>Julija</t>
  </si>
  <si>
    <t>LAKSBERG</t>
  </si>
  <si>
    <t>Evely</t>
  </si>
  <si>
    <t>Karmen</t>
  </si>
  <si>
    <t>HEINMAA</t>
  </si>
  <si>
    <t>MERE</t>
  </si>
  <si>
    <t>Aasa</t>
  </si>
  <si>
    <t>SÜLD</t>
  </si>
  <si>
    <t>Tiiu</t>
  </si>
  <si>
    <t>SEPP</t>
  </si>
  <si>
    <t>KAMMER</t>
  </si>
  <si>
    <t>Kristi</t>
  </si>
  <si>
    <t>LEPS</t>
  </si>
  <si>
    <t>ARULEPP</t>
  </si>
  <si>
    <t>Helje</t>
  </si>
  <si>
    <t>EHA</t>
  </si>
  <si>
    <t>KIIL</t>
  </si>
  <si>
    <t>KIVIMÄGI</t>
  </si>
  <si>
    <t>Ivika</t>
  </si>
  <si>
    <t>TAMMEKUN</t>
  </si>
  <si>
    <t>Kadri</t>
  </si>
  <si>
    <t>KROONI</t>
  </si>
  <si>
    <t>KULDJÄRV</t>
  </si>
  <si>
    <t>Mari-Liis</t>
  </si>
  <si>
    <t>PIHLAPUU</t>
  </si>
  <si>
    <t>Mirjam</t>
  </si>
  <si>
    <t>VILT</t>
  </si>
  <si>
    <t>Aili</t>
  </si>
  <si>
    <t>Aime</t>
  </si>
  <si>
    <t>KOPPEL</t>
  </si>
  <si>
    <t>TAMM</t>
  </si>
  <si>
    <t xml:space="preserve">LILL </t>
  </si>
  <si>
    <t>BUHT</t>
  </si>
  <si>
    <t>Reelika</t>
  </si>
  <si>
    <t>MARO</t>
  </si>
  <si>
    <t>VANAMÖLDER</t>
  </si>
  <si>
    <t>Rita</t>
  </si>
  <si>
    <t>TAMMIK</t>
  </si>
  <si>
    <t>Angelina</t>
  </si>
  <si>
    <t>OBLIKAS</t>
  </si>
  <si>
    <t xml:space="preserve">47005302817
</t>
  </si>
  <si>
    <t>MARKOV</t>
  </si>
  <si>
    <t>Teele</t>
  </si>
  <si>
    <t>RAJA</t>
  </si>
  <si>
    <t>Kertu</t>
  </si>
  <si>
    <t>Biby</t>
  </si>
  <si>
    <t>LILANDER</t>
  </si>
  <si>
    <t>Agne</t>
  </si>
  <si>
    <t>VELTHUT-MEIKAS</t>
  </si>
  <si>
    <t>Killu</t>
  </si>
  <si>
    <t>MAIDLA</t>
  </si>
  <si>
    <t>Margot-Helena</t>
  </si>
  <si>
    <t>KASARI</t>
  </si>
  <si>
    <t>Murel</t>
  </si>
  <si>
    <t>SALUSTE</t>
  </si>
  <si>
    <t>TIGANIK</t>
  </si>
  <si>
    <t>REBANE</t>
  </si>
  <si>
    <t>Lea</t>
  </si>
  <si>
    <t>JANTS</t>
  </si>
  <si>
    <t>Eda</t>
  </si>
  <si>
    <t>REINIK</t>
  </si>
  <si>
    <t>Kaja-Marit</t>
  </si>
  <si>
    <t>MANDER</t>
  </si>
  <si>
    <t xml:space="preserve">44112260246
</t>
  </si>
  <si>
    <t>JÜRISKA</t>
  </si>
  <si>
    <t>Madis</t>
  </si>
  <si>
    <t>JÄÄTMA</t>
  </si>
  <si>
    <t>BACHFELDT</t>
  </si>
  <si>
    <t>Tauno</t>
  </si>
  <si>
    <t>LEPP</t>
  </si>
  <si>
    <t>Janne</t>
  </si>
  <si>
    <t>RUMP</t>
  </si>
  <si>
    <t>Evakuatsioonirühm JÕGEVA</t>
  </si>
  <si>
    <t>ARRAS</t>
  </si>
  <si>
    <t>Annela</t>
  </si>
  <si>
    <t>KALMUS</t>
  </si>
  <si>
    <t>ARULA</t>
  </si>
  <si>
    <t xml:space="preserve">Pille-Riin </t>
  </si>
  <si>
    <t>MÄERAND</t>
  </si>
  <si>
    <t>Dea</t>
  </si>
  <si>
    <t>LAUGMAA</t>
  </si>
  <si>
    <t>Kristiina</t>
  </si>
  <si>
    <t>MIŠKO</t>
  </si>
  <si>
    <t xml:space="preserve">Kaie </t>
  </si>
  <si>
    <t>ROHTLA</t>
  </si>
  <si>
    <t>KASK</t>
  </si>
  <si>
    <t>Sirje</t>
  </si>
  <si>
    <t>RÄMMEL</t>
  </si>
  <si>
    <t>KAHA</t>
  </si>
  <si>
    <t>KANGUR</t>
  </si>
  <si>
    <t>KIRSIPUU</t>
  </si>
  <si>
    <t>Sigrid</t>
  </si>
  <si>
    <t>ORAV-GRITS</t>
  </si>
  <si>
    <t>KABRAL</t>
  </si>
  <si>
    <t>Ave-Ly</t>
  </si>
  <si>
    <t>TOOMVAP</t>
  </si>
  <si>
    <t>Inge</t>
  </si>
  <si>
    <t>JANNO</t>
  </si>
  <si>
    <t>KIISLER</t>
  </si>
  <si>
    <t>Liisi</t>
  </si>
  <si>
    <t>SOKK</t>
  </si>
  <si>
    <t>LEHTSALU</t>
  </si>
  <si>
    <t>VAHTRA</t>
  </si>
  <si>
    <t>Kärt</t>
  </si>
  <si>
    <t>KIRSIMÄGI</t>
  </si>
  <si>
    <t>Anu</t>
  </si>
  <si>
    <t>RAASIK</t>
  </si>
  <si>
    <t>Marianne</t>
  </si>
  <si>
    <t>KASE</t>
  </si>
  <si>
    <t>Madeann</t>
  </si>
  <si>
    <t>ALAMETS</t>
  </si>
  <si>
    <t>Ilje</t>
  </si>
  <si>
    <t>LAURIKAINEN</t>
  </si>
  <si>
    <t>MIKK</t>
  </si>
  <si>
    <t>Birgit</t>
  </si>
  <si>
    <t>KOLL</t>
  </si>
  <si>
    <t>Marge</t>
  </si>
  <si>
    <t>TASUR</t>
  </si>
  <si>
    <t>ORMA</t>
  </si>
  <si>
    <t>Terje</t>
  </si>
  <si>
    <t>TREI</t>
  </si>
  <si>
    <t>SÄÄLIK</t>
  </si>
  <si>
    <t>MIKU-KUUSK</t>
  </si>
  <si>
    <t>JAANUS</t>
  </si>
  <si>
    <t>OLGO</t>
  </si>
  <si>
    <t>SAAR</t>
  </si>
  <si>
    <t>Evakuatsioonirühm JÄRVA</t>
  </si>
  <si>
    <t xml:space="preserve">Kirsika </t>
  </si>
  <si>
    <t>ILMJÄRV</t>
  </si>
  <si>
    <t xml:space="preserve">Vivika </t>
  </si>
  <si>
    <t>BARNABAS</t>
  </si>
  <si>
    <t>KINK</t>
  </si>
  <si>
    <t>PEETS</t>
  </si>
  <si>
    <t>MICHELSON</t>
  </si>
  <si>
    <t>Merle</t>
  </si>
  <si>
    <t>MÄND</t>
  </si>
  <si>
    <t>RÜÜTEL</t>
  </si>
  <si>
    <t>Maili</t>
  </si>
  <si>
    <t>ANTONS</t>
  </si>
  <si>
    <t>Kaidy</t>
  </si>
  <si>
    <t>SUITS</t>
  </si>
  <si>
    <t>Sille</t>
  </si>
  <si>
    <t>SÕMERMAA</t>
  </si>
  <si>
    <t>PAULSON</t>
  </si>
  <si>
    <t>LICHT</t>
  </si>
  <si>
    <t xml:space="preserve">Annika </t>
  </si>
  <si>
    <t>MÜRK</t>
  </si>
  <si>
    <t>SIRILA</t>
  </si>
  <si>
    <t>MATVEJEVA</t>
  </si>
  <si>
    <t>PÕLTS</t>
  </si>
  <si>
    <t>Kristlin</t>
  </si>
  <si>
    <t>LÄÄNEMÄGI</t>
  </si>
  <si>
    <t>Ivi</t>
  </si>
  <si>
    <t>JUKNAITE</t>
  </si>
  <si>
    <t xml:space="preserve">Maarja </t>
  </si>
  <si>
    <t>KOIVUOJA</t>
  </si>
  <si>
    <t>LAANEOKS</t>
  </si>
  <si>
    <t>TOOMEMÄGI</t>
  </si>
  <si>
    <t>SILD</t>
  </si>
  <si>
    <t>LÕHMUS</t>
  </si>
  <si>
    <t>Sirlika</t>
  </si>
  <si>
    <t>LOITMETS</t>
  </si>
  <si>
    <t xml:space="preserve">Kadri </t>
  </si>
  <si>
    <t>Janika</t>
  </si>
  <si>
    <t>Kaja</t>
  </si>
  <si>
    <t>VAHESAAR</t>
  </si>
  <si>
    <t>Maarit</t>
  </si>
  <si>
    <t>NÕMM</t>
  </si>
  <si>
    <t>PÕLDVER</t>
  </si>
  <si>
    <t>Merli</t>
  </si>
  <si>
    <t>SUMINA</t>
  </si>
  <si>
    <t>KUUSEMÄE</t>
  </si>
  <si>
    <t>JÄÄGER</t>
  </si>
  <si>
    <t xml:space="preserve">Malle </t>
  </si>
  <si>
    <t>HERMANSON</t>
  </si>
  <si>
    <t>TOOM</t>
  </si>
  <si>
    <t>Tiia</t>
  </si>
  <si>
    <t>RIIS</t>
  </si>
  <si>
    <t>Ines</t>
  </si>
  <si>
    <t>KURVITS</t>
  </si>
  <si>
    <t>Evakuatsioonirühm HAAPSALU</t>
  </si>
  <si>
    <t>SINISALU</t>
  </si>
  <si>
    <t xml:space="preserve">Geidy </t>
  </si>
  <si>
    <t>PIIP</t>
  </si>
  <si>
    <t>LARIONOVA</t>
  </si>
  <si>
    <t xml:space="preserve">Mailis </t>
  </si>
  <si>
    <t>ALBERG</t>
  </si>
  <si>
    <t>Andrea</t>
  </si>
  <si>
    <t>PROŠKINA</t>
  </si>
  <si>
    <t>ADAMS</t>
  </si>
  <si>
    <t xml:space="preserve">Piret </t>
  </si>
  <si>
    <t>HALLIK-SASS</t>
  </si>
  <si>
    <t xml:space="preserve">Eha </t>
  </si>
  <si>
    <t>GROSSEV</t>
  </si>
  <si>
    <t>KLIS</t>
  </si>
  <si>
    <t xml:space="preserve">Riina </t>
  </si>
  <si>
    <t>NEDZELSKIENE</t>
  </si>
  <si>
    <t xml:space="preserve">Riima </t>
  </si>
  <si>
    <t>KOCH</t>
  </si>
  <si>
    <t>Helen</t>
  </si>
  <si>
    <t>PILLAI</t>
  </si>
  <si>
    <t>LAI</t>
  </si>
  <si>
    <t xml:space="preserve">Anne </t>
  </si>
  <si>
    <t>REHKALT</t>
  </si>
  <si>
    <t>Kerli</t>
  </si>
  <si>
    <t>TAEL</t>
  </si>
  <si>
    <t xml:space="preserve">Urve </t>
  </si>
  <si>
    <t>LUIDALEPP</t>
  </si>
  <si>
    <t xml:space="preserve">Mairit </t>
  </si>
  <si>
    <t>TÜLP</t>
  </si>
  <si>
    <t>VEEDLER</t>
  </si>
  <si>
    <t xml:space="preserve">Kaja </t>
  </si>
  <si>
    <t xml:space="preserve"> </t>
  </si>
  <si>
    <t>Taimo</t>
  </si>
  <si>
    <t>KURST</t>
  </si>
  <si>
    <t>PARRA</t>
  </si>
  <si>
    <t>KURISMAN</t>
  </si>
  <si>
    <t>LAPPMAA</t>
  </si>
  <si>
    <t>Ege</t>
  </si>
  <si>
    <t>KANARBIK</t>
  </si>
  <si>
    <t>SAARNIIT</t>
  </si>
  <si>
    <t xml:space="preserve">Siret </t>
  </si>
  <si>
    <t>RUSSI</t>
  </si>
  <si>
    <t>FIŠINA</t>
  </si>
  <si>
    <t>Reet</t>
  </si>
  <si>
    <t>BERGGREN</t>
  </si>
  <si>
    <t>SUURKASK</t>
  </si>
  <si>
    <t>Leana</t>
  </si>
  <si>
    <t>KUNDLA</t>
  </si>
  <si>
    <t xml:space="preserve">Kai </t>
  </si>
  <si>
    <t>Heily</t>
  </si>
  <si>
    <t xml:space="preserve">Olga </t>
  </si>
  <si>
    <t>SERMAN</t>
  </si>
  <si>
    <t xml:space="preserve">Kersti </t>
  </si>
  <si>
    <t>REIMER</t>
  </si>
  <si>
    <t xml:space="preserve">Anneli </t>
  </si>
  <si>
    <t>REPPONEN</t>
  </si>
  <si>
    <t>METS</t>
  </si>
  <si>
    <t>Maret</t>
  </si>
  <si>
    <t>HÄRM-TILK</t>
  </si>
  <si>
    <t xml:space="preserve">Veronika </t>
  </si>
  <si>
    <t>ISBERG</t>
  </si>
  <si>
    <t>KUUSIK</t>
  </si>
  <si>
    <t>Heneli</t>
  </si>
  <si>
    <t>LEESIK</t>
  </si>
  <si>
    <t>RAAGMAA</t>
  </si>
  <si>
    <t xml:space="preserve">Ivika </t>
  </si>
  <si>
    <t>Aive</t>
  </si>
  <si>
    <t>KÜÜNARPUU</t>
  </si>
  <si>
    <t>KULBOK</t>
  </si>
  <si>
    <t xml:space="preserve">VENTSEL </t>
  </si>
  <si>
    <t>Sandra</t>
  </si>
  <si>
    <t>NURME</t>
  </si>
  <si>
    <t>OLENKO</t>
  </si>
  <si>
    <t>Evakuatsioonirühm LIHULA</t>
  </si>
  <si>
    <t>Ragne</t>
  </si>
  <si>
    <t>KALMET</t>
  </si>
  <si>
    <t>Gertu</t>
  </si>
  <si>
    <t>KÜTTMANN</t>
  </si>
  <si>
    <t>TÄHT</t>
  </si>
  <si>
    <t>Kelly</t>
  </si>
  <si>
    <t>KUUSEVÄLI</t>
  </si>
  <si>
    <t xml:space="preserve">Raili </t>
  </si>
  <si>
    <t xml:space="preserve">METS </t>
  </si>
  <si>
    <t xml:space="preserve">Astrid </t>
  </si>
  <si>
    <t xml:space="preserve">NIKKEL </t>
  </si>
  <si>
    <t>Raili</t>
  </si>
  <si>
    <t>KOLÕTŠEV</t>
  </si>
  <si>
    <t xml:space="preserve">Kristiina </t>
  </si>
  <si>
    <t>MAAS</t>
  </si>
  <si>
    <t xml:space="preserve">Elisa </t>
  </si>
  <si>
    <t>OJAP</t>
  </si>
  <si>
    <t xml:space="preserve">Reelika </t>
  </si>
  <si>
    <t>BORMANN</t>
  </si>
  <si>
    <t>KAISEL</t>
  </si>
  <si>
    <t>Lii</t>
  </si>
  <si>
    <t>URB</t>
  </si>
  <si>
    <t>Eneken</t>
  </si>
  <si>
    <t>VALDMAA</t>
  </si>
  <si>
    <t>Arni</t>
  </si>
  <si>
    <t>ÕUEMAA</t>
  </si>
  <si>
    <t xml:space="preserve">Kristi </t>
  </si>
  <si>
    <t xml:space="preserve">KANGUR </t>
  </si>
  <si>
    <t xml:space="preserve">Aivar </t>
  </si>
  <si>
    <t xml:space="preserve">SUSI </t>
  </si>
  <si>
    <t xml:space="preserve">Silvia </t>
  </si>
  <si>
    <t>LOTMAN</t>
  </si>
  <si>
    <t>Talvi</t>
  </si>
  <si>
    <t xml:space="preserve">PEEGEL </t>
  </si>
  <si>
    <t xml:space="preserve">Mati </t>
  </si>
  <si>
    <t>PIHT</t>
  </si>
  <si>
    <t xml:space="preserve">Liis </t>
  </si>
  <si>
    <t xml:space="preserve">REBANE </t>
  </si>
  <si>
    <t>Karin</t>
  </si>
  <si>
    <t>ARUOTS</t>
  </si>
  <si>
    <t xml:space="preserve">Lilia </t>
  </si>
  <si>
    <t xml:space="preserve">URB </t>
  </si>
  <si>
    <t xml:space="preserve">Lembit </t>
  </si>
  <si>
    <t xml:space="preserve">TAMMSALU </t>
  </si>
  <si>
    <t xml:space="preserve">ESKO </t>
  </si>
  <si>
    <t xml:space="preserve">Eda </t>
  </si>
  <si>
    <t>AAVIK</t>
  </si>
  <si>
    <t xml:space="preserve">Aet </t>
  </si>
  <si>
    <t xml:space="preserve">MORŠEVITSKI </t>
  </si>
  <si>
    <t>Peeter</t>
  </si>
  <si>
    <t>HERMIK</t>
  </si>
  <si>
    <t xml:space="preserve">Andrus </t>
  </si>
  <si>
    <t>KÄRVET</t>
  </si>
  <si>
    <t>Aleksei</t>
  </si>
  <si>
    <t>Andres</t>
  </si>
  <si>
    <t>KARELL</t>
  </si>
  <si>
    <t>Evakuatsioonirühm PÕLVA</t>
  </si>
  <si>
    <t>PEHK</t>
  </si>
  <si>
    <t>MIHELSON</t>
  </si>
  <si>
    <t xml:space="preserve">Aile </t>
  </si>
  <si>
    <t>VALS</t>
  </si>
  <si>
    <t>Lisete</t>
  </si>
  <si>
    <t>ŽVIRBLIS</t>
  </si>
  <si>
    <t>Carmen</t>
  </si>
  <si>
    <t>KÄGO</t>
  </si>
  <si>
    <t>PAEKIVI</t>
  </si>
  <si>
    <t xml:space="preserve">Katrin </t>
  </si>
  <si>
    <t>Aide</t>
  </si>
  <si>
    <t>KANN</t>
  </si>
  <si>
    <t>LIIBERT</t>
  </si>
  <si>
    <t xml:space="preserve">Sille </t>
  </si>
  <si>
    <t>Reena</t>
  </si>
  <si>
    <t>TIGAS</t>
  </si>
  <si>
    <t>JOHANSON</t>
  </si>
  <si>
    <t>Kaili</t>
  </si>
  <si>
    <t>MERTSINA</t>
  </si>
  <si>
    <t>Mette-Marit</t>
  </si>
  <si>
    <t>REHEMETS</t>
  </si>
  <si>
    <t>Kaie</t>
  </si>
  <si>
    <t>KURG</t>
  </si>
  <si>
    <t>Caroly</t>
  </si>
  <si>
    <t>MÄRTSON</t>
  </si>
  <si>
    <t>Lisette</t>
  </si>
  <si>
    <t>Ülar</t>
  </si>
  <si>
    <t>KÕRGE</t>
  </si>
  <si>
    <t>TREIER</t>
  </si>
  <si>
    <t>Eneli</t>
  </si>
  <si>
    <t>PADAR</t>
  </si>
  <si>
    <t xml:space="preserve">Anu </t>
  </si>
  <si>
    <t>KÄIS</t>
  </si>
  <si>
    <t>KLEMMER</t>
  </si>
  <si>
    <t>Kalli</t>
  </si>
  <si>
    <t>ASI</t>
  </si>
  <si>
    <t>SALUNDI</t>
  </si>
  <si>
    <t>Keidi</t>
  </si>
  <si>
    <t>KAARSALU</t>
  </si>
  <si>
    <t>SCHMEIMANN</t>
  </si>
  <si>
    <t>Allan</t>
  </si>
  <si>
    <t>DRENKHAN</t>
  </si>
  <si>
    <t>PATRAEL</t>
  </si>
  <si>
    <t>Merit</t>
  </si>
  <si>
    <t>Elisabeth</t>
  </si>
  <si>
    <t>Aike</t>
  </si>
  <si>
    <t>MEEKLER</t>
  </si>
  <si>
    <t>Leili</t>
  </si>
  <si>
    <t>MIISNA</t>
  </si>
  <si>
    <t>Betti</t>
  </si>
  <si>
    <t xml:space="preserve">Elen </t>
  </si>
  <si>
    <t>PIKKI</t>
  </si>
  <si>
    <t>LIIN</t>
  </si>
  <si>
    <t xml:space="preserve">48510146534
</t>
  </si>
  <si>
    <t>Liane</t>
  </si>
  <si>
    <t>ERIK</t>
  </si>
  <si>
    <t xml:space="preserve">Ulvi </t>
  </si>
  <si>
    <t>PEEPSON</t>
  </si>
  <si>
    <t>Kairiin</t>
  </si>
  <si>
    <t xml:space="preserve">60107306817
</t>
  </si>
  <si>
    <t>Maiu</t>
  </si>
  <si>
    <t>PIHO</t>
  </si>
  <si>
    <t>Evakuatsioonirühm PÄRNU 1</t>
  </si>
  <si>
    <t>Paula</t>
  </si>
  <si>
    <t>PERNER</t>
  </si>
  <si>
    <t>Gloria Simona</t>
  </si>
  <si>
    <t>BUBNOV</t>
  </si>
  <si>
    <t>Kirsti</t>
  </si>
  <si>
    <t>TOODU</t>
  </si>
  <si>
    <t>LEHTLA</t>
  </si>
  <si>
    <t>Regiina</t>
  </si>
  <si>
    <t>Leiu</t>
  </si>
  <si>
    <t>LEPIK</t>
  </si>
  <si>
    <t>TUULIK</t>
  </si>
  <si>
    <t>SAULEP</t>
  </si>
  <si>
    <t xml:space="preserve">Airin </t>
  </si>
  <si>
    <t>LAASMA</t>
  </si>
  <si>
    <t>Hele</t>
  </si>
  <si>
    <t>NÖÖRI</t>
  </si>
  <si>
    <t>Helve</t>
  </si>
  <si>
    <t>PULK</t>
  </si>
  <si>
    <t>Sirli</t>
  </si>
  <si>
    <t>PEDASSAAR-ANNAST</t>
  </si>
  <si>
    <t>Laura</t>
  </si>
  <si>
    <t>OISALU</t>
  </si>
  <si>
    <t>Aire</t>
  </si>
  <si>
    <t>RETSNIK</t>
  </si>
  <si>
    <t>TUISK</t>
  </si>
  <si>
    <t>Aigi</t>
  </si>
  <si>
    <t>VESKI</t>
  </si>
  <si>
    <t>OJAMAA</t>
  </si>
  <si>
    <t>Õnneli</t>
  </si>
  <si>
    <t>UMBSAR</t>
  </si>
  <si>
    <t>SUVISTE</t>
  </si>
  <si>
    <t xml:space="preserve">Margit </t>
  </si>
  <si>
    <t>KAUR</t>
  </si>
  <si>
    <t>SAARTS</t>
  </si>
  <si>
    <t>Ketlin</t>
  </si>
  <si>
    <t>UUEDA</t>
  </si>
  <si>
    <t>LEOSK</t>
  </si>
  <si>
    <t>NÕMTAK</t>
  </si>
  <si>
    <t>Silja</t>
  </si>
  <si>
    <t>SIIDA</t>
  </si>
  <si>
    <t xml:space="preserve">Juta </t>
  </si>
  <si>
    <t>MITT</t>
  </si>
  <si>
    <t>Kai</t>
  </si>
  <si>
    <t>ORASTE</t>
  </si>
  <si>
    <t>PATULINA</t>
  </si>
  <si>
    <t>Mari</t>
  </si>
  <si>
    <t>ARUMÄE</t>
  </si>
  <si>
    <t>MASSO</t>
  </si>
  <si>
    <t>SIRELI</t>
  </si>
  <si>
    <t>KORJU</t>
  </si>
  <si>
    <t>PALUOJA</t>
  </si>
  <si>
    <t xml:space="preserve">Tea </t>
  </si>
  <si>
    <t>SILDOJA</t>
  </si>
  <si>
    <t>Meidi</t>
  </si>
  <si>
    <t>TIIMUS</t>
  </si>
  <si>
    <t>LUMERA</t>
  </si>
  <si>
    <t>ALUSTE-BÄRLIN</t>
  </si>
  <si>
    <t>Maie</t>
  </si>
  <si>
    <t>PITSAL</t>
  </si>
  <si>
    <t>Alar</t>
  </si>
  <si>
    <t>TORIM</t>
  </si>
  <si>
    <t>Ott</t>
  </si>
  <si>
    <t>ANARI</t>
  </si>
  <si>
    <t>Kristo</t>
  </si>
  <si>
    <t>HIIELAID</t>
  </si>
  <si>
    <t>Tervo</t>
  </si>
  <si>
    <t>ORGMA</t>
  </si>
  <si>
    <t>Evakuatsioonirühm PÄRNU 2</t>
  </si>
  <si>
    <t>Egle</t>
  </si>
  <si>
    <t>RUMBERG</t>
  </si>
  <si>
    <t>Meelis</t>
  </si>
  <si>
    <t>VIKS</t>
  </si>
  <si>
    <t>RÕNGAS</t>
  </si>
  <si>
    <t>Eva</t>
  </si>
  <si>
    <t>PAJO</t>
  </si>
  <si>
    <t xml:space="preserve">Helvi-Heleena </t>
  </si>
  <si>
    <t>VIIES</t>
  </si>
  <si>
    <t xml:space="preserve">Karmen </t>
  </si>
  <si>
    <t>HÜTT</t>
  </si>
  <si>
    <t>VÕSUMETS</t>
  </si>
  <si>
    <t>SÕSOJEV</t>
  </si>
  <si>
    <t>KALJUR</t>
  </si>
  <si>
    <t>Maigi</t>
  </si>
  <si>
    <t>REEPALU</t>
  </si>
  <si>
    <t>Saima</t>
  </si>
  <si>
    <t>RAND</t>
  </si>
  <si>
    <t>Siiri</t>
  </si>
  <si>
    <t>SING</t>
  </si>
  <si>
    <t>Elela</t>
  </si>
  <si>
    <t>HEINAM</t>
  </si>
  <si>
    <t>VESSIK</t>
  </si>
  <si>
    <t xml:space="preserve">Tiina </t>
  </si>
  <si>
    <t>KAASIK</t>
  </si>
  <si>
    <t/>
  </si>
  <si>
    <t>Ly</t>
  </si>
  <si>
    <t>Lemme</t>
  </si>
  <si>
    <t>LINKRUS</t>
  </si>
  <si>
    <t>LILOSON</t>
  </si>
  <si>
    <t>LEHTEMAA</t>
  </si>
  <si>
    <t>Li</t>
  </si>
  <si>
    <t>SOOME</t>
  </si>
  <si>
    <t>KALVIK</t>
  </si>
  <si>
    <t>Pamela</t>
  </si>
  <si>
    <t>SOONTALU</t>
  </si>
  <si>
    <t>KÖÖK</t>
  </si>
  <si>
    <t>ANSI</t>
  </si>
  <si>
    <t>Triinu</t>
  </si>
  <si>
    <t>NIIDO</t>
  </si>
  <si>
    <t>Aune</t>
  </si>
  <si>
    <t>KONT</t>
  </si>
  <si>
    <t>Ulla</t>
  </si>
  <si>
    <t>RAHULA</t>
  </si>
  <si>
    <t>HEIN</t>
  </si>
  <si>
    <t>Andra</t>
  </si>
  <si>
    <t>KRAMM</t>
  </si>
  <si>
    <t>RETPAP</t>
  </si>
  <si>
    <t>AASLAID</t>
  </si>
  <si>
    <t>KRAHV</t>
  </si>
  <si>
    <t>TÖLP</t>
  </si>
  <si>
    <t>Kädi</t>
  </si>
  <si>
    <t>TAMMEVESKI</t>
  </si>
  <si>
    <t>Pavel</t>
  </si>
  <si>
    <t>Taivo</t>
  </si>
  <si>
    <t>Priit</t>
  </si>
  <si>
    <t>PAJUVIIDIK</t>
  </si>
  <si>
    <t>Väino</t>
  </si>
  <si>
    <t>LAUR</t>
  </si>
  <si>
    <t>Evakuatsioonirühm RAPLA</t>
  </si>
  <si>
    <t>VIISIMAA</t>
  </si>
  <si>
    <t>REIMANN</t>
  </si>
  <si>
    <t>PÄRTELPOEG</t>
  </si>
  <si>
    <t xml:space="preserve">Triin </t>
  </si>
  <si>
    <t>KUKK</t>
  </si>
  <si>
    <t>JAIK</t>
  </si>
  <si>
    <t>Katri</t>
  </si>
  <si>
    <t>Kitty</t>
  </si>
  <si>
    <t>NÕVANDI</t>
  </si>
  <si>
    <t xml:space="preserve">Kai-Mai </t>
  </si>
  <si>
    <t>VEI</t>
  </si>
  <si>
    <t>KASKLA</t>
  </si>
  <si>
    <t>Riin</t>
  </si>
  <si>
    <t>PALLON-TAMMEPUU</t>
  </si>
  <si>
    <t>Veronica</t>
  </si>
  <si>
    <t>KOSENKRANIUS</t>
  </si>
  <si>
    <t>KAUKVER</t>
  </si>
  <si>
    <t>KIBUVITS</t>
  </si>
  <si>
    <t xml:space="preserve">Ede </t>
  </si>
  <si>
    <t>ILLOPMÄGI</t>
  </si>
  <si>
    <t xml:space="preserve">Ülle </t>
  </si>
  <si>
    <t>JOONA</t>
  </si>
  <si>
    <t>Rene</t>
  </si>
  <si>
    <t>MIKKO</t>
  </si>
  <si>
    <t xml:space="preserve">Lii </t>
  </si>
  <si>
    <t>ERM</t>
  </si>
  <si>
    <t>ERANURM</t>
  </si>
  <si>
    <t>Maie </t>
  </si>
  <si>
    <t>TOOMET</t>
  </si>
  <si>
    <t>LEMBER</t>
  </si>
  <si>
    <t>TEPPER</t>
  </si>
  <si>
    <t>Gaida</t>
  </si>
  <si>
    <t>KUUSE</t>
  </si>
  <si>
    <t>Liina </t>
  </si>
  <si>
    <t>KAHRE</t>
  </si>
  <si>
    <t>Anna</t>
  </si>
  <si>
    <t>PREISMANN</t>
  </si>
  <si>
    <t>Liidi</t>
  </si>
  <si>
    <t>KALLASTE</t>
  </si>
  <si>
    <t>SAAGPAKK</t>
  </si>
  <si>
    <t>Carola</t>
  </si>
  <si>
    <t>VÄLI</t>
  </si>
  <si>
    <t>Kersti </t>
  </si>
  <si>
    <t>KRISTAL</t>
  </si>
  <si>
    <t>VAIN</t>
  </si>
  <si>
    <t>JOONAS</t>
  </si>
  <si>
    <t>SUURMÄE</t>
  </si>
  <si>
    <t>Meeli</t>
  </si>
  <si>
    <t>JÄNES</t>
  </si>
  <si>
    <t>TAMMEPUU</t>
  </si>
  <si>
    <t>MOREL</t>
  </si>
  <si>
    <t>ERLEMANN</t>
  </si>
  <si>
    <t>SMIRNOV</t>
  </si>
  <si>
    <t>TIIVAS</t>
  </si>
  <si>
    <t>LANGI</t>
  </si>
  <si>
    <t>Kübe</t>
  </si>
  <si>
    <t>RAHKEMA</t>
  </si>
  <si>
    <t>TURK</t>
  </si>
  <si>
    <t>MERESMAA</t>
  </si>
  <si>
    <t>Gloria-Katharina</t>
  </si>
  <si>
    <t>KRUUK</t>
  </si>
  <si>
    <t>SOOMETS</t>
  </si>
  <si>
    <t>Ulvi</t>
  </si>
  <si>
    <t xml:space="preserve">Piia </t>
  </si>
  <si>
    <t>KÕVERIK</t>
  </si>
  <si>
    <t>LAAN</t>
  </si>
  <si>
    <t>KIVISALU</t>
  </si>
  <si>
    <t>Anastasija</t>
  </si>
  <si>
    <t>GUSATŠENKO</t>
  </si>
  <si>
    <t xml:space="preserve">Evely </t>
  </si>
  <si>
    <t>TATRIK</t>
  </si>
  <si>
    <t>MÄNDLA</t>
  </si>
  <si>
    <t>Reelika-Kerli</t>
  </si>
  <si>
    <t>OJAARU</t>
  </si>
  <si>
    <t>GULLORD</t>
  </si>
  <si>
    <t>Evakuatsioonirühm SAAREMAA</t>
  </si>
  <si>
    <t>Siivi</t>
  </si>
  <si>
    <t>RASVA</t>
  </si>
  <si>
    <t xml:space="preserve">Helle-Mai </t>
  </si>
  <si>
    <t>KRUUSIMÄGI</t>
  </si>
  <si>
    <t>Annely</t>
  </si>
  <si>
    <t>VERLIN</t>
  </si>
  <si>
    <t>Elle</t>
  </si>
  <si>
    <t>PRUUL</t>
  </si>
  <si>
    <t>SELGAL</t>
  </si>
  <si>
    <t>LAANET-NUUT</t>
  </si>
  <si>
    <t>Martina</t>
  </si>
  <si>
    <t>KOMMEL</t>
  </si>
  <si>
    <t>PÕLLUÄÄR</t>
  </si>
  <si>
    <t>Aet-Kadi</t>
  </si>
  <si>
    <t>KALD</t>
  </si>
  <si>
    <t>KANE</t>
  </si>
  <si>
    <t>VELDERMANN</t>
  </si>
  <si>
    <t>AER</t>
  </si>
  <si>
    <t>VALGE</t>
  </si>
  <si>
    <t>VOKK</t>
  </si>
  <si>
    <t>VAHER</t>
  </si>
  <si>
    <t>JUUDAS</t>
  </si>
  <si>
    <t>KURS</t>
  </si>
  <si>
    <t>Lemmi</t>
  </si>
  <si>
    <t>SAUN</t>
  </si>
  <si>
    <t>Tatjana</t>
  </si>
  <si>
    <t>PALOMETS</t>
  </si>
  <si>
    <t>Daisy</t>
  </si>
  <si>
    <t>JÜRIMAA</t>
  </si>
  <si>
    <t>VALDMANN</t>
  </si>
  <si>
    <t>ANTONOV</t>
  </si>
  <si>
    <t>LEIDAS</t>
  </si>
  <si>
    <t>Mare</t>
  </si>
  <si>
    <t>KIRR</t>
  </si>
  <si>
    <t>Juta</t>
  </si>
  <si>
    <t>LEVIN</t>
  </si>
  <si>
    <t>PIHL</t>
  </si>
  <si>
    <t>Ellen</t>
  </si>
  <si>
    <t>KULLAMÄE</t>
  </si>
  <si>
    <t>Urvi</t>
  </si>
  <si>
    <t>STENBERG-ELSTROK</t>
  </si>
  <si>
    <t>Piia</t>
  </si>
  <si>
    <t>TAMSALU</t>
  </si>
  <si>
    <t>PAOMEES</t>
  </si>
  <si>
    <t>Maidi</t>
  </si>
  <si>
    <t>TILK</t>
  </si>
  <si>
    <t>Liise</t>
  </si>
  <si>
    <t>Liselle</t>
  </si>
  <si>
    <t>LAURITS</t>
  </si>
  <si>
    <t>KUUM</t>
  </si>
  <si>
    <t>Marietta</t>
  </si>
  <si>
    <t>AARDAM</t>
  </si>
  <si>
    <t>Ingeli</t>
  </si>
  <si>
    <t>STAHL-SÜLD</t>
  </si>
  <si>
    <t>Ojar</t>
  </si>
  <si>
    <t>Mendi</t>
  </si>
  <si>
    <t>KALLAVUS</t>
  </si>
  <si>
    <t>Karl</t>
  </si>
  <si>
    <t>JUHANDI</t>
  </si>
  <si>
    <t>Evakuatsioonirühm HIIUMAA</t>
  </si>
  <si>
    <t xml:space="preserve">Heli </t>
  </si>
  <si>
    <t>Krista</t>
  </si>
  <si>
    <t>METSAND</t>
  </si>
  <si>
    <t>KLEE</t>
  </si>
  <si>
    <t xml:space="preserve">Inga </t>
  </si>
  <si>
    <t>SINIMÄE</t>
  </si>
  <si>
    <t>VÄHTER</t>
  </si>
  <si>
    <t>Natalia</t>
  </si>
  <si>
    <t>KÄIGE</t>
  </si>
  <si>
    <t>Lya</t>
  </si>
  <si>
    <t>UIBO</t>
  </si>
  <si>
    <t xml:space="preserve">Inna </t>
  </si>
  <si>
    <t xml:space="preserve">Anni </t>
  </si>
  <si>
    <t>ÜKSIK</t>
  </si>
  <si>
    <t>OOLMETS</t>
  </si>
  <si>
    <t>LEIVALT</t>
  </si>
  <si>
    <t>Sirle</t>
  </si>
  <si>
    <t>ULLA</t>
  </si>
  <si>
    <t>NÄKSI</t>
  </si>
  <si>
    <t>Jüri</t>
  </si>
  <si>
    <t>VIIDEBAUM</t>
  </si>
  <si>
    <t>Ülo</t>
  </si>
  <si>
    <t>KIKAS</t>
  </si>
  <si>
    <t>Kaira</t>
  </si>
  <si>
    <t>VÄSTRIK</t>
  </si>
  <si>
    <t>GURJEVA</t>
  </si>
  <si>
    <t xml:space="preserve">Marina </t>
  </si>
  <si>
    <t>KALJURAND</t>
  </si>
  <si>
    <t>Helja</t>
  </si>
  <si>
    <t>KAPTEIN</t>
  </si>
  <si>
    <t>SAUE</t>
  </si>
  <si>
    <t>Aadi</t>
  </si>
  <si>
    <t>NIGLAS</t>
  </si>
  <si>
    <t>Tõno</t>
  </si>
  <si>
    <t>Evakuatsioonirühm SAKALA</t>
  </si>
  <si>
    <t>KANNISTU</t>
  </si>
  <si>
    <t>LAENESTE</t>
  </si>
  <si>
    <t>VÄLJA</t>
  </si>
  <si>
    <t>LAOS</t>
  </si>
  <si>
    <t>Mailis</t>
  </si>
  <si>
    <t>SAA</t>
  </si>
  <si>
    <t>Helina</t>
  </si>
  <si>
    <t>KÄSPER</t>
  </si>
  <si>
    <t>Grete</t>
  </si>
  <si>
    <t>VARES</t>
  </si>
  <si>
    <t>Lilian</t>
  </si>
  <si>
    <t>ESTORN</t>
  </si>
  <si>
    <t>Reeli</t>
  </si>
  <si>
    <t>MUTTIKA</t>
  </si>
  <si>
    <t>PÄRNASALU</t>
  </si>
  <si>
    <t>SÄRG</t>
  </si>
  <si>
    <t>MÄGI</t>
  </si>
  <si>
    <t>KIVILAAN</t>
  </si>
  <si>
    <t>Karoliina</t>
  </si>
  <si>
    <t>MAISLA</t>
  </si>
  <si>
    <t>Marit</t>
  </si>
  <si>
    <t>PLEIATS</t>
  </si>
  <si>
    <t xml:space="preserve">Marju </t>
  </si>
  <si>
    <t>Kerstin</t>
  </si>
  <si>
    <t>KÄÄRIK</t>
  </si>
  <si>
    <t>OHERD</t>
  </si>
  <si>
    <t>Pia-Eve</t>
  </si>
  <si>
    <t>TEDER</t>
  </si>
  <si>
    <t>LEMMING</t>
  </si>
  <si>
    <t>RÄTSEP</t>
  </si>
  <si>
    <t>TATAR</t>
  </si>
  <si>
    <t>LEEMETS</t>
  </si>
  <si>
    <t>ÜTSIK</t>
  </si>
  <si>
    <t>TRALLMANN</t>
  </si>
  <si>
    <t xml:space="preserve">Evelin </t>
  </si>
  <si>
    <t>LAANEMÄE</t>
  </si>
  <si>
    <t>Daniela</t>
  </si>
  <si>
    <t>ERIT</t>
  </si>
  <si>
    <t>Lilyan</t>
  </si>
  <si>
    <t>KARJUS</t>
  </si>
  <si>
    <t>VRIDOLIN</t>
  </si>
  <si>
    <t>Tea</t>
  </si>
  <si>
    <t>RAIDSALU</t>
  </si>
  <si>
    <t>SÜGAV</t>
  </si>
  <si>
    <t>AMBOS</t>
  </si>
  <si>
    <t>Aurika</t>
  </si>
  <si>
    <t>KARUS</t>
  </si>
  <si>
    <t>TULP</t>
  </si>
  <si>
    <t>HEINSOO</t>
  </si>
  <si>
    <t xml:space="preserve">Sirle </t>
  </si>
  <si>
    <t>PETERSON</t>
  </si>
  <si>
    <t>PURGE</t>
  </si>
  <si>
    <t>LESKOVA</t>
  </si>
  <si>
    <t>LILLEMÄE</t>
  </si>
  <si>
    <t>Evakuatsioonirühm TALLINN 1</t>
  </si>
  <si>
    <t>KRAVETS</t>
  </si>
  <si>
    <t>Aivi</t>
  </si>
  <si>
    <t>MURD-MURULAUK</t>
  </si>
  <si>
    <t>PRAKS</t>
  </si>
  <si>
    <t>Maia</t>
  </si>
  <si>
    <t>KURIM</t>
  </si>
  <si>
    <t>VAINU</t>
  </si>
  <si>
    <t>Helle</t>
  </si>
  <si>
    <t>UURING</t>
  </si>
  <si>
    <t>PIIR</t>
  </si>
  <si>
    <t>SOONSEIN</t>
  </si>
  <si>
    <t>Enel-Katrin</t>
  </si>
  <si>
    <t>VAHTER</t>
  </si>
  <si>
    <t>KUNNUS</t>
  </si>
  <si>
    <t>LÕIV</t>
  </si>
  <si>
    <t>Natali</t>
  </si>
  <si>
    <t>AOSAAR</t>
  </si>
  <si>
    <t>HIOB</t>
  </si>
  <si>
    <t>HOLM</t>
  </si>
  <si>
    <t>Maari</t>
  </si>
  <si>
    <t>IDNURM</t>
  </si>
  <si>
    <t>Camilla</t>
  </si>
  <si>
    <t>KASTEIN</t>
  </si>
  <si>
    <t>AADNA</t>
  </si>
  <si>
    <t>Ruta</t>
  </si>
  <si>
    <t>KALLASPOOLIK</t>
  </si>
  <si>
    <t>Anne</t>
  </si>
  <si>
    <t>KOLLO-VARRIK</t>
  </si>
  <si>
    <t>LEES-LEESMAA</t>
  </si>
  <si>
    <t>Kerle</t>
  </si>
  <si>
    <t>KASEMETS</t>
  </si>
  <si>
    <t>REIDLA</t>
  </si>
  <si>
    <t>ROMANDI</t>
  </si>
  <si>
    <t>NUUT</t>
  </si>
  <si>
    <t>HEINSALU-LAURI</t>
  </si>
  <si>
    <t>VOLKOVA</t>
  </si>
  <si>
    <t>ROMANENKOV</t>
  </si>
  <si>
    <t>VEERUS</t>
  </si>
  <si>
    <t>VALNER</t>
  </si>
  <si>
    <t>NOORMETS</t>
  </si>
  <si>
    <t>HÄIDMA</t>
  </si>
  <si>
    <t>LAHT</t>
  </si>
  <si>
    <t>Kristin</t>
  </si>
  <si>
    <t>TAMMEOKS</t>
  </si>
  <si>
    <t>LEPPIK</t>
  </si>
  <si>
    <t>Evakuatsioonirühm TALLINN 2</t>
  </si>
  <si>
    <t>ROOS</t>
  </si>
  <si>
    <t>PULVER</t>
  </si>
  <si>
    <t>NÕLVIK</t>
  </si>
  <si>
    <t>LEHESTE</t>
  </si>
  <si>
    <t>VAKAR</t>
  </si>
  <si>
    <t>Ruth</t>
  </si>
  <si>
    <t>SEMERIK</t>
  </si>
  <si>
    <t>Eike</t>
  </si>
  <si>
    <t>PILT</t>
  </si>
  <si>
    <t>KRUUS</t>
  </si>
  <si>
    <t>LEESMENT</t>
  </si>
  <si>
    <t>Siret</t>
  </si>
  <si>
    <t>OJAPERV</t>
  </si>
  <si>
    <t>Sindy</t>
  </si>
  <si>
    <t>PÜSSA</t>
  </si>
  <si>
    <t>JÜRMAN</t>
  </si>
  <si>
    <t>TIITSAAR</t>
  </si>
  <si>
    <t>ŽUGOVA</t>
  </si>
  <si>
    <t>Nele</t>
  </si>
  <si>
    <t>ARASTE</t>
  </si>
  <si>
    <t>TAPUPERE</t>
  </si>
  <si>
    <t>Kerlin</t>
  </si>
  <si>
    <t>LIPPASAAR</t>
  </si>
  <si>
    <t>PILL</t>
  </si>
  <si>
    <t>Eeva</t>
  </si>
  <si>
    <t>MAANDI</t>
  </si>
  <si>
    <t>KLAAR</t>
  </si>
  <si>
    <t>Mairit</t>
  </si>
  <si>
    <t>KRABBI</t>
  </si>
  <si>
    <t>VÄLBA</t>
  </si>
  <si>
    <t>VOOLAID</t>
  </si>
  <si>
    <t>Age</t>
  </si>
  <si>
    <t>VALGEPEA</t>
  </si>
  <si>
    <t>Helin</t>
  </si>
  <si>
    <t>KULDKEPP</t>
  </si>
  <si>
    <t>KAUP-LAPÕNIN</t>
  </si>
  <si>
    <t>RIKOLAS</t>
  </si>
  <si>
    <t>KAUKSI</t>
  </si>
  <si>
    <t>UNDUSK</t>
  </si>
  <si>
    <t>PLOOM</t>
  </si>
  <si>
    <t>AUVÄÄRT</t>
  </si>
  <si>
    <t>Tuuli</t>
  </si>
  <si>
    <t>RASSO</t>
  </si>
  <si>
    <t>Triinu-Evelin</t>
  </si>
  <si>
    <t>PUTNIK</t>
  </si>
  <si>
    <t>Evakuatsioonirühm TARTU 1</t>
  </si>
  <si>
    <t>TAARAMÄE</t>
  </si>
  <si>
    <t>TOMSON</t>
  </si>
  <si>
    <t>Lagle</t>
  </si>
  <si>
    <t>Karina</t>
  </si>
  <si>
    <t>LELLEP</t>
  </si>
  <si>
    <t xml:space="preserve">Viivika </t>
  </si>
  <si>
    <t>KOOK</t>
  </si>
  <si>
    <t>PUIGA</t>
  </si>
  <si>
    <t>IRDT</t>
  </si>
  <si>
    <t>Aimi</t>
  </si>
  <si>
    <t>TEDRESALU</t>
  </si>
  <si>
    <t xml:space="preserve">Irma </t>
  </si>
  <si>
    <t>EERME</t>
  </si>
  <si>
    <t xml:space="preserve">Janeka </t>
  </si>
  <si>
    <t>PEEDO</t>
  </si>
  <si>
    <t>Lily</t>
  </si>
  <si>
    <t>HANTSON</t>
  </si>
  <si>
    <t>Erika</t>
  </si>
  <si>
    <t>ILISSON</t>
  </si>
  <si>
    <t>HABICHT</t>
  </si>
  <si>
    <t>VOOGLA</t>
  </si>
  <si>
    <t>Monica</t>
  </si>
  <si>
    <t xml:space="preserve">Kadi </t>
  </si>
  <si>
    <t>KONSIN</t>
  </si>
  <si>
    <t>PÕLDMA</t>
  </si>
  <si>
    <t xml:space="preserve">Jaanika </t>
  </si>
  <si>
    <t>Agnes</t>
  </si>
  <si>
    <t>KIVIRAND</t>
  </si>
  <si>
    <t>TALTS</t>
  </si>
  <si>
    <t>NOORMA</t>
  </si>
  <si>
    <t>LOOLAID</t>
  </si>
  <si>
    <t xml:space="preserve">Angelika </t>
  </si>
  <si>
    <t>PÄRNA</t>
  </si>
  <si>
    <t>Iris-Barbara</t>
  </si>
  <si>
    <t>JELETSKI</t>
  </si>
  <si>
    <t xml:space="preserve">Tiiu </t>
  </si>
  <si>
    <t>KUPPER</t>
  </si>
  <si>
    <t>SAART</t>
  </si>
  <si>
    <t>Lijaana</t>
  </si>
  <si>
    <t>SISASK</t>
  </si>
  <si>
    <t>KULD</t>
  </si>
  <si>
    <t>Elise</t>
  </si>
  <si>
    <t>VANATOA</t>
  </si>
  <si>
    <t xml:space="preserve">Rutt </t>
  </si>
  <si>
    <t>KARU</t>
  </si>
  <si>
    <t>PAIMLA</t>
  </si>
  <si>
    <t>PALM</t>
  </si>
  <si>
    <t>KELLER</t>
  </si>
  <si>
    <t>KUUSMANN</t>
  </si>
  <si>
    <t>Nelli</t>
  </si>
  <si>
    <t>VASSILA</t>
  </si>
  <si>
    <t xml:space="preserve">Marianne </t>
  </si>
  <si>
    <t>UNT</t>
  </si>
  <si>
    <t>KIVIRÜÜT</t>
  </si>
  <si>
    <t>MÖLLITS</t>
  </si>
  <si>
    <t xml:space="preserve">Kristhel </t>
  </si>
  <si>
    <t>HAAK</t>
  </si>
  <si>
    <t>Anita</t>
  </si>
  <si>
    <t>PEIPONEN</t>
  </si>
  <si>
    <t>KLAOS</t>
  </si>
  <si>
    <t>Evakuatsioonirühm TARTU 2</t>
  </si>
  <si>
    <t>Marina</t>
  </si>
  <si>
    <t>LIINAR</t>
  </si>
  <si>
    <t>MURU-MÖLDER</t>
  </si>
  <si>
    <t>Viktoria</t>
  </si>
  <si>
    <t>PRUKS</t>
  </si>
  <si>
    <t>MALEVA</t>
  </si>
  <si>
    <t>REHME</t>
  </si>
  <si>
    <t>VASK</t>
  </si>
  <si>
    <t xml:space="preserve">Ly </t>
  </si>
  <si>
    <t>RAAVE</t>
  </si>
  <si>
    <t>Eva-Ingrid</t>
  </si>
  <si>
    <t>RÕÕM</t>
  </si>
  <si>
    <t>LUHAMÄE</t>
  </si>
  <si>
    <t>OLONEN</t>
  </si>
  <si>
    <t>Isabella</t>
  </si>
  <si>
    <t>RANDLA</t>
  </si>
  <si>
    <t>UMBLIA</t>
  </si>
  <si>
    <t>Evelin</t>
  </si>
  <si>
    <t>AVI</t>
  </si>
  <si>
    <t>VAHI</t>
  </si>
  <si>
    <t>KOSLOV</t>
  </si>
  <si>
    <t xml:space="preserve">Inge </t>
  </si>
  <si>
    <t>LEITU</t>
  </si>
  <si>
    <t>KEPP</t>
  </si>
  <si>
    <t>VAHTLA</t>
  </si>
  <si>
    <t>KOITLA</t>
  </si>
  <si>
    <t>Maile</t>
  </si>
  <si>
    <t>AIA</t>
  </si>
  <si>
    <t>HANSEN</t>
  </si>
  <si>
    <t>JUSTUS</t>
  </si>
  <si>
    <t>Laura-Liis</t>
  </si>
  <si>
    <t>KÄOS</t>
  </si>
  <si>
    <t>Anu-Hannele</t>
  </si>
  <si>
    <t>PUSKAR</t>
  </si>
  <si>
    <t>PAAVEL</t>
  </si>
  <si>
    <t xml:space="preserve">Krista </t>
  </si>
  <si>
    <t>SOOSAAR</t>
  </si>
  <si>
    <t>Dagmary </t>
  </si>
  <si>
    <t>KUSLAP</t>
  </si>
  <si>
    <t>Kerly</t>
  </si>
  <si>
    <t>NAHKUR</t>
  </si>
  <si>
    <t>Evakuatsioonirühm VALGA</t>
  </si>
  <si>
    <t>MERIMAA</t>
  </si>
  <si>
    <t>MATVEI</t>
  </si>
  <si>
    <t xml:space="preserve">Lilian </t>
  </si>
  <si>
    <t>FROSCH</t>
  </si>
  <si>
    <t>KASEPÕLD</t>
  </si>
  <si>
    <t>REINHOLD</t>
  </si>
  <si>
    <t>Eha</t>
  </si>
  <si>
    <t>OLDER</t>
  </si>
  <si>
    <t xml:space="preserve">Helle </t>
  </si>
  <si>
    <t>KULDMAA</t>
  </si>
  <si>
    <t>PANG</t>
  </si>
  <si>
    <t>Merikan</t>
  </si>
  <si>
    <t>JASKA</t>
  </si>
  <si>
    <t>PAVLOVA</t>
  </si>
  <si>
    <t>PUIDET</t>
  </si>
  <si>
    <t>SÄINAS</t>
  </si>
  <si>
    <t>Asta</t>
  </si>
  <si>
    <t>TSIRP</t>
  </si>
  <si>
    <t>TELVIK</t>
  </si>
  <si>
    <t>Heliisa</t>
  </si>
  <si>
    <t>LAADI</t>
  </si>
  <si>
    <t>MAHHOV</t>
  </si>
  <si>
    <t>Mahta</t>
  </si>
  <si>
    <t>PALUMETS</t>
  </si>
  <si>
    <t>Aet</t>
  </si>
  <si>
    <t>ARULA-PIIR</t>
  </si>
  <si>
    <t>PRANTS</t>
  </si>
  <si>
    <t>NAARIS</t>
  </si>
  <si>
    <t>Mari </t>
  </si>
  <si>
    <t>MÕTTUS</t>
  </si>
  <si>
    <t xml:space="preserve">Marika </t>
  </si>
  <si>
    <t>KÜLM</t>
  </si>
  <si>
    <t>PÕHJALA</t>
  </si>
  <si>
    <t>MEKK</t>
  </si>
  <si>
    <t>BRETT-PAVEL</t>
  </si>
  <si>
    <t>RUSSAK</t>
  </si>
  <si>
    <t>KOPP</t>
  </si>
  <si>
    <t>Evakuatsioonirühm VIRU</t>
  </si>
  <si>
    <t>PRESS</t>
  </si>
  <si>
    <t>LAUBHOLTS</t>
  </si>
  <si>
    <t>MATUSORG</t>
  </si>
  <si>
    <t>GRÜNBERG</t>
  </si>
  <si>
    <t>UUENI</t>
  </si>
  <si>
    <t xml:space="preserve">Diana </t>
  </si>
  <si>
    <t>SEEPTER</t>
  </si>
  <si>
    <t>VILIMÄE</t>
  </si>
  <si>
    <t>PAULUS</t>
  </si>
  <si>
    <t>Leivi</t>
  </si>
  <si>
    <t>ELURI</t>
  </si>
  <si>
    <t>PUUSIK</t>
  </si>
  <si>
    <t>KLEIN</t>
  </si>
  <si>
    <t>Regina</t>
  </si>
  <si>
    <t>KIISKÜLA</t>
  </si>
  <si>
    <t>VALDNA</t>
  </si>
  <si>
    <t>Meeri</t>
  </si>
  <si>
    <t>VISNAPUU</t>
  </si>
  <si>
    <t>Mariella</t>
  </si>
  <si>
    <t>LIIVAK</t>
  </si>
  <si>
    <t>Airika</t>
  </si>
  <si>
    <t>REIGO</t>
  </si>
  <si>
    <t>REHE</t>
  </si>
  <si>
    <t>Angelika</t>
  </si>
  <si>
    <t>RUSIKA</t>
  </si>
  <si>
    <t>Liia</t>
  </si>
  <si>
    <t>MARAN</t>
  </si>
  <si>
    <t>SIEMANN</t>
  </si>
  <si>
    <t>KIVIMAA</t>
  </si>
  <si>
    <t xml:space="preserve">Liaana </t>
  </si>
  <si>
    <t>LUHASTE</t>
  </si>
  <si>
    <t>Leie</t>
  </si>
  <si>
    <t>NÕMMISTE</t>
  </si>
  <si>
    <t>Kristel-Karin</t>
  </si>
  <si>
    <t>Anne-Liisi</t>
  </si>
  <si>
    <t>LAANESTE</t>
  </si>
  <si>
    <t>VODJA</t>
  </si>
  <si>
    <t>ALASOO</t>
  </si>
  <si>
    <t>Kaia</t>
  </si>
  <si>
    <t>PIHLAK</t>
  </si>
  <si>
    <t>KITSING</t>
  </si>
  <si>
    <t>EIRAND</t>
  </si>
  <si>
    <t>KROLL</t>
  </si>
  <si>
    <t>AASUMETS</t>
  </si>
  <si>
    <t>Vaike</t>
  </si>
  <si>
    <t>PORVAL</t>
  </si>
  <si>
    <t>Riina</t>
  </si>
  <si>
    <t>RING</t>
  </si>
  <si>
    <t>Evakuatsioonirühm VÕRU</t>
  </si>
  <si>
    <t>Reili</t>
  </si>
  <si>
    <t>JÄÄDMAA</t>
  </si>
  <si>
    <t>Kaisa</t>
  </si>
  <si>
    <t>NIILO</t>
  </si>
  <si>
    <t>MAASK</t>
  </si>
  <si>
    <t>MARTINFELD</t>
  </si>
  <si>
    <t>TAMMISTE</t>
  </si>
  <si>
    <t>Janely</t>
  </si>
  <si>
    <t>KAEVATS</t>
  </si>
  <si>
    <t>KANGRO</t>
  </si>
  <si>
    <t>ANTSI</t>
  </si>
  <si>
    <t>SAAD</t>
  </si>
  <si>
    <t>KIVIMÄE</t>
  </si>
  <si>
    <t>JÄRVEPERA</t>
  </si>
  <si>
    <t>KRAFT</t>
  </si>
  <si>
    <t>Karme</t>
  </si>
  <si>
    <t>HAIN</t>
  </si>
  <si>
    <t>Virge</t>
  </si>
  <si>
    <t>REINSAAR</t>
  </si>
  <si>
    <t>Virve</t>
  </si>
  <si>
    <t>ÜPRUS</t>
  </si>
  <si>
    <t>PÄHN</t>
  </si>
  <si>
    <t>TOLMIK</t>
  </si>
  <si>
    <t>MÄNNISTE</t>
  </si>
  <si>
    <t>LADVA</t>
  </si>
  <si>
    <t>Ludmilla</t>
  </si>
  <si>
    <t>KORDEMETS</t>
  </si>
  <si>
    <t>KULLAMAA</t>
  </si>
  <si>
    <t>MASING</t>
  </si>
  <si>
    <t>Toomas</t>
  </si>
  <si>
    <t>TIKS</t>
  </si>
  <si>
    <t>HALJEND</t>
  </si>
  <si>
    <t>OTSTAVEL</t>
  </si>
  <si>
    <t>PUNGAR</t>
  </si>
  <si>
    <t>DAVÕDOV</t>
  </si>
  <si>
    <t>SOON</t>
  </si>
  <si>
    <t>Valeria</t>
  </si>
  <si>
    <t>LITVINENKO</t>
  </si>
  <si>
    <t>OSS</t>
  </si>
  <si>
    <t>Meelike</t>
  </si>
  <si>
    <t>NAGEL</t>
  </si>
  <si>
    <t>Meri Liis</t>
  </si>
  <si>
    <t>KIRS</t>
  </si>
  <si>
    <t>Heret</t>
  </si>
  <si>
    <t>SIIDRA</t>
  </si>
  <si>
    <t>Keio</t>
  </si>
  <si>
    <t>KÕVA</t>
  </si>
  <si>
    <t>Janelle</t>
  </si>
  <si>
    <t>Argo</t>
  </si>
  <si>
    <t>BIRK</t>
  </si>
  <si>
    <t>KALAMÄE</t>
  </si>
  <si>
    <t>Janika </t>
  </si>
  <si>
    <t>Eliina</t>
  </si>
  <si>
    <t>MÄEKIVI</t>
  </si>
  <si>
    <t>Merit </t>
  </si>
  <si>
    <t>PUNA </t>
  </si>
  <si>
    <t>Annika </t>
  </si>
  <si>
    <t>Logistik </t>
  </si>
  <si>
    <t>Kerli </t>
  </si>
  <si>
    <t>Tiia </t>
  </si>
  <si>
    <t>METTUS </t>
  </si>
  <si>
    <t>Sigrid </t>
  </si>
  <si>
    <t>SAAR </t>
  </si>
  <si>
    <t>Maarja </t>
  </si>
  <si>
    <t>KALLE </t>
  </si>
  <si>
    <t>BRAUSE </t>
  </si>
  <si>
    <t>Kadri </t>
  </si>
  <si>
    <t>NUKKE </t>
  </si>
  <si>
    <t>Kerle </t>
  </si>
  <si>
    <t>Anita </t>
  </si>
  <si>
    <t>Tegevusjuht </t>
  </si>
  <si>
    <t>Kelly </t>
  </si>
  <si>
    <t>KAPTEN</t>
  </si>
  <si>
    <t>Malle </t>
  </si>
  <si>
    <t>Angela </t>
  </si>
  <si>
    <t>Kristine </t>
  </si>
  <si>
    <t>ROSIN </t>
  </si>
  <si>
    <t>Egne</t>
  </si>
  <si>
    <t xml:space="preserve">Mikk </t>
  </si>
  <si>
    <t>Maiu </t>
  </si>
  <si>
    <t>TOOMJÕE </t>
  </si>
  <si>
    <t>PÄRNOJA</t>
  </si>
  <si>
    <t>48704144224</t>
  </si>
  <si>
    <t>RATTASEP</t>
  </si>
  <si>
    <t>46702174212</t>
  </si>
  <si>
    <t>48502044224</t>
  </si>
  <si>
    <t>Helju</t>
  </si>
  <si>
    <t>VELLEMÄE</t>
  </si>
  <si>
    <t>Gunnar</t>
  </si>
  <si>
    <t>KRUUSMAA</t>
  </si>
  <si>
    <t>35708164218</t>
  </si>
  <si>
    <t>48211030023</t>
  </si>
  <si>
    <t>48003010010</t>
  </si>
  <si>
    <t>48703170023</t>
  </si>
  <si>
    <t>TIIDERMANN</t>
  </si>
  <si>
    <t>47310020034</t>
  </si>
  <si>
    <t>ILMAST</t>
  </si>
  <si>
    <t>47902200241</t>
  </si>
  <si>
    <t>VISNAP</t>
  </si>
  <si>
    <t>Mare-Mai</t>
  </si>
  <si>
    <t>Kartin</t>
  </si>
  <si>
    <t>SERT</t>
  </si>
  <si>
    <t>METSJÄRV</t>
  </si>
  <si>
    <t>JUST</t>
  </si>
  <si>
    <t>MURŽAK</t>
  </si>
  <si>
    <t>ÄRMANN</t>
  </si>
  <si>
    <t>TORN-KIRSIPUU</t>
  </si>
  <si>
    <t>SILMER</t>
  </si>
  <si>
    <t xml:space="preserve">TIIK </t>
  </si>
  <si>
    <t>Inga-Garmen</t>
  </si>
  <si>
    <t>Eva-Liis</t>
  </si>
  <si>
    <t>KELDER</t>
  </si>
  <si>
    <t>HARUOJA</t>
  </si>
  <si>
    <t>KUSMA</t>
  </si>
  <si>
    <t>Urve</t>
  </si>
  <si>
    <t>LAIDUS</t>
  </si>
  <si>
    <t>HÕBENAEL</t>
  </si>
  <si>
    <t>EvakR </t>
  </si>
  <si>
    <t>SEILENTHAL</t>
  </si>
  <si>
    <t>JÜRGENSON</t>
  </si>
  <si>
    <t>Anželika</t>
  </si>
  <si>
    <t>AAS</t>
  </si>
  <si>
    <t>Kristina </t>
  </si>
  <si>
    <t>Katrin </t>
  </si>
  <si>
    <t>BOSSACK</t>
  </si>
  <si>
    <t>EINASTO</t>
  </si>
  <si>
    <t>Katri </t>
  </si>
  <si>
    <t>Kai </t>
  </si>
  <si>
    <t>Merike </t>
  </si>
  <si>
    <t>Helen </t>
  </si>
  <si>
    <t>ASPER</t>
  </si>
  <si>
    <t>Tiina </t>
  </si>
  <si>
    <t>TEEARU</t>
  </si>
  <si>
    <t>Mareli</t>
  </si>
  <si>
    <t>Kati </t>
  </si>
  <si>
    <t>Ruth </t>
  </si>
  <si>
    <t>NIELSON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</si>
</sst>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;\-0;;@"/>
  </numFmts>
  <fonts count="20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b/>
      <sz val="24"/>
      <color theme="1"/>
      <name val="Arial"/>
      <family val="2"/>
      <charset val="186"/>
    </font>
    <font>
      <b/>
      <sz val="11"/>
      <name val="Arial"/>
      <family val="2"/>
      <charset val="186"/>
    </font>
    <font>
      <b/>
      <sz val="8"/>
      <name val="Arial"/>
      <family val="2"/>
      <charset val="186"/>
    </font>
    <font>
      <sz val="11"/>
      <name val="Arial"/>
      <family val="2"/>
      <charset val="186"/>
    </font>
    <font>
      <sz val="11"/>
      <color theme="1"/>
      <name val="Arial"/>
      <family val="2"/>
      <charset val="186"/>
    </font>
    <font>
      <b/>
      <sz val="11"/>
      <color theme="1"/>
      <name val="Arial"/>
      <family val="2"/>
      <charset val="186"/>
    </font>
    <font>
      <b/>
      <sz val="8"/>
      <color theme="1"/>
      <name val="Arial"/>
      <family val="2"/>
      <charset val="186"/>
    </font>
    <font>
      <sz val="8"/>
      <color theme="1"/>
      <name val="Calibri"/>
      <family val="2"/>
      <charset val="186"/>
      <scheme val="minor"/>
    </font>
    <font>
      <b/>
      <sz val="8"/>
      <color theme="1"/>
      <name val="Calibri"/>
      <family val="2"/>
      <charset val="186"/>
      <scheme val="minor"/>
    </font>
    <font>
      <b/>
      <sz val="9"/>
      <color theme="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sz val="14"/>
      <color theme="1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  <font>
      <b/>
      <sz val="18"/>
      <color theme="1"/>
      <name val="Calibri"/>
      <family val="2"/>
      <charset val="186"/>
      <scheme val="minor"/>
    </font>
    <font>
      <sz val="11"/>
      <color theme="1"/>
      <name val="Arial"/>
      <family val="2"/>
      <charset val="186"/>
    </font>
    <font>
      <sz val="11"/>
      <color indexed="8"/>
      <name val="Arial"/>
      <family val="2"/>
      <charset val="186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</fills>
  <borders count="6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57">
    <xf numFmtId="0" fontId="0" fillId="0" borderId="0" xfId="0"/>
    <xf numFmtId="164" fontId="5" fillId="4" borderId="20" xfId="0" applyNumberFormat="1" applyFont="1" applyFill="1" applyBorder="1" applyAlignment="1">
      <alignment horizontal="center" vertical="center"/>
    </xf>
    <xf numFmtId="164" fontId="5" fillId="4" borderId="21" xfId="0" applyNumberFormat="1" applyFont="1" applyFill="1" applyBorder="1" applyAlignment="1">
      <alignment horizontal="left" vertical="center"/>
    </xf>
    <xf numFmtId="164" fontId="5" fillId="4" borderId="20" xfId="0" applyNumberFormat="1" applyFont="1" applyFill="1" applyBorder="1" applyAlignment="1">
      <alignment horizontal="left" vertical="center"/>
    </xf>
    <xf numFmtId="164" fontId="5" fillId="4" borderId="22" xfId="0" applyNumberFormat="1" applyFont="1" applyFill="1" applyBorder="1" applyAlignment="1">
      <alignment horizontal="left" vertical="center"/>
    </xf>
    <xf numFmtId="164" fontId="5" fillId="4" borderId="22" xfId="0" applyNumberFormat="1" applyFont="1" applyFill="1" applyBorder="1" applyAlignment="1">
      <alignment horizontal="center" vertical="center"/>
    </xf>
    <xf numFmtId="164" fontId="5" fillId="4" borderId="23" xfId="0" applyNumberFormat="1" applyFont="1" applyFill="1" applyBorder="1" applyAlignment="1">
      <alignment horizontal="center" vertical="center"/>
    </xf>
    <xf numFmtId="164" fontId="5" fillId="4" borderId="21" xfId="0" applyNumberFormat="1" applyFont="1" applyFill="1" applyBorder="1" applyAlignment="1">
      <alignment horizontal="center" vertical="center"/>
    </xf>
    <xf numFmtId="164" fontId="7" fillId="0" borderId="20" xfId="0" applyNumberFormat="1" applyFont="1" applyBorder="1" applyAlignment="1">
      <alignment horizontal="center" vertical="center"/>
    </xf>
    <xf numFmtId="164" fontId="7" fillId="0" borderId="21" xfId="0" applyNumberFormat="1" applyFont="1" applyBorder="1" applyAlignment="1">
      <alignment horizontal="left" vertical="center"/>
    </xf>
    <xf numFmtId="164" fontId="7" fillId="0" borderId="20" xfId="0" applyNumberFormat="1" applyFont="1" applyBorder="1" applyAlignment="1">
      <alignment horizontal="left" vertical="center"/>
    </xf>
    <xf numFmtId="164" fontId="7" fillId="0" borderId="22" xfId="0" applyNumberFormat="1" applyFont="1" applyBorder="1" applyAlignment="1">
      <alignment horizontal="left" vertical="center"/>
    </xf>
    <xf numFmtId="164" fontId="7" fillId="0" borderId="22" xfId="0" applyNumberFormat="1" applyFont="1" applyBorder="1" applyAlignment="1">
      <alignment horizontal="center" vertical="center"/>
    </xf>
    <xf numFmtId="164" fontId="7" fillId="0" borderId="23" xfId="0" applyNumberFormat="1" applyFont="1" applyBorder="1" applyAlignment="1">
      <alignment horizontal="center" vertical="center"/>
    </xf>
    <xf numFmtId="164" fontId="7" fillId="0" borderId="21" xfId="0" applyNumberFormat="1" applyFont="1" applyBorder="1" applyAlignment="1">
      <alignment horizontal="center" vertical="center"/>
    </xf>
    <xf numFmtId="164" fontId="8" fillId="0" borderId="20" xfId="0" applyNumberFormat="1" applyFont="1" applyBorder="1" applyAlignment="1">
      <alignment horizontal="center" vertical="center"/>
    </xf>
    <xf numFmtId="164" fontId="8" fillId="0" borderId="21" xfId="0" applyNumberFormat="1" applyFont="1" applyBorder="1" applyAlignment="1">
      <alignment horizontal="left" vertical="center"/>
    </xf>
    <xf numFmtId="164" fontId="8" fillId="0" borderId="20" xfId="0" applyNumberFormat="1" applyFont="1" applyBorder="1" applyAlignment="1">
      <alignment horizontal="left" vertical="center"/>
    </xf>
    <xf numFmtId="164" fontId="8" fillId="0" borderId="22" xfId="0" applyNumberFormat="1" applyFont="1" applyBorder="1" applyAlignment="1">
      <alignment horizontal="left" vertical="center"/>
    </xf>
    <xf numFmtId="164" fontId="8" fillId="0" borderId="22" xfId="0" applyNumberFormat="1" applyFont="1" applyBorder="1" applyAlignment="1">
      <alignment horizontal="center" vertical="center"/>
    </xf>
    <xf numFmtId="164" fontId="8" fillId="0" borderId="21" xfId="0" applyNumberFormat="1" applyFont="1" applyBorder="1" applyAlignment="1">
      <alignment horizontal="center" vertical="center"/>
    </xf>
    <xf numFmtId="164" fontId="9" fillId="4" borderId="20" xfId="0" applyNumberFormat="1" applyFont="1" applyFill="1" applyBorder="1" applyAlignment="1">
      <alignment horizontal="center" vertical="center"/>
    </xf>
    <xf numFmtId="164" fontId="9" fillId="4" borderId="21" xfId="0" applyNumberFormat="1" applyFont="1" applyFill="1" applyBorder="1" applyAlignment="1">
      <alignment horizontal="left" vertical="center"/>
    </xf>
    <xf numFmtId="164" fontId="9" fillId="4" borderId="20" xfId="0" applyNumberFormat="1" applyFont="1" applyFill="1" applyBorder="1" applyAlignment="1">
      <alignment horizontal="left" vertical="center"/>
    </xf>
    <xf numFmtId="164" fontId="9" fillId="4" borderId="22" xfId="0" applyNumberFormat="1" applyFont="1" applyFill="1" applyBorder="1" applyAlignment="1">
      <alignment horizontal="left" vertical="center"/>
    </xf>
    <xf numFmtId="164" fontId="9" fillId="4" borderId="22" xfId="0" applyNumberFormat="1" applyFont="1" applyFill="1" applyBorder="1" applyAlignment="1">
      <alignment horizontal="center" vertical="center"/>
    </xf>
    <xf numFmtId="164" fontId="9" fillId="4" borderId="23" xfId="0" applyNumberFormat="1" applyFont="1" applyFill="1" applyBorder="1" applyAlignment="1">
      <alignment horizontal="center" vertical="center"/>
    </xf>
    <xf numFmtId="164" fontId="9" fillId="4" borderId="21" xfId="0" applyNumberFormat="1" applyFont="1" applyFill="1" applyBorder="1" applyAlignment="1">
      <alignment horizontal="center" vertical="center"/>
    </xf>
    <xf numFmtId="164" fontId="7" fillId="0" borderId="22" xfId="0" applyNumberFormat="1" applyFont="1" applyBorder="1" applyAlignment="1" applyProtection="1">
      <alignment horizontal="center" vertical="center"/>
      <protection locked="0"/>
    </xf>
    <xf numFmtId="0" fontId="8" fillId="0" borderId="24" xfId="0" applyFont="1" applyBorder="1"/>
    <xf numFmtId="164" fontId="7" fillId="0" borderId="25" xfId="0" applyNumberFormat="1" applyFont="1" applyBorder="1" applyAlignment="1">
      <alignment horizontal="left" vertical="center"/>
    </xf>
    <xf numFmtId="164" fontId="7" fillId="0" borderId="26" xfId="0" applyNumberFormat="1" applyFont="1" applyBorder="1" applyAlignment="1">
      <alignment horizontal="left" vertical="center"/>
    </xf>
    <xf numFmtId="0" fontId="8" fillId="0" borderId="0" xfId="0" applyFont="1"/>
    <xf numFmtId="0" fontId="8" fillId="0" borderId="0" xfId="0" applyFont="1" applyAlignment="1">
      <alignment horizontal="center"/>
    </xf>
    <xf numFmtId="164" fontId="8" fillId="0" borderId="21" xfId="0" applyNumberFormat="1" applyFont="1" applyBorder="1" applyAlignment="1">
      <alignment horizontal="left"/>
    </xf>
    <xf numFmtId="164" fontId="8" fillId="0" borderId="20" xfId="0" applyNumberFormat="1" applyFont="1" applyBorder="1" applyAlignment="1">
      <alignment horizontal="left"/>
    </xf>
    <xf numFmtId="164" fontId="8" fillId="0" borderId="22" xfId="0" applyNumberFormat="1" applyFont="1" applyBorder="1" applyAlignment="1">
      <alignment horizontal="left"/>
    </xf>
    <xf numFmtId="164" fontId="8" fillId="0" borderId="22" xfId="0" applyNumberFormat="1" applyFont="1" applyBorder="1" applyAlignment="1">
      <alignment horizontal="center"/>
    </xf>
    <xf numFmtId="164" fontId="8" fillId="0" borderId="21" xfId="0" applyNumberFormat="1" applyFont="1" applyBorder="1" applyAlignment="1">
      <alignment horizontal="center"/>
    </xf>
    <xf numFmtId="164" fontId="9" fillId="4" borderId="21" xfId="0" applyNumberFormat="1" applyFont="1" applyFill="1" applyBorder="1" applyAlignment="1">
      <alignment horizontal="left"/>
    </xf>
    <xf numFmtId="164" fontId="9" fillId="4" borderId="20" xfId="0" applyNumberFormat="1" applyFont="1" applyFill="1" applyBorder="1" applyAlignment="1">
      <alignment horizontal="left"/>
    </xf>
    <xf numFmtId="164" fontId="9" fillId="4" borderId="22" xfId="0" applyNumberFormat="1" applyFont="1" applyFill="1" applyBorder="1" applyAlignment="1">
      <alignment horizontal="left"/>
    </xf>
    <xf numFmtId="164" fontId="9" fillId="4" borderId="22" xfId="0" applyNumberFormat="1" applyFont="1" applyFill="1" applyBorder="1" applyAlignment="1">
      <alignment horizontal="center"/>
    </xf>
    <xf numFmtId="164" fontId="9" fillId="4" borderId="23" xfId="0" applyNumberFormat="1" applyFont="1" applyFill="1" applyBorder="1" applyAlignment="1">
      <alignment horizontal="center"/>
    </xf>
    <xf numFmtId="164" fontId="9" fillId="4" borderId="21" xfId="0" applyNumberFormat="1" applyFont="1" applyFill="1" applyBorder="1" applyAlignment="1">
      <alignment horizontal="center"/>
    </xf>
    <xf numFmtId="164" fontId="9" fillId="3" borderId="27" xfId="0" applyNumberFormat="1" applyFont="1" applyFill="1" applyBorder="1" applyAlignment="1">
      <alignment horizontal="left" vertical="center"/>
    </xf>
    <xf numFmtId="164" fontId="9" fillId="3" borderId="28" xfId="0" applyNumberFormat="1" applyFont="1" applyFill="1" applyBorder="1" applyAlignment="1">
      <alignment horizontal="left"/>
    </xf>
    <xf numFmtId="164" fontId="9" fillId="3" borderId="27" xfId="0" applyNumberFormat="1" applyFont="1" applyFill="1" applyBorder="1" applyAlignment="1">
      <alignment horizontal="left"/>
    </xf>
    <xf numFmtId="164" fontId="9" fillId="3" borderId="29" xfId="0" applyNumberFormat="1" applyFont="1" applyFill="1" applyBorder="1" applyAlignment="1">
      <alignment horizontal="left"/>
    </xf>
    <xf numFmtId="164" fontId="9" fillId="3" borderId="29" xfId="0" applyNumberFormat="1" applyFont="1" applyFill="1" applyBorder="1" applyAlignment="1">
      <alignment horizontal="center"/>
    </xf>
    <xf numFmtId="164" fontId="9" fillId="3" borderId="30" xfId="0" applyNumberFormat="1" applyFont="1" applyFill="1" applyBorder="1" applyAlignment="1">
      <alignment horizontal="center" vertical="center"/>
    </xf>
    <xf numFmtId="164" fontId="9" fillId="3" borderId="27" xfId="0" applyNumberFormat="1" applyFont="1" applyFill="1" applyBorder="1" applyAlignment="1">
      <alignment horizontal="center" vertical="center"/>
    </xf>
    <xf numFmtId="164" fontId="9" fillId="3" borderId="28" xfId="0" applyNumberFormat="1" applyFont="1" applyFill="1" applyBorder="1" applyAlignment="1">
      <alignment horizontal="center"/>
    </xf>
    <xf numFmtId="164" fontId="10" fillId="3" borderId="16" xfId="0" applyNumberFormat="1" applyFont="1" applyFill="1" applyBorder="1" applyAlignment="1">
      <alignment horizontal="center" vertical="center" wrapText="1"/>
    </xf>
    <xf numFmtId="164" fontId="10" fillId="3" borderId="17" xfId="0" applyNumberFormat="1" applyFont="1" applyFill="1" applyBorder="1" applyAlignment="1">
      <alignment horizontal="left" wrapText="1"/>
    </xf>
    <xf numFmtId="164" fontId="10" fillId="3" borderId="18" xfId="0" applyNumberFormat="1" applyFont="1" applyFill="1" applyBorder="1" applyAlignment="1">
      <alignment horizontal="center" vertical="center" wrapText="1"/>
    </xf>
    <xf numFmtId="164" fontId="10" fillId="3" borderId="19" xfId="0" applyNumberFormat="1" applyFont="1" applyFill="1" applyBorder="1" applyAlignment="1">
      <alignment horizontal="center" vertical="center" wrapText="1"/>
    </xf>
    <xf numFmtId="164" fontId="10" fillId="3" borderId="18" xfId="0" applyNumberFormat="1" applyFont="1" applyFill="1" applyBorder="1" applyAlignment="1">
      <alignment horizontal="center" wrapText="1"/>
    </xf>
    <xf numFmtId="164" fontId="10" fillId="3" borderId="17" xfId="0" applyNumberFormat="1" applyFont="1" applyFill="1" applyBorder="1" applyAlignment="1">
      <alignment horizontal="center" wrapText="1"/>
    </xf>
    <xf numFmtId="0" fontId="11" fillId="0" borderId="0" xfId="0" applyFont="1"/>
    <xf numFmtId="164" fontId="5" fillId="4" borderId="22" xfId="0" applyNumberFormat="1" applyFont="1" applyFill="1" applyBorder="1" applyAlignment="1">
      <alignment horizontal="center"/>
    </xf>
    <xf numFmtId="164" fontId="7" fillId="0" borderId="22" xfId="0" applyNumberFormat="1" applyFont="1" applyBorder="1" applyAlignment="1">
      <alignment horizontal="center"/>
    </xf>
    <xf numFmtId="164" fontId="7" fillId="0" borderId="22" xfId="0" applyNumberFormat="1" applyFont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top"/>
    </xf>
    <xf numFmtId="0" fontId="2" fillId="0" borderId="0" xfId="0" applyFont="1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6" borderId="31" xfId="0" applyFont="1" applyFill="1" applyBorder="1" applyAlignment="1">
      <alignment horizontal="center" vertical="center"/>
    </xf>
    <xf numFmtId="0" fontId="2" fillId="5" borderId="31" xfId="0" applyFont="1" applyFill="1" applyBorder="1" applyAlignment="1">
      <alignment horizontal="center" vertical="center" wrapText="1"/>
    </xf>
    <xf numFmtId="0" fontId="0" fillId="0" borderId="31" xfId="0" applyBorder="1" applyAlignment="1">
      <alignment horizontal="center"/>
    </xf>
    <xf numFmtId="0" fontId="0" fillId="0" borderId="31" xfId="0" applyBorder="1" applyAlignment="1">
      <alignment horizontal="center" vertical="center"/>
    </xf>
    <xf numFmtId="0" fontId="2" fillId="0" borderId="31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0" fillId="0" borderId="32" xfId="0" applyBorder="1" applyAlignment="1">
      <alignment horizontal="center"/>
    </xf>
    <xf numFmtId="0" fontId="2" fillId="8" borderId="5" xfId="0" applyFont="1" applyFill="1" applyBorder="1" applyAlignment="1">
      <alignment horizontal="center"/>
    </xf>
    <xf numFmtId="0" fontId="11" fillId="8" borderId="6" xfId="0" applyFont="1" applyFill="1" applyBorder="1" applyAlignment="1">
      <alignment horizontal="center"/>
    </xf>
    <xf numFmtId="0" fontId="11" fillId="8" borderId="7" xfId="0" applyFont="1" applyFill="1" applyBorder="1" applyAlignment="1">
      <alignment horizontal="center"/>
    </xf>
    <xf numFmtId="0" fontId="2" fillId="7" borderId="33" xfId="0" applyFont="1" applyFill="1" applyBorder="1"/>
    <xf numFmtId="0" fontId="0" fillId="7" borderId="34" xfId="0" applyFill="1" applyBorder="1" applyAlignment="1">
      <alignment horizontal="center"/>
    </xf>
    <xf numFmtId="0" fontId="2" fillId="5" borderId="36" xfId="0" applyFont="1" applyFill="1" applyBorder="1" applyAlignment="1">
      <alignment vertical="center"/>
    </xf>
    <xf numFmtId="0" fontId="2" fillId="5" borderId="37" xfId="0" applyFont="1" applyFill="1" applyBorder="1" applyAlignment="1">
      <alignment horizontal="center" vertical="center" wrapText="1"/>
    </xf>
    <xf numFmtId="0" fontId="13" fillId="0" borderId="36" xfId="0" applyFont="1" applyBorder="1"/>
    <xf numFmtId="0" fontId="16" fillId="6" borderId="36" xfId="0" applyFont="1" applyFill="1" applyBorder="1" applyAlignment="1">
      <alignment horizontal="center" vertical="center"/>
    </xf>
    <xf numFmtId="0" fontId="2" fillId="0" borderId="36" xfId="0" applyFont="1" applyBorder="1" applyAlignment="1">
      <alignment vertical="center"/>
    </xf>
    <xf numFmtId="0" fontId="2" fillId="6" borderId="39" xfId="0" applyFont="1" applyFill="1" applyBorder="1" applyAlignment="1">
      <alignment horizontal="center" vertical="center"/>
    </xf>
    <xf numFmtId="9" fontId="0" fillId="0" borderId="40" xfId="1" applyFont="1" applyBorder="1" applyAlignment="1">
      <alignment horizontal="center" vertical="center"/>
    </xf>
    <xf numFmtId="9" fontId="15" fillId="0" borderId="40" xfId="1" applyFont="1" applyBorder="1" applyAlignment="1">
      <alignment horizontal="center" vertical="center"/>
    </xf>
    <xf numFmtId="0" fontId="3" fillId="2" borderId="34" xfId="0" applyFont="1" applyFill="1" applyBorder="1" applyAlignment="1">
      <alignment horizontal="center"/>
    </xf>
    <xf numFmtId="0" fontId="3" fillId="2" borderId="35" xfId="0" applyFont="1" applyFill="1" applyBorder="1" applyAlignment="1">
      <alignment horizontal="center"/>
    </xf>
    <xf numFmtId="0" fontId="14" fillId="5" borderId="31" xfId="0" applyFont="1" applyFill="1" applyBorder="1" applyAlignment="1">
      <alignment horizontal="center" vertical="center"/>
    </xf>
    <xf numFmtId="164" fontId="8" fillId="0" borderId="21" xfId="0" applyNumberFormat="1" applyFont="1" applyBorder="1" applyAlignment="1">
      <alignment horizontal="center" vertical="center" wrapText="1"/>
    </xf>
    <xf numFmtId="0" fontId="8" fillId="0" borderId="31" xfId="0" applyFont="1" applyBorder="1"/>
    <xf numFmtId="0" fontId="8" fillId="0" borderId="31" xfId="0" applyFont="1" applyBorder="1" applyAlignment="1">
      <alignment horizontal="center"/>
    </xf>
    <xf numFmtId="164" fontId="7" fillId="0" borderId="41" xfId="0" applyNumberFormat="1" applyFont="1" applyBorder="1" applyAlignment="1">
      <alignment horizontal="left" vertical="center"/>
    </xf>
    <xf numFmtId="164" fontId="7" fillId="0" borderId="42" xfId="0" applyNumberFormat="1" applyFont="1" applyBorder="1" applyAlignment="1">
      <alignment horizontal="center" vertical="center"/>
    </xf>
    <xf numFmtId="164" fontId="7" fillId="0" borderId="43" xfId="0" applyNumberFormat="1" applyFont="1" applyBorder="1" applyAlignment="1">
      <alignment horizontal="left" vertical="center"/>
    </xf>
    <xf numFmtId="164" fontId="7" fillId="0" borderId="43" xfId="0" applyNumberFormat="1" applyFont="1" applyBorder="1" applyAlignment="1">
      <alignment horizontal="center" vertical="center"/>
    </xf>
    <xf numFmtId="164" fontId="7" fillId="0" borderId="18" xfId="0" applyNumberFormat="1" applyFont="1" applyBorder="1" applyAlignment="1">
      <alignment horizontal="left" vertical="center"/>
    </xf>
    <xf numFmtId="164" fontId="7" fillId="0" borderId="18" xfId="0" applyNumberFormat="1" applyFont="1" applyBorder="1" applyAlignment="1">
      <alignment horizontal="center" vertical="center"/>
    </xf>
    <xf numFmtId="0" fontId="0" fillId="0" borderId="31" xfId="0" applyBorder="1"/>
    <xf numFmtId="164" fontId="8" fillId="0" borderId="23" xfId="0" applyNumberFormat="1" applyFont="1" applyBorder="1" applyAlignment="1">
      <alignment horizontal="left" vertical="center"/>
    </xf>
    <xf numFmtId="164" fontId="8" fillId="0" borderId="44" xfId="0" applyNumberFormat="1" applyFont="1" applyBorder="1" applyAlignment="1">
      <alignment horizontal="left" vertical="center"/>
    </xf>
    <xf numFmtId="164" fontId="7" fillId="0" borderId="45" xfId="0" applyNumberFormat="1" applyFont="1" applyBorder="1" applyAlignment="1">
      <alignment horizontal="left" vertical="center"/>
    </xf>
    <xf numFmtId="164" fontId="7" fillId="0" borderId="46" xfId="0" applyNumberFormat="1" applyFont="1" applyBorder="1" applyAlignment="1">
      <alignment horizontal="center" vertical="center"/>
    </xf>
    <xf numFmtId="164" fontId="7" fillId="0" borderId="23" xfId="0" applyNumberFormat="1" applyFont="1" applyBorder="1" applyAlignment="1">
      <alignment horizontal="left" vertical="center"/>
    </xf>
    <xf numFmtId="164" fontId="8" fillId="0" borderId="45" xfId="0" applyNumberFormat="1" applyFont="1" applyBorder="1" applyAlignment="1">
      <alignment horizontal="left" vertical="center"/>
    </xf>
    <xf numFmtId="164" fontId="8" fillId="0" borderId="43" xfId="0" applyNumberFormat="1" applyFont="1" applyBorder="1" applyAlignment="1">
      <alignment horizontal="left" vertical="center"/>
    </xf>
    <xf numFmtId="164" fontId="7" fillId="0" borderId="16" xfId="0" applyNumberFormat="1" applyFont="1" applyBorder="1" applyAlignment="1">
      <alignment horizontal="left" vertical="center"/>
    </xf>
    <xf numFmtId="164" fontId="5" fillId="4" borderId="16" xfId="0" applyNumberFormat="1" applyFont="1" applyFill="1" applyBorder="1" applyAlignment="1">
      <alignment horizontal="left" vertical="center"/>
    </xf>
    <xf numFmtId="164" fontId="5" fillId="4" borderId="18" xfId="0" applyNumberFormat="1" applyFont="1" applyFill="1" applyBorder="1" applyAlignment="1">
      <alignment horizontal="left" vertical="center"/>
    </xf>
    <xf numFmtId="164" fontId="5" fillId="4" borderId="18" xfId="0" applyNumberFormat="1" applyFont="1" applyFill="1" applyBorder="1" applyAlignment="1">
      <alignment horizontal="center" vertical="center"/>
    </xf>
    <xf numFmtId="0" fontId="18" fillId="0" borderId="31" xfId="0" applyFont="1" applyBorder="1"/>
    <xf numFmtId="164" fontId="7" fillId="0" borderId="44" xfId="0" applyNumberFormat="1" applyFont="1" applyBorder="1" applyAlignment="1">
      <alignment horizontal="center" vertical="center"/>
    </xf>
    <xf numFmtId="164" fontId="8" fillId="0" borderId="43" xfId="0" applyNumberFormat="1" applyFont="1" applyBorder="1" applyAlignment="1">
      <alignment horizontal="center" vertical="center"/>
    </xf>
    <xf numFmtId="164" fontId="7" fillId="0" borderId="19" xfId="0" applyNumberFormat="1" applyFont="1" applyBorder="1" applyAlignment="1">
      <alignment horizontal="center" vertical="center"/>
    </xf>
    <xf numFmtId="164" fontId="8" fillId="0" borderId="23" xfId="0" applyNumberFormat="1" applyFont="1" applyBorder="1" applyAlignment="1">
      <alignment horizontal="left"/>
    </xf>
    <xf numFmtId="164" fontId="8" fillId="0" borderId="44" xfId="0" applyNumberFormat="1" applyFont="1" applyBorder="1" applyAlignment="1">
      <alignment horizontal="left"/>
    </xf>
    <xf numFmtId="164" fontId="8" fillId="0" borderId="45" xfId="0" applyNumberFormat="1" applyFont="1" applyBorder="1" applyAlignment="1">
      <alignment horizontal="left"/>
    </xf>
    <xf numFmtId="164" fontId="8" fillId="0" borderId="43" xfId="0" applyNumberFormat="1" applyFont="1" applyBorder="1" applyAlignment="1">
      <alignment horizontal="left"/>
    </xf>
    <xf numFmtId="164" fontId="8" fillId="0" borderId="43" xfId="0" applyNumberFormat="1" applyFont="1" applyBorder="1" applyAlignment="1">
      <alignment horizontal="center"/>
    </xf>
    <xf numFmtId="164" fontId="8" fillId="0" borderId="16" xfId="0" applyNumberFormat="1" applyFont="1" applyBorder="1" applyAlignment="1">
      <alignment horizontal="left"/>
    </xf>
    <xf numFmtId="164" fontId="8" fillId="0" borderId="18" xfId="0" applyNumberFormat="1" applyFont="1" applyBorder="1" applyAlignment="1">
      <alignment horizontal="left"/>
    </xf>
    <xf numFmtId="164" fontId="8" fillId="0" borderId="18" xfId="0" applyNumberFormat="1" applyFont="1" applyBorder="1" applyAlignment="1">
      <alignment horizontal="center"/>
    </xf>
    <xf numFmtId="164" fontId="7" fillId="0" borderId="44" xfId="0" applyNumberFormat="1" applyFont="1" applyBorder="1" applyAlignment="1">
      <alignment horizontal="left" vertical="center"/>
    </xf>
    <xf numFmtId="164" fontId="10" fillId="3" borderId="47" xfId="0" applyNumberFormat="1" applyFont="1" applyFill="1" applyBorder="1" applyAlignment="1">
      <alignment horizontal="center" vertical="center" wrapText="1"/>
    </xf>
    <xf numFmtId="164" fontId="10" fillId="3" borderId="48" xfId="0" applyNumberFormat="1" applyFont="1" applyFill="1" applyBorder="1" applyAlignment="1">
      <alignment horizontal="center" vertical="center" wrapText="1"/>
    </xf>
    <xf numFmtId="164" fontId="10" fillId="3" borderId="49" xfId="0" applyNumberFormat="1" applyFont="1" applyFill="1" applyBorder="1" applyAlignment="1">
      <alignment horizontal="center" vertical="center" wrapText="1"/>
    </xf>
    <xf numFmtId="0" fontId="18" fillId="0" borderId="36" xfId="0" applyFont="1" applyBorder="1"/>
    <xf numFmtId="164" fontId="7" fillId="0" borderId="50" xfId="0" applyNumberFormat="1" applyFont="1" applyBorder="1" applyAlignment="1">
      <alignment horizontal="center" vertical="center"/>
    </xf>
    <xf numFmtId="164" fontId="7" fillId="0" borderId="51" xfId="0" applyNumberFormat="1" applyFont="1" applyBorder="1" applyAlignment="1">
      <alignment horizontal="center" vertical="center"/>
    </xf>
    <xf numFmtId="0" fontId="0" fillId="0" borderId="36" xfId="0" applyBorder="1"/>
    <xf numFmtId="0" fontId="0" fillId="0" borderId="37" xfId="0" applyBorder="1"/>
    <xf numFmtId="164" fontId="7" fillId="0" borderId="17" xfId="0" applyNumberFormat="1" applyFont="1" applyBorder="1" applyAlignment="1">
      <alignment horizontal="center" vertical="center"/>
    </xf>
    <xf numFmtId="164" fontId="9" fillId="3" borderId="28" xfId="0" applyNumberFormat="1" applyFont="1" applyFill="1" applyBorder="1" applyAlignment="1">
      <alignment horizontal="center" vertical="center"/>
    </xf>
    <xf numFmtId="164" fontId="10" fillId="3" borderId="19" xfId="0" applyNumberFormat="1" applyFont="1" applyFill="1" applyBorder="1" applyAlignment="1">
      <alignment horizontal="left" wrapText="1"/>
    </xf>
    <xf numFmtId="164" fontId="5" fillId="4" borderId="23" xfId="0" applyNumberFormat="1" applyFont="1" applyFill="1" applyBorder="1" applyAlignment="1">
      <alignment horizontal="left" vertical="center"/>
    </xf>
    <xf numFmtId="164" fontId="9" fillId="4" borderId="23" xfId="0" applyNumberFormat="1" applyFont="1" applyFill="1" applyBorder="1" applyAlignment="1">
      <alignment horizontal="left" vertical="center"/>
    </xf>
    <xf numFmtId="164" fontId="7" fillId="0" borderId="52" xfId="0" applyNumberFormat="1" applyFont="1" applyBorder="1" applyAlignment="1">
      <alignment horizontal="left" vertical="center"/>
    </xf>
    <xf numFmtId="164" fontId="9" fillId="4" borderId="23" xfId="0" applyNumberFormat="1" applyFont="1" applyFill="1" applyBorder="1" applyAlignment="1">
      <alignment horizontal="left"/>
    </xf>
    <xf numFmtId="164" fontId="9" fillId="3" borderId="30" xfId="0" applyNumberFormat="1" applyFont="1" applyFill="1" applyBorder="1" applyAlignment="1">
      <alignment horizontal="left"/>
    </xf>
    <xf numFmtId="164" fontId="10" fillId="3" borderId="53" xfId="0" applyNumberFormat="1" applyFont="1" applyFill="1" applyBorder="1" applyAlignment="1">
      <alignment horizontal="center" vertical="center" wrapText="1"/>
    </xf>
    <xf numFmtId="164" fontId="5" fillId="4" borderId="44" xfId="0" applyNumberFormat="1" applyFont="1" applyFill="1" applyBorder="1" applyAlignment="1">
      <alignment horizontal="left" vertical="center"/>
    </xf>
    <xf numFmtId="164" fontId="9" fillId="4" borderId="44" xfId="0" applyNumberFormat="1" applyFont="1" applyFill="1" applyBorder="1" applyAlignment="1">
      <alignment horizontal="left" vertical="center"/>
    </xf>
    <xf numFmtId="164" fontId="8" fillId="0" borderId="54" xfId="0" applyNumberFormat="1" applyFont="1" applyBorder="1" applyAlignment="1">
      <alignment horizontal="left" vertical="center"/>
    </xf>
    <xf numFmtId="0" fontId="0" fillId="0" borderId="55" xfId="0" applyBorder="1"/>
    <xf numFmtId="164" fontId="7" fillId="0" borderId="53" xfId="0" applyNumberFormat="1" applyFont="1" applyBorder="1" applyAlignment="1">
      <alignment horizontal="left" vertical="center"/>
    </xf>
    <xf numFmtId="164" fontId="7" fillId="0" borderId="42" xfId="0" applyNumberFormat="1" applyFont="1" applyBorder="1" applyAlignment="1">
      <alignment horizontal="left" vertical="center"/>
    </xf>
    <xf numFmtId="164" fontId="9" fillId="4" borderId="44" xfId="0" applyNumberFormat="1" applyFont="1" applyFill="1" applyBorder="1" applyAlignment="1">
      <alignment horizontal="left"/>
    </xf>
    <xf numFmtId="164" fontId="9" fillId="3" borderId="56" xfId="0" applyNumberFormat="1" applyFont="1" applyFill="1" applyBorder="1" applyAlignment="1">
      <alignment horizontal="left"/>
    </xf>
    <xf numFmtId="164" fontId="9" fillId="4" borderId="43" xfId="0" applyNumberFormat="1" applyFont="1" applyFill="1" applyBorder="1" applyAlignment="1">
      <alignment horizontal="left"/>
    </xf>
    <xf numFmtId="164" fontId="7" fillId="0" borderId="31" xfId="0" applyNumberFormat="1" applyFont="1" applyBorder="1" applyAlignment="1">
      <alignment horizontal="center" vertical="center"/>
    </xf>
    <xf numFmtId="0" fontId="8" fillId="0" borderId="22" xfId="0" applyNumberFormat="1" applyFont="1" applyBorder="1" applyAlignment="1">
      <alignment horizontal="center" vertical="center"/>
    </xf>
    <xf numFmtId="0" fontId="8" fillId="0" borderId="22" xfId="0" applyNumberFormat="1" applyFont="1" applyBorder="1" applyAlignment="1">
      <alignment horizontal="center"/>
    </xf>
    <xf numFmtId="0" fontId="0" fillId="0" borderId="31" xfId="0" applyBorder="1" applyAlignment="1">
      <alignment horizontal="center"/>
    </xf>
    <xf numFmtId="0" fontId="8" fillId="0" borderId="0" xfId="0" applyFont="1" applyAlignment="1">
      <alignment horizontal="left"/>
    </xf>
    <xf numFmtId="0" fontId="8" fillId="0" borderId="31" xfId="0" applyNumberFormat="1" applyFont="1" applyBorder="1" applyAlignment="1">
      <alignment horizontal="center"/>
    </xf>
    <xf numFmtId="0" fontId="19" fillId="0" borderId="0" xfId="0" applyFont="1"/>
    <xf numFmtId="164" fontId="5" fillId="4" borderId="45" xfId="0" applyNumberFormat="1" applyFont="1" applyFill="1" applyBorder="1" applyAlignment="1">
      <alignment horizontal="left" vertical="center"/>
    </xf>
    <xf numFmtId="164" fontId="5" fillId="4" borderId="43" xfId="0" applyNumberFormat="1" applyFont="1" applyFill="1" applyBorder="1" applyAlignment="1">
      <alignment horizontal="left" vertical="center"/>
    </xf>
    <xf numFmtId="164" fontId="5" fillId="4" borderId="43" xfId="0" applyNumberFormat="1" applyFont="1" applyFill="1" applyBorder="1" applyAlignment="1">
      <alignment horizontal="center" vertical="center"/>
    </xf>
    <xf numFmtId="164" fontId="5" fillId="4" borderId="46" xfId="0" applyNumberFormat="1" applyFont="1" applyFill="1" applyBorder="1" applyAlignment="1">
      <alignment horizontal="center" vertical="center"/>
    </xf>
    <xf numFmtId="164" fontId="5" fillId="4" borderId="19" xfId="0" applyNumberFormat="1" applyFont="1" applyFill="1" applyBorder="1" applyAlignment="1">
      <alignment horizontal="center" vertical="center"/>
    </xf>
    <xf numFmtId="164" fontId="8" fillId="0" borderId="31" xfId="0" applyNumberFormat="1" applyFont="1" applyBorder="1" applyAlignment="1">
      <alignment horizontal="left" vertical="center"/>
    </xf>
    <xf numFmtId="164" fontId="8" fillId="0" borderId="31" xfId="0" applyNumberFormat="1" applyFont="1" applyBorder="1" applyAlignment="1">
      <alignment horizontal="center" vertical="center"/>
    </xf>
    <xf numFmtId="0" fontId="8" fillId="0" borderId="31" xfId="0" applyFont="1" applyBorder="1" applyAlignment="1">
      <alignment horizontal="left"/>
    </xf>
    <xf numFmtId="164" fontId="7" fillId="0" borderId="31" xfId="0" applyNumberFormat="1" applyFont="1" applyBorder="1" applyAlignment="1">
      <alignment horizontal="left" vertical="center"/>
    </xf>
    <xf numFmtId="164" fontId="8" fillId="0" borderId="31" xfId="0" applyNumberFormat="1" applyFont="1" applyBorder="1" applyAlignment="1">
      <alignment horizontal="left"/>
    </xf>
    <xf numFmtId="164" fontId="7" fillId="0" borderId="31" xfId="0" applyNumberFormat="1" applyFont="1" applyBorder="1" applyAlignment="1" applyProtection="1">
      <alignment horizontal="center"/>
      <protection locked="0"/>
    </xf>
    <xf numFmtId="164" fontId="7" fillId="0" borderId="31" xfId="0" applyNumberFormat="1" applyFont="1" applyBorder="1" applyAlignment="1">
      <alignment horizontal="left"/>
    </xf>
    <xf numFmtId="0" fontId="8" fillId="0" borderId="31" xfId="0" applyNumberFormat="1" applyFont="1" applyBorder="1" applyAlignment="1">
      <alignment horizontal="center" vertical="center"/>
    </xf>
    <xf numFmtId="164" fontId="7" fillId="0" borderId="31" xfId="0" applyNumberFormat="1" applyFont="1" applyBorder="1" applyAlignment="1">
      <alignment horizontal="center"/>
    </xf>
    <xf numFmtId="164" fontId="5" fillId="4" borderId="54" xfId="0" applyNumberFormat="1" applyFont="1" applyFill="1" applyBorder="1" applyAlignment="1">
      <alignment horizontal="left" vertical="center"/>
    </xf>
    <xf numFmtId="164" fontId="8" fillId="0" borderId="55" xfId="0" applyNumberFormat="1" applyFont="1" applyBorder="1" applyAlignment="1">
      <alignment horizontal="left" vertical="center"/>
    </xf>
    <xf numFmtId="0" fontId="8" fillId="0" borderId="55" xfId="0" applyFont="1" applyBorder="1" applyAlignment="1">
      <alignment horizontal="left"/>
    </xf>
    <xf numFmtId="164" fontId="7" fillId="0" borderId="55" xfId="0" applyNumberFormat="1" applyFont="1" applyBorder="1" applyAlignment="1">
      <alignment horizontal="left" vertical="center"/>
    </xf>
    <xf numFmtId="164" fontId="5" fillId="4" borderId="53" xfId="0" applyNumberFormat="1" applyFont="1" applyFill="1" applyBorder="1" applyAlignment="1">
      <alignment horizontal="left" vertical="center"/>
    </xf>
    <xf numFmtId="164" fontId="7" fillId="0" borderId="54" xfId="0" applyNumberFormat="1" applyFont="1" applyBorder="1" applyAlignment="1">
      <alignment horizontal="left" vertical="center"/>
    </xf>
    <xf numFmtId="164" fontId="7" fillId="0" borderId="60" xfId="0" applyNumberFormat="1" applyFont="1" applyBorder="1" applyAlignment="1">
      <alignment horizontal="left" vertical="center"/>
    </xf>
    <xf numFmtId="164" fontId="10" fillId="3" borderId="17" xfId="0" applyNumberFormat="1" applyFont="1" applyFill="1" applyBorder="1" applyAlignment="1">
      <alignment horizontal="center" vertical="center" wrapText="1"/>
    </xf>
    <xf numFmtId="0" fontId="8" fillId="0" borderId="8" xfId="0" applyFont="1" applyBorder="1"/>
    <xf numFmtId="0" fontId="8" fillId="0" borderId="0" xfId="0" applyFont="1" applyBorder="1"/>
    <xf numFmtId="0" fontId="8" fillId="0" borderId="0" xfId="0" applyNumberFormat="1" applyFont="1" applyBorder="1" applyAlignment="1">
      <alignment horizontal="center" vertical="center"/>
    </xf>
    <xf numFmtId="164" fontId="5" fillId="4" borderId="51" xfId="0" applyNumberFormat="1" applyFont="1" applyFill="1" applyBorder="1" applyAlignment="1">
      <alignment horizontal="center" vertical="center"/>
    </xf>
    <xf numFmtId="164" fontId="8" fillId="0" borderId="36" xfId="0" applyNumberFormat="1" applyFont="1" applyBorder="1" applyAlignment="1">
      <alignment horizontal="left"/>
    </xf>
    <xf numFmtId="164" fontId="7" fillId="0" borderId="37" xfId="0" applyNumberFormat="1" applyFont="1" applyBorder="1" applyAlignment="1">
      <alignment horizontal="center" vertical="center"/>
    </xf>
    <xf numFmtId="164" fontId="7" fillId="0" borderId="36" xfId="0" applyNumberFormat="1" applyFont="1" applyBorder="1" applyAlignment="1">
      <alignment horizontal="left" vertical="center"/>
    </xf>
    <xf numFmtId="164" fontId="7" fillId="0" borderId="36" xfId="0" applyNumberFormat="1" applyFont="1" applyBorder="1" applyAlignment="1">
      <alignment horizontal="left"/>
    </xf>
    <xf numFmtId="0" fontId="8" fillId="0" borderId="36" xfId="0" applyFont="1" applyBorder="1" applyAlignment="1">
      <alignment horizontal="left"/>
    </xf>
    <xf numFmtId="0" fontId="8" fillId="0" borderId="36" xfId="0" applyFont="1" applyBorder="1"/>
    <xf numFmtId="164" fontId="5" fillId="4" borderId="17" xfId="0" applyNumberFormat="1" applyFont="1" applyFill="1" applyBorder="1" applyAlignment="1">
      <alignment horizontal="center" vertical="center"/>
    </xf>
    <xf numFmtId="0" fontId="19" fillId="0" borderId="8" xfId="0" applyFont="1" applyBorder="1"/>
    <xf numFmtId="0" fontId="19" fillId="0" borderId="0" xfId="0" applyFont="1" applyBorder="1"/>
    <xf numFmtId="0" fontId="0" fillId="0" borderId="24" xfId="0" applyBorder="1" applyAlignment="1">
      <alignment horizontal="center"/>
    </xf>
    <xf numFmtId="0" fontId="8" fillId="0" borderId="8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0" xfId="0" applyNumberFormat="1" applyFont="1" applyBorder="1" applyAlignment="1">
      <alignment horizontal="center"/>
    </xf>
    <xf numFmtId="0" fontId="8" fillId="0" borderId="0" xfId="0" applyNumberFormat="1" applyFont="1"/>
    <xf numFmtId="0" fontId="8" fillId="0" borderId="0" xfId="0" applyNumberFormat="1" applyFont="1" applyAlignment="1">
      <alignment horizontal="center"/>
    </xf>
    <xf numFmtId="0" fontId="7" fillId="0" borderId="43" xfId="0" applyNumberFormat="1" applyFont="1" applyBorder="1" applyAlignment="1" applyProtection="1">
      <alignment horizontal="center" vertical="center"/>
      <protection locked="0"/>
    </xf>
    <xf numFmtId="0" fontId="7" fillId="0" borderId="22" xfId="0" applyNumberFormat="1" applyFont="1" applyBorder="1" applyAlignment="1">
      <alignment horizontal="center" vertical="center"/>
    </xf>
    <xf numFmtId="164" fontId="7" fillId="0" borderId="26" xfId="0" applyNumberFormat="1" applyFont="1" applyFill="1" applyBorder="1" applyAlignment="1">
      <alignment horizontal="left" vertical="center"/>
    </xf>
    <xf numFmtId="164" fontId="7" fillId="0" borderId="63" xfId="0" applyNumberFormat="1" applyFont="1" applyFill="1" applyBorder="1" applyAlignment="1">
      <alignment horizontal="left" vertical="center"/>
    </xf>
    <xf numFmtId="164" fontId="7" fillId="0" borderId="63" xfId="0" applyNumberFormat="1" applyFont="1" applyFill="1" applyBorder="1" applyAlignment="1" applyProtection="1">
      <alignment horizontal="center" vertical="center"/>
      <protection locked="0"/>
    </xf>
    <xf numFmtId="164" fontId="7" fillId="0" borderId="63" xfId="0" applyNumberFormat="1" applyFont="1" applyFill="1" applyBorder="1" applyAlignment="1">
      <alignment horizontal="center" vertical="center"/>
    </xf>
    <xf numFmtId="164" fontId="7" fillId="0" borderId="0" xfId="0" applyNumberFormat="1" applyFont="1" applyBorder="1" applyAlignment="1">
      <alignment horizontal="left" vertical="center"/>
    </xf>
    <xf numFmtId="0" fontId="0" fillId="0" borderId="0" xfId="0" applyBorder="1"/>
    <xf numFmtId="164" fontId="8" fillId="0" borderId="0" xfId="0" applyNumberFormat="1" applyFont="1" applyBorder="1" applyAlignment="1">
      <alignment horizontal="left" vertical="center"/>
    </xf>
    <xf numFmtId="164" fontId="7" fillId="0" borderId="0" xfId="0" applyNumberFormat="1" applyFont="1" applyBorder="1" applyAlignment="1" applyProtection="1">
      <alignment horizontal="center" vertical="center"/>
      <protection locked="0"/>
    </xf>
    <xf numFmtId="164" fontId="7" fillId="0" borderId="0" xfId="0" applyNumberFormat="1" applyFont="1" applyBorder="1" applyAlignment="1">
      <alignment horizontal="center" vertical="center"/>
    </xf>
    <xf numFmtId="164" fontId="8" fillId="0" borderId="8" xfId="0" applyNumberFormat="1" applyFont="1" applyBorder="1" applyAlignment="1">
      <alignment horizontal="left" vertical="center"/>
    </xf>
    <xf numFmtId="0" fontId="0" fillId="0" borderId="8" xfId="0" applyBorder="1"/>
    <xf numFmtId="0" fontId="0" fillId="0" borderId="24" xfId="0" applyBorder="1"/>
    <xf numFmtId="164" fontId="7" fillId="0" borderId="8" xfId="0" applyNumberFormat="1" applyFont="1" applyBorder="1" applyAlignment="1">
      <alignment horizontal="left" vertical="center"/>
    </xf>
    <xf numFmtId="0" fontId="8" fillId="0" borderId="0" xfId="0" applyNumberFormat="1" applyFont="1" applyBorder="1"/>
    <xf numFmtId="164" fontId="9" fillId="4" borderId="0" xfId="0" applyNumberFormat="1" applyFont="1" applyFill="1" applyBorder="1" applyAlignment="1">
      <alignment horizontal="left" vertical="center"/>
    </xf>
    <xf numFmtId="164" fontId="9" fillId="4" borderId="0" xfId="0" applyNumberFormat="1" applyFont="1" applyFill="1" applyBorder="1" applyAlignment="1">
      <alignment horizontal="center" vertical="center"/>
    </xf>
    <xf numFmtId="0" fontId="8" fillId="0" borderId="24" xfId="0" applyFont="1" applyBorder="1" applyAlignment="1">
      <alignment horizontal="center"/>
    </xf>
    <xf numFmtId="164" fontId="9" fillId="4" borderId="8" xfId="0" applyNumberFormat="1" applyFont="1" applyFill="1" applyBorder="1" applyAlignment="1">
      <alignment horizontal="left" vertical="center"/>
    </xf>
    <xf numFmtId="164" fontId="9" fillId="4" borderId="24" xfId="0" applyNumberFormat="1" applyFont="1" applyFill="1" applyBorder="1" applyAlignment="1">
      <alignment horizontal="center" vertical="center"/>
    </xf>
    <xf numFmtId="164" fontId="7" fillId="0" borderId="24" xfId="0" applyNumberFormat="1" applyFont="1" applyBorder="1" applyAlignment="1">
      <alignment horizontal="center" vertical="center"/>
    </xf>
    <xf numFmtId="0" fontId="17" fillId="9" borderId="38" xfId="0" applyFont="1" applyFill="1" applyBorder="1" applyAlignment="1">
      <alignment horizontal="center" vertical="center"/>
    </xf>
    <xf numFmtId="0" fontId="17" fillId="9" borderId="9" xfId="0" applyFont="1" applyFill="1" applyBorder="1" applyAlignment="1">
      <alignment horizontal="center" vertical="center"/>
    </xf>
    <xf numFmtId="0" fontId="17" fillId="9" borderId="13" xfId="0" applyFont="1" applyFill="1" applyBorder="1" applyAlignment="1">
      <alignment horizontal="center" vertical="center"/>
    </xf>
    <xf numFmtId="0" fontId="0" fillId="0" borderId="31" xfId="0" applyBorder="1" applyAlignment="1">
      <alignment horizontal="center"/>
    </xf>
    <xf numFmtId="164" fontId="6" fillId="2" borderId="3" xfId="0" applyNumberFormat="1" applyFont="1" applyFill="1" applyBorder="1" applyAlignment="1">
      <alignment horizontal="center" vertical="center" wrapText="1"/>
    </xf>
    <xf numFmtId="164" fontId="6" fillId="2" borderId="13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164" fontId="5" fillId="0" borderId="2" xfId="0" applyNumberFormat="1" applyFont="1" applyBorder="1" applyAlignment="1">
      <alignment horizontal="center" vertical="center" wrapText="1"/>
    </xf>
    <xf numFmtId="164" fontId="5" fillId="0" borderId="8" xfId="0" applyNumberFormat="1" applyFont="1" applyBorder="1" applyAlignment="1">
      <alignment horizontal="center" vertical="center" wrapText="1"/>
    </xf>
    <xf numFmtId="164" fontId="5" fillId="0" borderId="12" xfId="0" applyNumberFormat="1" applyFont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center" vertical="center" wrapText="1"/>
    </xf>
    <xf numFmtId="164" fontId="5" fillId="0" borderId="9" xfId="0" applyNumberFormat="1" applyFont="1" applyBorder="1" applyAlignment="1">
      <alignment horizontal="center" vertical="center" wrapText="1"/>
    </xf>
    <xf numFmtId="164" fontId="5" fillId="0" borderId="13" xfId="0" applyNumberFormat="1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64" fontId="6" fillId="0" borderId="4" xfId="0" applyNumberFormat="1" applyFont="1" applyBorder="1" applyAlignment="1">
      <alignment horizontal="center" vertical="center" wrapText="1"/>
    </xf>
    <xf numFmtId="164" fontId="6" fillId="0" borderId="0" xfId="0" applyNumberFormat="1" applyFont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164" fontId="5" fillId="0" borderId="5" xfId="0" applyNumberFormat="1" applyFont="1" applyBorder="1" applyAlignment="1">
      <alignment horizontal="center" vertical="center" wrapText="1"/>
    </xf>
    <xf numFmtId="164" fontId="5" fillId="0" borderId="6" xfId="0" applyNumberFormat="1" applyFont="1" applyBorder="1" applyAlignment="1">
      <alignment horizontal="center" vertical="center" wrapText="1"/>
    </xf>
    <xf numFmtId="164" fontId="5" fillId="0" borderId="7" xfId="0" applyNumberFormat="1" applyFont="1" applyBorder="1" applyAlignment="1">
      <alignment horizontal="center" vertical="center" wrapText="1"/>
    </xf>
    <xf numFmtId="164" fontId="6" fillId="2" borderId="10" xfId="0" applyNumberFormat="1" applyFont="1" applyFill="1" applyBorder="1" applyAlignment="1">
      <alignment horizontal="center" vertical="center" wrapText="1"/>
    </xf>
    <xf numFmtId="164" fontId="6" fillId="2" borderId="14" xfId="0" applyNumberFormat="1" applyFont="1" applyFill="1" applyBorder="1" applyAlignment="1">
      <alignment horizontal="center" vertical="center" wrapText="1"/>
    </xf>
    <xf numFmtId="164" fontId="6" fillId="2" borderId="11" xfId="0" applyNumberFormat="1" applyFont="1" applyFill="1" applyBorder="1" applyAlignment="1">
      <alignment horizontal="center" vertical="center" wrapText="1"/>
    </xf>
    <xf numFmtId="164" fontId="6" fillId="2" borderId="15" xfId="0" applyNumberFormat="1" applyFont="1" applyFill="1" applyBorder="1" applyAlignment="1">
      <alignment horizontal="center" vertical="center" wrapText="1"/>
    </xf>
    <xf numFmtId="164" fontId="5" fillId="0" borderId="57" xfId="0" applyNumberFormat="1" applyFont="1" applyBorder="1" applyAlignment="1">
      <alignment horizontal="center" vertical="center" wrapText="1"/>
    </xf>
    <xf numFmtId="164" fontId="5" fillId="0" borderId="58" xfId="0" applyNumberFormat="1" applyFont="1" applyBorder="1" applyAlignment="1">
      <alignment horizontal="center" vertical="center" wrapText="1"/>
    </xf>
    <xf numFmtId="164" fontId="5" fillId="0" borderId="59" xfId="0" applyNumberFormat="1" applyFont="1" applyBorder="1" applyAlignment="1">
      <alignment horizontal="center" vertical="center" wrapText="1"/>
    </xf>
    <xf numFmtId="164" fontId="5" fillId="0" borderId="0" xfId="0" applyNumberFormat="1" applyFont="1" applyBorder="1" applyAlignment="1">
      <alignment horizontal="center" vertical="center" wrapText="1"/>
    </xf>
    <xf numFmtId="164" fontId="6" fillId="0" borderId="61" xfId="0" applyNumberFormat="1" applyFont="1" applyBorder="1" applyAlignment="1">
      <alignment horizontal="center" vertical="center" wrapText="1"/>
    </xf>
    <xf numFmtId="164" fontId="6" fillId="0" borderId="24" xfId="0" applyNumberFormat="1" applyFont="1" applyBorder="1" applyAlignment="1">
      <alignment horizontal="center" vertical="center" wrapText="1"/>
    </xf>
    <xf numFmtId="164" fontId="6" fillId="0" borderId="62" xfId="0" applyNumberFormat="1" applyFont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Relationship Id="rId30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5"/>
  <sheetViews>
    <sheetView workbookViewId="0">
      <selection activeCell="J25" sqref="J25"/>
    </sheetView>
  </sheetViews>
  <sheetFormatPr defaultRowHeight="14.5" x14ac:dyDescent="0.35"/>
  <cols>
    <col min="1" max="1" width="28.54296875" style="65" customWidth="1"/>
    <col min="2" max="21" width="5.54296875" style="63" customWidth="1"/>
    <col min="22" max="23" width="5.54296875" customWidth="1"/>
    <col min="24" max="25" width="15.54296875" style="63" customWidth="1"/>
  </cols>
  <sheetData>
    <row r="1" spans="1:25" x14ac:dyDescent="0.35">
      <c r="A1" s="80" t="s">
        <v>0</v>
      </c>
      <c r="B1" s="81">
        <v>1</v>
      </c>
      <c r="C1" s="81">
        <v>2</v>
      </c>
      <c r="D1" s="81">
        <v>3</v>
      </c>
      <c r="E1" s="81">
        <v>4</v>
      </c>
      <c r="F1" s="81">
        <v>5</v>
      </c>
      <c r="G1" s="81">
        <v>6</v>
      </c>
      <c r="H1" s="81">
        <v>7</v>
      </c>
      <c r="I1" s="81">
        <v>8</v>
      </c>
      <c r="J1" s="81">
        <v>9</v>
      </c>
      <c r="K1" s="81">
        <v>10</v>
      </c>
      <c r="L1" s="81">
        <v>11</v>
      </c>
      <c r="M1" s="81">
        <v>12</v>
      </c>
      <c r="N1" s="81">
        <v>13</v>
      </c>
      <c r="O1" s="81">
        <v>14</v>
      </c>
      <c r="P1" s="81">
        <v>15</v>
      </c>
      <c r="Q1" s="81">
        <v>16</v>
      </c>
      <c r="R1" s="81">
        <v>17</v>
      </c>
      <c r="S1" s="81">
        <v>18</v>
      </c>
      <c r="T1" s="81">
        <v>19</v>
      </c>
      <c r="U1" s="81">
        <v>20</v>
      </c>
      <c r="V1" s="81">
        <v>21</v>
      </c>
      <c r="W1" s="81">
        <v>22</v>
      </c>
      <c r="X1" s="90">
        <v>880</v>
      </c>
      <c r="Y1" s="91">
        <v>40</v>
      </c>
    </row>
    <row r="2" spans="1:25" s="66" customFormat="1" ht="27" customHeight="1" x14ac:dyDescent="0.35">
      <c r="A2" s="82" t="s">
        <v>1</v>
      </c>
      <c r="B2" s="92" t="s">
        <v>2</v>
      </c>
      <c r="C2" s="92" t="s">
        <v>3</v>
      </c>
      <c r="D2" s="92" t="s">
        <v>4</v>
      </c>
      <c r="E2" s="92" t="s">
        <v>5</v>
      </c>
      <c r="F2" s="92" t="s">
        <v>6</v>
      </c>
      <c r="G2" s="92" t="s">
        <v>7</v>
      </c>
      <c r="H2" s="92" t="s">
        <v>8</v>
      </c>
      <c r="I2" s="92" t="s">
        <v>9</v>
      </c>
      <c r="J2" s="92" t="s">
        <v>10</v>
      </c>
      <c r="K2" s="92" t="s">
        <v>11</v>
      </c>
      <c r="L2" s="92" t="s">
        <v>12</v>
      </c>
      <c r="M2" s="92" t="s">
        <v>13</v>
      </c>
      <c r="N2" s="92" t="s">
        <v>14</v>
      </c>
      <c r="O2" s="92" t="s">
        <v>15</v>
      </c>
      <c r="P2" s="92" t="s">
        <v>16</v>
      </c>
      <c r="Q2" s="92" t="s">
        <v>17</v>
      </c>
      <c r="R2" s="92" t="s">
        <v>18</v>
      </c>
      <c r="S2" s="92" t="s">
        <v>19</v>
      </c>
      <c r="T2" s="92" t="s">
        <v>20</v>
      </c>
      <c r="U2" s="92" t="s">
        <v>21</v>
      </c>
      <c r="V2" s="92" t="s">
        <v>22</v>
      </c>
      <c r="W2" s="92" t="s">
        <v>23</v>
      </c>
      <c r="X2" s="71" t="s">
        <v>24</v>
      </c>
      <c r="Y2" s="83" t="s">
        <v>25</v>
      </c>
    </row>
    <row r="3" spans="1:25" ht="14.25" customHeight="1" x14ac:dyDescent="0.35">
      <c r="A3" s="84" t="s">
        <v>26</v>
      </c>
      <c r="B3" s="226">
        <f>B5+C5</f>
        <v>55</v>
      </c>
      <c r="C3" s="226"/>
      <c r="D3" s="226">
        <f>D5+E5</f>
        <v>77</v>
      </c>
      <c r="E3" s="226"/>
      <c r="F3" s="72">
        <f>F5</f>
        <v>33</v>
      </c>
      <c r="G3" s="72">
        <f>G5</f>
        <v>40</v>
      </c>
      <c r="H3" s="226">
        <f>H5+I5</f>
        <v>77</v>
      </c>
      <c r="I3" s="226"/>
      <c r="J3" s="72">
        <f>J5</f>
        <v>38</v>
      </c>
      <c r="K3" s="226">
        <f>K5+L5</f>
        <v>75</v>
      </c>
      <c r="L3" s="226"/>
      <c r="M3" s="72">
        <f>M5</f>
        <v>40</v>
      </c>
      <c r="N3" s="226">
        <f>N5+O5</f>
        <v>64</v>
      </c>
      <c r="O3" s="226"/>
      <c r="P3" s="72">
        <f>P5</f>
        <v>40</v>
      </c>
      <c r="Q3" s="226">
        <f>Q5+R5</f>
        <v>76</v>
      </c>
      <c r="R3" s="226"/>
      <c r="S3" s="226">
        <f>S5+T5</f>
        <v>69</v>
      </c>
      <c r="T3" s="226"/>
      <c r="U3" s="72">
        <f>U5</f>
        <v>30</v>
      </c>
      <c r="V3" s="72">
        <f>V5</f>
        <v>34</v>
      </c>
      <c r="W3" s="72">
        <f>W5</f>
        <v>36</v>
      </c>
      <c r="X3" s="72"/>
      <c r="Y3" s="223">
        <f>X5+X6</f>
        <v>945</v>
      </c>
    </row>
    <row r="4" spans="1:25" ht="14.25" customHeight="1" x14ac:dyDescent="0.35">
      <c r="A4" s="84" t="s">
        <v>27</v>
      </c>
      <c r="B4" s="226">
        <f>B5+C5+B6+C6</f>
        <v>64</v>
      </c>
      <c r="C4" s="226"/>
      <c r="D4" s="226">
        <f>D5+E5+D6+E6</f>
        <v>104</v>
      </c>
      <c r="E4" s="226"/>
      <c r="F4" s="72">
        <f>F5+F6</f>
        <v>36</v>
      </c>
      <c r="G4" s="72">
        <f>G5+G6</f>
        <v>50</v>
      </c>
      <c r="H4" s="226">
        <f>H5+I5+H6+I6</f>
        <v>89</v>
      </c>
      <c r="I4" s="226"/>
      <c r="J4" s="72">
        <f>J5+J6</f>
        <v>44</v>
      </c>
      <c r="K4" s="226">
        <f>K5+L5+K6+L6</f>
        <v>91</v>
      </c>
      <c r="L4" s="226"/>
      <c r="M4" s="72">
        <f>M5+M6</f>
        <v>61</v>
      </c>
      <c r="N4" s="226">
        <f>N5+O5+N6+O6</f>
        <v>76</v>
      </c>
      <c r="O4" s="226"/>
      <c r="P4" s="72">
        <f>P5+P6</f>
        <v>44</v>
      </c>
      <c r="Q4" s="226">
        <f>Q5+R5+Q6+R6</f>
        <v>86</v>
      </c>
      <c r="R4" s="226"/>
      <c r="S4" s="226">
        <f>S5+T5+S6+T6</f>
        <v>82</v>
      </c>
      <c r="T4" s="226"/>
      <c r="U4" s="72">
        <f>U5+U6</f>
        <v>33</v>
      </c>
      <c r="V4" s="72">
        <f>V5+V6</f>
        <v>43</v>
      </c>
      <c r="W4" s="72">
        <f>W5+W6</f>
        <v>42</v>
      </c>
      <c r="X4" s="72"/>
      <c r="Y4" s="224"/>
    </row>
    <row r="5" spans="1:25" s="69" customFormat="1" ht="27" customHeight="1" x14ac:dyDescent="0.35">
      <c r="A5" s="85" t="s">
        <v>28</v>
      </c>
      <c r="B5" s="70">
        <f>'AL1'!F5</f>
        <v>24</v>
      </c>
      <c r="C5" s="70">
        <f>'AL2'!F5</f>
        <v>31</v>
      </c>
      <c r="D5" s="70">
        <f>'HA1'!F5</f>
        <v>39</v>
      </c>
      <c r="E5" s="70">
        <f>'HA2'!F5</f>
        <v>38</v>
      </c>
      <c r="F5" s="70">
        <f>JG!F5</f>
        <v>33</v>
      </c>
      <c r="G5" s="70">
        <f>JV!F5</f>
        <v>40</v>
      </c>
      <c r="H5" s="70">
        <f>'LN1'!F5</f>
        <v>40</v>
      </c>
      <c r="I5" s="70">
        <f>'LN2'!F5</f>
        <v>37</v>
      </c>
      <c r="J5" s="70">
        <f>PV!F5</f>
        <v>38</v>
      </c>
      <c r="K5" s="70">
        <f>'PN1'!F5</f>
        <v>39</v>
      </c>
      <c r="L5" s="70">
        <f>'PN2'!F5</f>
        <v>36</v>
      </c>
      <c r="M5" s="70">
        <f>RA!F5</f>
        <v>40</v>
      </c>
      <c r="N5" s="70">
        <f>'SM1'!F5</f>
        <v>38</v>
      </c>
      <c r="O5" s="70">
        <f>'SM2'!F5</f>
        <v>26</v>
      </c>
      <c r="P5" s="70">
        <f>SA!F5</f>
        <v>40</v>
      </c>
      <c r="Q5" s="70">
        <f>'TL1'!F5</f>
        <v>40</v>
      </c>
      <c r="R5" s="70">
        <f>'TL2'!F5</f>
        <v>36</v>
      </c>
      <c r="S5" s="70">
        <f>'TA1'!F5</f>
        <v>38</v>
      </c>
      <c r="T5" s="70">
        <f>'TA2'!F5</f>
        <v>31</v>
      </c>
      <c r="U5" s="70">
        <f>VA!F5</f>
        <v>30</v>
      </c>
      <c r="V5" s="70">
        <f>VR!F5</f>
        <v>34</v>
      </c>
      <c r="W5" s="70">
        <f>VM!F5</f>
        <v>36</v>
      </c>
      <c r="X5" s="70">
        <f>SUM(B5:W5)</f>
        <v>784</v>
      </c>
      <c r="Y5" s="224"/>
    </row>
    <row r="6" spans="1:25" s="67" customFormat="1" ht="20.149999999999999" customHeight="1" x14ac:dyDescent="0.35">
      <c r="A6" s="86" t="s">
        <v>29</v>
      </c>
      <c r="B6" s="73">
        <f>'AL1'!J5</f>
        <v>5</v>
      </c>
      <c r="C6" s="73">
        <f>'AL2'!J5</f>
        <v>4</v>
      </c>
      <c r="D6" s="73">
        <f>'HA1'!J5</f>
        <v>13</v>
      </c>
      <c r="E6" s="73">
        <f>'HA2'!J5</f>
        <v>14</v>
      </c>
      <c r="F6" s="73">
        <f>JG!J5</f>
        <v>3</v>
      </c>
      <c r="G6" s="73">
        <f>JV!J5</f>
        <v>10</v>
      </c>
      <c r="H6" s="73">
        <f>'LN1'!J5</f>
        <v>11</v>
      </c>
      <c r="I6" s="73">
        <f>'LN2'!J5</f>
        <v>1</v>
      </c>
      <c r="J6" s="73">
        <f>PV!J5</f>
        <v>6</v>
      </c>
      <c r="K6" s="73">
        <f>'PN1'!J5</f>
        <v>6</v>
      </c>
      <c r="L6" s="73">
        <f>'PN2'!J5</f>
        <v>10</v>
      </c>
      <c r="M6" s="73">
        <f>RA!J5</f>
        <v>21</v>
      </c>
      <c r="N6" s="73">
        <f>'SM1'!J5</f>
        <v>11</v>
      </c>
      <c r="O6" s="73">
        <f>'SM2'!J5</f>
        <v>1</v>
      </c>
      <c r="P6" s="73">
        <f>SA!J5</f>
        <v>4</v>
      </c>
      <c r="Q6" s="73">
        <f>'TL1'!J5</f>
        <v>4</v>
      </c>
      <c r="R6" s="73">
        <f>'TL2'!J5</f>
        <v>6</v>
      </c>
      <c r="S6" s="73">
        <f>'TA1'!J5</f>
        <v>8</v>
      </c>
      <c r="T6" s="73">
        <f>'TA2'!J5</f>
        <v>5</v>
      </c>
      <c r="U6" s="73">
        <f>VA!J5</f>
        <v>3</v>
      </c>
      <c r="V6" s="73">
        <f>VR!J5</f>
        <v>9</v>
      </c>
      <c r="W6" s="73">
        <f>VM!J5</f>
        <v>6</v>
      </c>
      <c r="X6" s="73">
        <f>SUM(B6:W6)</f>
        <v>161</v>
      </c>
      <c r="Y6" s="224"/>
    </row>
    <row r="7" spans="1:25" s="68" customFormat="1" ht="27" customHeight="1" thickBot="1" x14ac:dyDescent="0.4">
      <c r="A7" s="87" t="s">
        <v>30</v>
      </c>
      <c r="B7" s="88">
        <f>B5/Y1</f>
        <v>0.6</v>
      </c>
      <c r="C7" s="88">
        <f>C5/Y1</f>
        <v>0.77500000000000002</v>
      </c>
      <c r="D7" s="88">
        <f>D5/Y1</f>
        <v>0.97499999999999998</v>
      </c>
      <c r="E7" s="88">
        <f>E5/Y1</f>
        <v>0.95</v>
      </c>
      <c r="F7" s="88">
        <f>F5/Y1</f>
        <v>0.82499999999999996</v>
      </c>
      <c r="G7" s="88">
        <f>G5/Y1</f>
        <v>1</v>
      </c>
      <c r="H7" s="88">
        <f>H5/Y1</f>
        <v>1</v>
      </c>
      <c r="I7" s="88">
        <f>I5/Y1</f>
        <v>0.92500000000000004</v>
      </c>
      <c r="J7" s="88">
        <f>J5/Y1</f>
        <v>0.95</v>
      </c>
      <c r="K7" s="88">
        <f>K5/Y1</f>
        <v>0.97499999999999998</v>
      </c>
      <c r="L7" s="88">
        <f>L5/Y1</f>
        <v>0.9</v>
      </c>
      <c r="M7" s="88">
        <f>M5/Y1</f>
        <v>1</v>
      </c>
      <c r="N7" s="88">
        <f>N5/Y1</f>
        <v>0.95</v>
      </c>
      <c r="O7" s="88">
        <f>O5/Y1</f>
        <v>0.65</v>
      </c>
      <c r="P7" s="88">
        <f>P5/Y1</f>
        <v>1</v>
      </c>
      <c r="Q7" s="88">
        <f>Q5/Y1</f>
        <v>1</v>
      </c>
      <c r="R7" s="88">
        <f>R5/Y1</f>
        <v>0.9</v>
      </c>
      <c r="S7" s="88">
        <f>S5/Y1</f>
        <v>0.95</v>
      </c>
      <c r="T7" s="88">
        <f>T5/Y1</f>
        <v>0.77500000000000002</v>
      </c>
      <c r="U7" s="88">
        <f>U5/Y1</f>
        <v>0.75</v>
      </c>
      <c r="V7" s="88">
        <f>V5/Y1</f>
        <v>0.85</v>
      </c>
      <c r="W7" s="88">
        <f>W5/Y1</f>
        <v>0.9</v>
      </c>
      <c r="X7" s="89">
        <f>X5/X1</f>
        <v>0.89090909090909087</v>
      </c>
      <c r="Y7" s="225"/>
    </row>
    <row r="8" spans="1:25" x14ac:dyDescent="0.35">
      <c r="V8" s="63"/>
      <c r="W8" s="63"/>
    </row>
    <row r="9" spans="1:25" ht="15" thickBot="1" x14ac:dyDescent="0.4"/>
    <row r="10" spans="1:25" ht="15" thickBot="1" x14ac:dyDescent="0.4">
      <c r="A10" s="77" t="s">
        <v>31</v>
      </c>
      <c r="B10" s="78" t="s">
        <v>32</v>
      </c>
      <c r="C10" s="79" t="s">
        <v>29</v>
      </c>
    </row>
    <row r="11" spans="1:25" x14ac:dyDescent="0.35">
      <c r="A11" s="75" t="s">
        <v>33</v>
      </c>
      <c r="B11" s="76">
        <f>D5+E5+M5+Q5+R5</f>
        <v>193</v>
      </c>
      <c r="C11" s="76">
        <f>D6+E6+M6+Q6+R6</f>
        <v>58</v>
      </c>
    </row>
    <row r="12" spans="1:25" x14ac:dyDescent="0.35">
      <c r="A12" s="74" t="s">
        <v>34</v>
      </c>
      <c r="B12" s="72">
        <f>B5+C5+F5+G5+V5</f>
        <v>162</v>
      </c>
      <c r="C12" s="72">
        <f>B6+C6+F6+G6+V6</f>
        <v>31</v>
      </c>
    </row>
    <row r="13" spans="1:25" x14ac:dyDescent="0.35">
      <c r="A13" s="74" t="s">
        <v>35</v>
      </c>
      <c r="B13" s="72">
        <f>H5+I5+N5+O5+K5+L5</f>
        <v>216</v>
      </c>
      <c r="C13" s="72">
        <f>H6+I6+K6+L6+N6+O6</f>
        <v>40</v>
      </c>
    </row>
    <row r="14" spans="1:25" x14ac:dyDescent="0.35">
      <c r="A14" s="74" t="s">
        <v>36</v>
      </c>
      <c r="B14" s="72">
        <f>J5+P5+S5+T5+U5+W5</f>
        <v>213</v>
      </c>
      <c r="C14" s="72">
        <f>J6+P6+S6+T6+U6+W6</f>
        <v>32</v>
      </c>
    </row>
    <row r="15" spans="1:25" x14ac:dyDescent="0.35">
      <c r="A15" s="74" t="s">
        <v>37</v>
      </c>
      <c r="B15" s="72">
        <f>SUM(B11:B14)</f>
        <v>784</v>
      </c>
      <c r="C15" s="72">
        <f>SUM(C11:C14)</f>
        <v>161</v>
      </c>
    </row>
  </sheetData>
  <mergeCells count="15">
    <mergeCell ref="Y3:Y7"/>
    <mergeCell ref="S3:T3"/>
    <mergeCell ref="B4:C4"/>
    <mergeCell ref="D4:E4"/>
    <mergeCell ref="H4:I4"/>
    <mergeCell ref="K4:L4"/>
    <mergeCell ref="N4:O4"/>
    <mergeCell ref="Q4:R4"/>
    <mergeCell ref="S4:T4"/>
    <mergeCell ref="B3:C3"/>
    <mergeCell ref="D3:E3"/>
    <mergeCell ref="H3:I3"/>
    <mergeCell ref="K3:L3"/>
    <mergeCell ref="N3:O3"/>
    <mergeCell ref="Q3:R3"/>
  </mergeCells>
  <conditionalFormatting sqref="B7:X7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5:X5">
    <cfRule type="colorScale" priority="1">
      <colorScale>
        <cfvo type="min"/>
        <cfvo type="num" val="40"/>
        <color rgb="FFFF7128"/>
        <color theme="9"/>
      </colorScale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5"/>
  <sheetViews>
    <sheetView topLeftCell="A25" workbookViewId="0">
      <selection activeCell="H52" sqref="H52"/>
    </sheetView>
  </sheetViews>
  <sheetFormatPr defaultRowHeight="14.5" x14ac:dyDescent="0.35"/>
  <cols>
    <col min="1" max="1" width="10.1796875" customWidth="1"/>
    <col min="2" max="2" width="28.54296875" bestFit="1" customWidth="1"/>
    <col min="3" max="3" width="10.54296875" customWidth="1"/>
    <col min="4" max="4" width="16.54296875" bestFit="1" customWidth="1"/>
    <col min="5" max="5" width="13.54296875" bestFit="1" customWidth="1"/>
    <col min="7" max="7" width="11.453125" bestFit="1" customWidth="1"/>
    <col min="8" max="8" width="13.81640625" customWidth="1"/>
    <col min="9" max="9" width="13.54296875" bestFit="1" customWidth="1"/>
  </cols>
  <sheetData>
    <row r="1" spans="1:13" ht="30.5" thickBot="1" x14ac:dyDescent="0.4">
      <c r="A1" s="229" t="s">
        <v>611</v>
      </c>
      <c r="B1" s="229"/>
      <c r="C1" s="229"/>
      <c r="D1" s="229"/>
      <c r="E1" s="229"/>
      <c r="F1" s="229"/>
      <c r="G1" s="230"/>
      <c r="H1" s="230"/>
      <c r="I1" s="230"/>
      <c r="J1" s="230"/>
      <c r="K1" s="229"/>
      <c r="L1" s="229"/>
      <c r="M1" s="229"/>
    </row>
    <row r="2" spans="1:13" ht="15" thickBot="1" x14ac:dyDescent="0.4">
      <c r="A2" s="231" t="s">
        <v>39</v>
      </c>
      <c r="B2" s="234" t="s">
        <v>40</v>
      </c>
      <c r="C2" s="231" t="s">
        <v>41</v>
      </c>
      <c r="D2" s="237"/>
      <c r="E2" s="237"/>
      <c r="F2" s="240" t="s">
        <v>42</v>
      </c>
      <c r="G2" s="231" t="s">
        <v>29</v>
      </c>
      <c r="H2" s="237"/>
      <c r="I2" s="237"/>
      <c r="J2" s="240" t="s">
        <v>43</v>
      </c>
      <c r="K2" s="243" t="s">
        <v>44</v>
      </c>
      <c r="L2" s="244"/>
      <c r="M2" s="245"/>
    </row>
    <row r="3" spans="1:13" x14ac:dyDescent="0.35">
      <c r="A3" s="232"/>
      <c r="B3" s="235"/>
      <c r="C3" s="232"/>
      <c r="D3" s="238"/>
      <c r="E3" s="238"/>
      <c r="F3" s="241"/>
      <c r="G3" s="232"/>
      <c r="H3" s="238"/>
      <c r="I3" s="238"/>
      <c r="J3" s="241"/>
      <c r="K3" s="246" t="s">
        <v>45</v>
      </c>
      <c r="L3" s="248" t="s">
        <v>46</v>
      </c>
      <c r="M3" s="227" t="s">
        <v>47</v>
      </c>
    </row>
    <row r="4" spans="1:13" ht="15" thickBot="1" x14ac:dyDescent="0.4">
      <c r="A4" s="233"/>
      <c r="B4" s="236"/>
      <c r="C4" s="233"/>
      <c r="D4" s="239"/>
      <c r="E4" s="239"/>
      <c r="F4" s="242"/>
      <c r="G4" s="233"/>
      <c r="H4" s="239"/>
      <c r="I4" s="239"/>
      <c r="J4" s="242"/>
      <c r="K4" s="247"/>
      <c r="L4" s="249"/>
      <c r="M4" s="228"/>
    </row>
    <row r="5" spans="1:13" s="59" customFormat="1" ht="20.149999999999999" customHeight="1" x14ac:dyDescent="0.25">
      <c r="A5" s="53" t="s">
        <v>48</v>
      </c>
      <c r="B5" s="54"/>
      <c r="C5" s="53" t="s">
        <v>49</v>
      </c>
      <c r="D5" s="55" t="s">
        <v>50</v>
      </c>
      <c r="E5" s="55" t="s">
        <v>51</v>
      </c>
      <c r="F5" s="56">
        <f>F6+F9+F15+F21+F31+F37+F42+F46+F50</f>
        <v>38</v>
      </c>
      <c r="G5" s="53" t="s">
        <v>49</v>
      </c>
      <c r="H5" s="55" t="s">
        <v>50</v>
      </c>
      <c r="I5" s="55" t="s">
        <v>51</v>
      </c>
      <c r="J5" s="56">
        <f>J6+J9+J15+J21+J31+J37+J42+J46+J50</f>
        <v>6</v>
      </c>
      <c r="K5" s="53">
        <f>K6+K9+K15+K21+K31+K37+K42+K46+K50</f>
        <v>40</v>
      </c>
      <c r="L5" s="57"/>
      <c r="M5" s="58"/>
    </row>
    <row r="6" spans="1:13" x14ac:dyDescent="0.35">
      <c r="A6" s="1">
        <v>1</v>
      </c>
      <c r="B6" s="2" t="s">
        <v>52</v>
      </c>
      <c r="C6" s="3"/>
      <c r="D6" s="4"/>
      <c r="E6" s="5"/>
      <c r="F6" s="6">
        <f>SUM(F7:F8)</f>
        <v>2</v>
      </c>
      <c r="G6" s="3"/>
      <c r="H6" s="4"/>
      <c r="I6" s="5"/>
      <c r="J6" s="6">
        <f>SUM(J7:J8)</f>
        <v>0</v>
      </c>
      <c r="K6" s="1">
        <f t="shared" ref="K6:M6" si="0">SUM(K7:K8)</f>
        <v>2</v>
      </c>
      <c r="L6" s="5">
        <f t="shared" si="0"/>
        <v>0</v>
      </c>
      <c r="M6" s="7">
        <f t="shared" si="0"/>
        <v>0</v>
      </c>
    </row>
    <row r="7" spans="1:13" x14ac:dyDescent="0.35">
      <c r="A7" s="8"/>
      <c r="B7" s="9" t="s">
        <v>53</v>
      </c>
      <c r="C7" s="10" t="s">
        <v>262</v>
      </c>
      <c r="D7" s="11" t="s">
        <v>612</v>
      </c>
      <c r="E7" s="12">
        <v>47412206517</v>
      </c>
      <c r="F7" s="13">
        <f>COUNTIF(E7,"&lt;&gt;")</f>
        <v>1</v>
      </c>
      <c r="G7" s="10"/>
      <c r="H7" s="11"/>
      <c r="I7" s="12"/>
      <c r="J7" s="13">
        <f>COUNTIF(I7,"&lt;&gt;")</f>
        <v>0</v>
      </c>
      <c r="K7" s="8">
        <v>1</v>
      </c>
      <c r="L7" s="12" t="s">
        <v>56</v>
      </c>
      <c r="M7" s="14"/>
    </row>
    <row r="8" spans="1:13" x14ac:dyDescent="0.35">
      <c r="A8" s="15"/>
      <c r="B8" s="16" t="s">
        <v>57</v>
      </c>
      <c r="C8" s="17" t="s">
        <v>247</v>
      </c>
      <c r="D8" s="18" t="s">
        <v>613</v>
      </c>
      <c r="E8" s="19">
        <v>48007175225</v>
      </c>
      <c r="F8" s="13">
        <f t="shared" ref="F8:F54" si="1">COUNTIF(E8,"&lt;&gt;")</f>
        <v>1</v>
      </c>
      <c r="G8" s="17"/>
      <c r="H8" s="18"/>
      <c r="I8" s="19"/>
      <c r="J8" s="13">
        <f t="shared" ref="J8:J54" si="2">COUNTIF(I8,"&lt;&gt;")</f>
        <v>0</v>
      </c>
      <c r="K8" s="8">
        <v>1</v>
      </c>
      <c r="L8" s="19" t="s">
        <v>56</v>
      </c>
      <c r="M8" s="20"/>
    </row>
    <row r="9" spans="1:13" x14ac:dyDescent="0.35">
      <c r="A9" s="21">
        <v>2</v>
      </c>
      <c r="B9" s="22" t="s">
        <v>60</v>
      </c>
      <c r="C9" s="23"/>
      <c r="D9" s="24"/>
      <c r="E9" s="25"/>
      <c r="F9" s="25">
        <f>SUM(F10:F14)</f>
        <v>4</v>
      </c>
      <c r="G9" s="23"/>
      <c r="H9" s="24"/>
      <c r="I9" s="25"/>
      <c r="J9" s="26">
        <f>SUM(J10:J14)</f>
        <v>0</v>
      </c>
      <c r="K9" s="21">
        <f t="shared" ref="K9:M9" si="3">SUM(K10:K14)</f>
        <v>5</v>
      </c>
      <c r="L9" s="25">
        <f t="shared" si="3"/>
        <v>0</v>
      </c>
      <c r="M9" s="27">
        <f t="shared" si="3"/>
        <v>0</v>
      </c>
    </row>
    <row r="10" spans="1:13" x14ac:dyDescent="0.35">
      <c r="A10" s="15"/>
      <c r="B10" s="16" t="s">
        <v>61</v>
      </c>
      <c r="C10" s="17" t="s">
        <v>614</v>
      </c>
      <c r="D10" s="18" t="s">
        <v>615</v>
      </c>
      <c r="E10" s="28">
        <v>46908186518</v>
      </c>
      <c r="F10" s="13">
        <f t="shared" si="1"/>
        <v>1</v>
      </c>
      <c r="G10" s="17"/>
      <c r="H10" s="18"/>
      <c r="I10" s="19"/>
      <c r="J10" s="13">
        <f t="shared" si="2"/>
        <v>0</v>
      </c>
      <c r="K10" s="8">
        <v>1</v>
      </c>
      <c r="L10" s="19" t="s">
        <v>56</v>
      </c>
      <c r="M10" s="20"/>
    </row>
    <row r="11" spans="1:13" x14ac:dyDescent="0.35">
      <c r="A11" s="8"/>
      <c r="B11" s="9" t="s">
        <v>64</v>
      </c>
      <c r="C11" s="10" t="s">
        <v>616</v>
      </c>
      <c r="D11" s="11" t="s">
        <v>617</v>
      </c>
      <c r="E11" s="28">
        <v>49202166841</v>
      </c>
      <c r="F11" s="13">
        <f t="shared" si="1"/>
        <v>1</v>
      </c>
      <c r="G11" s="10"/>
      <c r="H11" s="11"/>
      <c r="I11" s="12"/>
      <c r="J11" s="13">
        <f t="shared" si="2"/>
        <v>0</v>
      </c>
      <c r="K11" s="8">
        <v>1</v>
      </c>
      <c r="L11" s="12" t="s">
        <v>56</v>
      </c>
      <c r="M11" s="14"/>
    </row>
    <row r="12" spans="1:13" x14ac:dyDescent="0.35">
      <c r="A12" s="8"/>
      <c r="B12" s="9" t="s">
        <v>64</v>
      </c>
      <c r="C12" s="10" t="s">
        <v>618</v>
      </c>
      <c r="D12" s="11" t="s">
        <v>619</v>
      </c>
      <c r="E12" s="28">
        <v>48412246514</v>
      </c>
      <c r="F12" s="13">
        <f t="shared" si="1"/>
        <v>1</v>
      </c>
      <c r="G12" s="10"/>
      <c r="H12" s="11"/>
      <c r="I12" s="12"/>
      <c r="J12" s="13">
        <f t="shared" si="2"/>
        <v>0</v>
      </c>
      <c r="K12" s="8">
        <v>1</v>
      </c>
      <c r="L12" s="12" t="s">
        <v>56</v>
      </c>
      <c r="M12" s="14"/>
    </row>
    <row r="13" spans="1:13" x14ac:dyDescent="0.35">
      <c r="A13" s="8"/>
      <c r="B13" s="9" t="s">
        <v>64</v>
      </c>
      <c r="C13" s="10"/>
      <c r="D13" s="11"/>
      <c r="E13" s="12"/>
      <c r="F13" s="13">
        <f t="shared" si="1"/>
        <v>0</v>
      </c>
      <c r="G13" s="10"/>
      <c r="H13" s="11"/>
      <c r="I13" s="12"/>
      <c r="J13" s="13">
        <f t="shared" si="2"/>
        <v>0</v>
      </c>
      <c r="K13" s="8">
        <v>1</v>
      </c>
      <c r="L13" s="12" t="s">
        <v>56</v>
      </c>
      <c r="M13" s="14"/>
    </row>
    <row r="14" spans="1:13" x14ac:dyDescent="0.35">
      <c r="A14" s="15"/>
      <c r="B14" s="16" t="s">
        <v>71</v>
      </c>
      <c r="C14" s="17" t="s">
        <v>454</v>
      </c>
      <c r="D14" s="18" t="s">
        <v>620</v>
      </c>
      <c r="E14" s="19">
        <v>48601206538</v>
      </c>
      <c r="F14" s="13">
        <f t="shared" si="1"/>
        <v>1</v>
      </c>
      <c r="G14" s="17"/>
      <c r="H14" s="18"/>
      <c r="I14" s="19"/>
      <c r="J14" s="13">
        <f t="shared" si="2"/>
        <v>0</v>
      </c>
      <c r="K14" s="8">
        <v>1</v>
      </c>
      <c r="L14" s="19" t="s">
        <v>56</v>
      </c>
      <c r="M14" s="20"/>
    </row>
    <row r="15" spans="1:13" x14ac:dyDescent="0.35">
      <c r="A15" s="21">
        <v>3</v>
      </c>
      <c r="B15" s="22" t="s">
        <v>74</v>
      </c>
      <c r="C15" s="23"/>
      <c r="D15" s="24"/>
      <c r="E15" s="25"/>
      <c r="F15" s="25">
        <f>SUM(F16:F20)</f>
        <v>5</v>
      </c>
      <c r="G15" s="23"/>
      <c r="H15" s="24"/>
      <c r="I15" s="25"/>
      <c r="J15" s="26">
        <f>SUM(J16:J20)</f>
        <v>0</v>
      </c>
      <c r="K15" s="21">
        <f>SUM(K16:K20)</f>
        <v>5</v>
      </c>
      <c r="L15" s="25">
        <f t="shared" ref="L15:M15" si="4">SUM(L16:L20)</f>
        <v>0</v>
      </c>
      <c r="M15" s="27">
        <f t="shared" si="4"/>
        <v>0</v>
      </c>
    </row>
    <row r="16" spans="1:13" x14ac:dyDescent="0.35">
      <c r="A16" s="15"/>
      <c r="B16" s="16" t="s">
        <v>61</v>
      </c>
      <c r="C16" s="17" t="s">
        <v>621</v>
      </c>
      <c r="D16" s="18" t="s">
        <v>313</v>
      </c>
      <c r="E16" s="19">
        <v>47711052719</v>
      </c>
      <c r="F16" s="13">
        <f t="shared" si="1"/>
        <v>1</v>
      </c>
      <c r="G16" s="17"/>
      <c r="H16" s="18"/>
      <c r="I16" s="19"/>
      <c r="J16" s="13">
        <f t="shared" si="2"/>
        <v>0</v>
      </c>
      <c r="K16" s="8">
        <v>1</v>
      </c>
      <c r="L16" s="19" t="s">
        <v>56</v>
      </c>
      <c r="M16" s="20"/>
    </row>
    <row r="17" spans="1:13" x14ac:dyDescent="0.35">
      <c r="A17" s="15"/>
      <c r="B17" s="16" t="s">
        <v>75</v>
      </c>
      <c r="C17" s="17" t="s">
        <v>622</v>
      </c>
      <c r="D17" s="18" t="s">
        <v>623</v>
      </c>
      <c r="E17" s="19">
        <v>49502256816</v>
      </c>
      <c r="F17" s="13">
        <f t="shared" si="1"/>
        <v>1</v>
      </c>
      <c r="G17" s="17"/>
      <c r="H17" s="18"/>
      <c r="I17" s="19"/>
      <c r="J17" s="13">
        <f t="shared" si="2"/>
        <v>0</v>
      </c>
      <c r="K17" s="8">
        <v>1</v>
      </c>
      <c r="L17" s="19" t="s">
        <v>56</v>
      </c>
      <c r="M17" s="20"/>
    </row>
    <row r="18" spans="1:13" x14ac:dyDescent="0.35">
      <c r="A18" s="15"/>
      <c r="B18" s="16" t="s">
        <v>75</v>
      </c>
      <c r="C18" s="17" t="s">
        <v>193</v>
      </c>
      <c r="D18" s="18" t="s">
        <v>624</v>
      </c>
      <c r="E18" s="19">
        <v>48101156519</v>
      </c>
      <c r="F18" s="13">
        <f t="shared" si="1"/>
        <v>1</v>
      </c>
      <c r="G18" s="17"/>
      <c r="H18" s="18"/>
      <c r="I18" s="19"/>
      <c r="J18" s="13">
        <f t="shared" si="2"/>
        <v>0</v>
      </c>
      <c r="K18" s="8">
        <v>1</v>
      </c>
      <c r="L18" s="19" t="s">
        <v>56</v>
      </c>
      <c r="M18" s="20"/>
    </row>
    <row r="19" spans="1:13" x14ac:dyDescent="0.35">
      <c r="A19" s="15"/>
      <c r="B19" s="16" t="s">
        <v>75</v>
      </c>
      <c r="C19" s="17" t="s">
        <v>625</v>
      </c>
      <c r="D19" s="18" t="s">
        <v>356</v>
      </c>
      <c r="E19" s="19">
        <v>48410256544</v>
      </c>
      <c r="F19" s="13">
        <f t="shared" si="1"/>
        <v>1</v>
      </c>
      <c r="G19" s="17"/>
      <c r="H19" s="18"/>
      <c r="I19" s="19"/>
      <c r="J19" s="13">
        <f t="shared" si="2"/>
        <v>0</v>
      </c>
      <c r="K19" s="8">
        <v>1</v>
      </c>
      <c r="L19" s="19" t="s">
        <v>56</v>
      </c>
      <c r="M19" s="20"/>
    </row>
    <row r="20" spans="1:13" x14ac:dyDescent="0.35">
      <c r="A20" s="8"/>
      <c r="B20" s="9" t="s">
        <v>75</v>
      </c>
      <c r="C20" s="10" t="s">
        <v>626</v>
      </c>
      <c r="D20" s="11" t="s">
        <v>627</v>
      </c>
      <c r="E20" s="12">
        <v>48101056535</v>
      </c>
      <c r="F20" s="13">
        <f t="shared" si="1"/>
        <v>1</v>
      </c>
      <c r="G20" s="10"/>
      <c r="H20" s="11"/>
      <c r="I20" s="12"/>
      <c r="J20" s="13">
        <f t="shared" si="2"/>
        <v>0</v>
      </c>
      <c r="K20" s="8">
        <v>1</v>
      </c>
      <c r="L20" s="12" t="s">
        <v>56</v>
      </c>
      <c r="M20" s="14"/>
    </row>
    <row r="21" spans="1:13" x14ac:dyDescent="0.35">
      <c r="A21" s="1">
        <v>4</v>
      </c>
      <c r="B21" s="2" t="s">
        <v>82</v>
      </c>
      <c r="C21" s="3"/>
      <c r="D21" s="4"/>
      <c r="E21" s="5"/>
      <c r="F21" s="5">
        <f>SUM(F22:F30)</f>
        <v>9</v>
      </c>
      <c r="G21" s="3"/>
      <c r="H21" s="4"/>
      <c r="I21" s="5"/>
      <c r="J21" s="6">
        <f>SUM(J22:J30)</f>
        <v>1</v>
      </c>
      <c r="K21" s="1">
        <f t="shared" ref="K21:M21" si="5">SUM(K22:K30)</f>
        <v>9</v>
      </c>
      <c r="L21" s="5">
        <f t="shared" si="5"/>
        <v>0</v>
      </c>
      <c r="M21" s="7">
        <f t="shared" si="5"/>
        <v>0</v>
      </c>
    </row>
    <row r="22" spans="1:13" x14ac:dyDescent="0.35">
      <c r="A22" s="8"/>
      <c r="B22" s="16" t="s">
        <v>61</v>
      </c>
      <c r="C22" s="17" t="s">
        <v>311</v>
      </c>
      <c r="D22" s="18" t="s">
        <v>628</v>
      </c>
      <c r="E22" s="28">
        <v>47804186530</v>
      </c>
      <c r="F22" s="13">
        <f t="shared" si="1"/>
        <v>1</v>
      </c>
      <c r="G22" s="17"/>
      <c r="H22" s="18"/>
      <c r="I22" s="19"/>
      <c r="J22" s="13">
        <f t="shared" si="2"/>
        <v>0</v>
      </c>
      <c r="K22" s="8">
        <v>1</v>
      </c>
      <c r="L22" s="12" t="s">
        <v>56</v>
      </c>
      <c r="M22" s="14"/>
    </row>
    <row r="23" spans="1:13" x14ac:dyDescent="0.35">
      <c r="A23" s="8"/>
      <c r="B23" s="16" t="s">
        <v>84</v>
      </c>
      <c r="C23" s="17" t="s">
        <v>629</v>
      </c>
      <c r="D23" s="18" t="s">
        <v>630</v>
      </c>
      <c r="E23" s="28">
        <v>47507026521</v>
      </c>
      <c r="F23" s="13">
        <f t="shared" si="1"/>
        <v>1</v>
      </c>
      <c r="G23" s="17"/>
      <c r="H23" s="18"/>
      <c r="I23" s="19"/>
      <c r="J23" s="13">
        <f t="shared" si="2"/>
        <v>0</v>
      </c>
      <c r="K23" s="8">
        <v>1</v>
      </c>
      <c r="L23" s="12" t="s">
        <v>56</v>
      </c>
      <c r="M23" s="14"/>
    </row>
    <row r="24" spans="1:13" x14ac:dyDescent="0.35">
      <c r="A24" s="8"/>
      <c r="B24" s="9" t="s">
        <v>87</v>
      </c>
      <c r="C24" s="10" t="s">
        <v>631</v>
      </c>
      <c r="D24" s="11" t="s">
        <v>632</v>
      </c>
      <c r="E24" s="28">
        <v>60205216811</v>
      </c>
      <c r="F24" s="13">
        <f t="shared" si="1"/>
        <v>1</v>
      </c>
      <c r="G24" s="10"/>
      <c r="H24" s="11"/>
      <c r="I24" s="12"/>
      <c r="J24" s="13">
        <f t="shared" si="2"/>
        <v>0</v>
      </c>
      <c r="K24" s="8">
        <v>1</v>
      </c>
      <c r="L24" s="12" t="s">
        <v>56</v>
      </c>
      <c r="M24" s="14"/>
    </row>
    <row r="25" spans="1:13" x14ac:dyDescent="0.35">
      <c r="A25" s="8"/>
      <c r="B25" s="9" t="s">
        <v>88</v>
      </c>
      <c r="C25" s="10" t="s">
        <v>633</v>
      </c>
      <c r="D25" s="11" t="s">
        <v>634</v>
      </c>
      <c r="E25" s="28">
        <v>48312246511</v>
      </c>
      <c r="F25" s="13">
        <f t="shared" si="1"/>
        <v>1</v>
      </c>
      <c r="G25" s="10" t="s">
        <v>635</v>
      </c>
      <c r="H25" s="11" t="s">
        <v>636</v>
      </c>
      <c r="I25" s="12">
        <v>60310016825</v>
      </c>
      <c r="J25" s="13">
        <f t="shared" si="2"/>
        <v>1</v>
      </c>
      <c r="K25" s="8">
        <v>1</v>
      </c>
      <c r="L25" s="12" t="s">
        <v>56</v>
      </c>
      <c r="M25" s="14" t="s">
        <v>89</v>
      </c>
    </row>
    <row r="26" spans="1:13" x14ac:dyDescent="0.35">
      <c r="A26" s="8"/>
      <c r="B26" s="9" t="s">
        <v>88</v>
      </c>
      <c r="C26" s="10" t="s">
        <v>637</v>
      </c>
      <c r="D26" s="11" t="s">
        <v>628</v>
      </c>
      <c r="E26" s="28">
        <v>60309236848</v>
      </c>
      <c r="F26" s="13">
        <f t="shared" si="1"/>
        <v>1</v>
      </c>
      <c r="G26" s="10"/>
      <c r="H26" s="11"/>
      <c r="I26" s="12"/>
      <c r="J26" s="13">
        <f t="shared" si="2"/>
        <v>0</v>
      </c>
      <c r="K26" s="8">
        <v>1</v>
      </c>
      <c r="L26" s="12" t="s">
        <v>56</v>
      </c>
      <c r="M26" s="14" t="s">
        <v>89</v>
      </c>
    </row>
    <row r="27" spans="1:13" x14ac:dyDescent="0.35">
      <c r="A27" s="8"/>
      <c r="B27" s="9" t="s">
        <v>90</v>
      </c>
      <c r="C27" s="10" t="s">
        <v>638</v>
      </c>
      <c r="D27" s="11" t="s">
        <v>639</v>
      </c>
      <c r="E27" s="28">
        <v>36210302723</v>
      </c>
      <c r="F27" s="13">
        <f t="shared" si="1"/>
        <v>1</v>
      </c>
      <c r="G27" s="10"/>
      <c r="H27" s="11"/>
      <c r="I27" s="12"/>
      <c r="J27" s="13">
        <f t="shared" si="2"/>
        <v>0</v>
      </c>
      <c r="K27" s="8">
        <v>1</v>
      </c>
      <c r="L27" s="12" t="s">
        <v>56</v>
      </c>
      <c r="M27" s="29"/>
    </row>
    <row r="28" spans="1:13" x14ac:dyDescent="0.35">
      <c r="A28" s="8"/>
      <c r="B28" s="30" t="s">
        <v>93</v>
      </c>
      <c r="C28" s="31" t="s">
        <v>140</v>
      </c>
      <c r="D28" s="11" t="s">
        <v>640</v>
      </c>
      <c r="E28" s="28">
        <v>47507306514</v>
      </c>
      <c r="F28" s="13">
        <f t="shared" si="1"/>
        <v>1</v>
      </c>
      <c r="G28" s="10"/>
      <c r="H28" s="11"/>
      <c r="I28" s="12"/>
      <c r="J28" s="13">
        <f t="shared" si="2"/>
        <v>0</v>
      </c>
      <c r="K28" s="8">
        <v>1</v>
      </c>
      <c r="L28" s="12" t="s">
        <v>56</v>
      </c>
      <c r="M28" s="14" t="s">
        <v>89</v>
      </c>
    </row>
    <row r="29" spans="1:13" x14ac:dyDescent="0.35">
      <c r="A29" s="8"/>
      <c r="B29" s="9" t="s">
        <v>96</v>
      </c>
      <c r="C29" s="10" t="s">
        <v>641</v>
      </c>
      <c r="D29" s="11" t="s">
        <v>642</v>
      </c>
      <c r="E29" s="12">
        <v>47403176544</v>
      </c>
      <c r="F29" s="13">
        <f t="shared" si="1"/>
        <v>1</v>
      </c>
      <c r="G29" s="10"/>
      <c r="H29" s="11"/>
      <c r="I29" s="12"/>
      <c r="J29" s="13">
        <f t="shared" si="2"/>
        <v>0</v>
      </c>
      <c r="K29" s="8">
        <v>1</v>
      </c>
      <c r="L29" s="12" t="s">
        <v>56</v>
      </c>
      <c r="M29" s="14"/>
    </row>
    <row r="30" spans="1:13" x14ac:dyDescent="0.35">
      <c r="A30" s="8"/>
      <c r="B30" s="9" t="s">
        <v>97</v>
      </c>
      <c r="C30" s="10" t="s">
        <v>643</v>
      </c>
      <c r="D30" s="11" t="s">
        <v>644</v>
      </c>
      <c r="E30" s="12">
        <v>47204040028</v>
      </c>
      <c r="F30" s="13">
        <f t="shared" si="1"/>
        <v>1</v>
      </c>
      <c r="G30" s="10"/>
      <c r="H30" s="11"/>
      <c r="I30" s="12"/>
      <c r="J30" s="13">
        <f t="shared" si="2"/>
        <v>0</v>
      </c>
      <c r="K30" s="8">
        <v>1</v>
      </c>
      <c r="L30" s="12" t="s">
        <v>56</v>
      </c>
      <c r="M30" s="14"/>
    </row>
    <row r="31" spans="1:13" x14ac:dyDescent="0.35">
      <c r="A31" s="1">
        <v>5</v>
      </c>
      <c r="B31" s="2" t="s">
        <v>98</v>
      </c>
      <c r="C31" s="3"/>
      <c r="D31" s="4"/>
      <c r="E31" s="5"/>
      <c r="F31" s="5">
        <f>SUM(F32:F36)</f>
        <v>5</v>
      </c>
      <c r="G31" s="3"/>
      <c r="H31" s="4"/>
      <c r="I31" s="5"/>
      <c r="J31" s="6">
        <f>SUM(J32:J36)</f>
        <v>3</v>
      </c>
      <c r="K31" s="1">
        <f t="shared" ref="K31:M31" si="6">SUM(K32:K36)</f>
        <v>5</v>
      </c>
      <c r="L31" s="5">
        <f t="shared" si="6"/>
        <v>0</v>
      </c>
      <c r="M31" s="7">
        <f t="shared" si="6"/>
        <v>0</v>
      </c>
    </row>
    <row r="32" spans="1:13" x14ac:dyDescent="0.35">
      <c r="A32" s="8"/>
      <c r="B32" s="16" t="s">
        <v>61</v>
      </c>
      <c r="C32" s="17" t="s">
        <v>80</v>
      </c>
      <c r="D32" s="18" t="s">
        <v>632</v>
      </c>
      <c r="E32" s="19">
        <v>47406286534</v>
      </c>
      <c r="F32" s="13">
        <f t="shared" si="1"/>
        <v>1</v>
      </c>
      <c r="G32" s="17"/>
      <c r="H32" s="18"/>
      <c r="I32" s="19"/>
      <c r="J32" s="13">
        <f t="shared" si="2"/>
        <v>0</v>
      </c>
      <c r="K32" s="8">
        <v>1</v>
      </c>
      <c r="L32" s="12" t="s">
        <v>56</v>
      </c>
      <c r="M32" s="14"/>
    </row>
    <row r="33" spans="1:13" x14ac:dyDescent="0.35">
      <c r="A33" s="8"/>
      <c r="B33" s="9" t="s">
        <v>99</v>
      </c>
      <c r="C33" s="10" t="s">
        <v>643</v>
      </c>
      <c r="D33" s="11" t="s">
        <v>645</v>
      </c>
      <c r="E33" s="12">
        <v>48308246047</v>
      </c>
      <c r="F33" s="13">
        <f t="shared" si="1"/>
        <v>1</v>
      </c>
      <c r="G33" s="10" t="s">
        <v>646</v>
      </c>
      <c r="H33" s="11" t="s">
        <v>647</v>
      </c>
      <c r="I33" s="12">
        <v>46910016548</v>
      </c>
      <c r="J33" s="13">
        <f t="shared" si="2"/>
        <v>1</v>
      </c>
      <c r="K33" s="8">
        <v>1</v>
      </c>
      <c r="L33" s="12" t="s">
        <v>56</v>
      </c>
      <c r="M33" s="14"/>
    </row>
    <row r="34" spans="1:13" x14ac:dyDescent="0.35">
      <c r="A34" s="8"/>
      <c r="B34" s="9" t="s">
        <v>100</v>
      </c>
      <c r="C34" s="10" t="s">
        <v>386</v>
      </c>
      <c r="D34" s="11" t="s">
        <v>648</v>
      </c>
      <c r="E34" s="12">
        <v>45610256522</v>
      </c>
      <c r="F34" s="13">
        <f t="shared" si="1"/>
        <v>1</v>
      </c>
      <c r="G34" s="10" t="s">
        <v>649</v>
      </c>
      <c r="H34" s="11" t="s">
        <v>644</v>
      </c>
      <c r="I34" s="12">
        <v>49211130010</v>
      </c>
      <c r="J34" s="13">
        <f t="shared" si="2"/>
        <v>1</v>
      </c>
      <c r="K34" s="8">
        <v>1</v>
      </c>
      <c r="L34" s="12" t="s">
        <v>56</v>
      </c>
      <c r="M34" s="14"/>
    </row>
    <row r="35" spans="1:13" x14ac:dyDescent="0.35">
      <c r="A35" s="8"/>
      <c r="B35" s="9" t="s">
        <v>100</v>
      </c>
      <c r="C35" s="10" t="s">
        <v>240</v>
      </c>
      <c r="D35" s="11" t="s">
        <v>650</v>
      </c>
      <c r="E35" s="12">
        <v>47201200281</v>
      </c>
      <c r="F35" s="13">
        <f t="shared" si="1"/>
        <v>1</v>
      </c>
      <c r="G35" s="10" t="s">
        <v>495</v>
      </c>
      <c r="H35" s="11" t="s">
        <v>651</v>
      </c>
      <c r="I35" s="12">
        <v>49006156510</v>
      </c>
      <c r="J35" s="13">
        <f t="shared" si="2"/>
        <v>1</v>
      </c>
      <c r="K35" s="8">
        <v>1</v>
      </c>
      <c r="L35" s="12" t="s">
        <v>56</v>
      </c>
      <c r="M35" s="14"/>
    </row>
    <row r="36" spans="1:13" x14ac:dyDescent="0.35">
      <c r="A36" s="8"/>
      <c r="B36" s="9" t="s">
        <v>103</v>
      </c>
      <c r="C36" s="10" t="s">
        <v>652</v>
      </c>
      <c r="D36" s="11" t="s">
        <v>632</v>
      </c>
      <c r="E36" s="12">
        <v>37804012765</v>
      </c>
      <c r="F36" s="13">
        <f t="shared" si="1"/>
        <v>1</v>
      </c>
      <c r="G36" s="10"/>
      <c r="H36" s="11"/>
      <c r="I36" s="12"/>
      <c r="J36" s="13">
        <f t="shared" si="2"/>
        <v>0</v>
      </c>
      <c r="K36" s="8">
        <v>1</v>
      </c>
      <c r="L36" s="12" t="s">
        <v>56</v>
      </c>
      <c r="M36" s="14" t="s">
        <v>89</v>
      </c>
    </row>
    <row r="37" spans="1:13" x14ac:dyDescent="0.35">
      <c r="A37" s="1">
        <v>6</v>
      </c>
      <c r="B37" s="2" t="s">
        <v>104</v>
      </c>
      <c r="C37" s="3"/>
      <c r="D37" s="4"/>
      <c r="E37" s="5"/>
      <c r="F37" s="5">
        <f>SUM(F38:F41)</f>
        <v>4</v>
      </c>
      <c r="G37" s="3"/>
      <c r="H37" s="4"/>
      <c r="I37" s="5"/>
      <c r="J37" s="6">
        <f>SUM(J38:J41)</f>
        <v>1</v>
      </c>
      <c r="K37" s="1">
        <f>SUM(K38:K41)</f>
        <v>4</v>
      </c>
      <c r="L37" s="5">
        <f t="shared" ref="L37:M37" si="7">SUM(L38:L41)</f>
        <v>0</v>
      </c>
      <c r="M37" s="7">
        <f t="shared" si="7"/>
        <v>0</v>
      </c>
    </row>
    <row r="38" spans="1:13" x14ac:dyDescent="0.35">
      <c r="A38" s="8"/>
      <c r="B38" s="16" t="s">
        <v>61</v>
      </c>
      <c r="C38" s="17" t="s">
        <v>105</v>
      </c>
      <c r="D38" s="18" t="s">
        <v>639</v>
      </c>
      <c r="E38" s="19">
        <v>46603272746</v>
      </c>
      <c r="F38" s="13">
        <f t="shared" si="1"/>
        <v>1</v>
      </c>
      <c r="G38" s="17"/>
      <c r="H38" s="18"/>
      <c r="I38" s="19"/>
      <c r="J38" s="13">
        <f t="shared" si="2"/>
        <v>0</v>
      </c>
      <c r="K38" s="8">
        <v>1</v>
      </c>
      <c r="L38" s="12" t="s">
        <v>56</v>
      </c>
      <c r="M38" s="14"/>
    </row>
    <row r="39" spans="1:13" x14ac:dyDescent="0.35">
      <c r="A39" s="8"/>
      <c r="B39" s="9" t="s">
        <v>109</v>
      </c>
      <c r="C39" s="10" t="s">
        <v>80</v>
      </c>
      <c r="D39" s="11" t="s">
        <v>653</v>
      </c>
      <c r="E39" s="12">
        <v>46405106520</v>
      </c>
      <c r="F39" s="13">
        <f t="shared" si="1"/>
        <v>1</v>
      </c>
      <c r="G39" s="10"/>
      <c r="H39" s="11"/>
      <c r="I39" s="12"/>
      <c r="J39" s="13">
        <f t="shared" si="2"/>
        <v>0</v>
      </c>
      <c r="K39" s="8">
        <v>1</v>
      </c>
      <c r="L39" s="12" t="s">
        <v>56</v>
      </c>
      <c r="M39" s="14"/>
    </row>
    <row r="40" spans="1:13" x14ac:dyDescent="0.35">
      <c r="A40" s="8"/>
      <c r="B40" s="9" t="s">
        <v>112</v>
      </c>
      <c r="C40" s="10" t="s">
        <v>225</v>
      </c>
      <c r="D40" s="11" t="s">
        <v>654</v>
      </c>
      <c r="E40" s="12">
        <v>47708306525</v>
      </c>
      <c r="F40" s="13">
        <f t="shared" si="1"/>
        <v>1</v>
      </c>
      <c r="G40" s="10" t="s">
        <v>655</v>
      </c>
      <c r="H40" s="32" t="s">
        <v>627</v>
      </c>
      <c r="I40" s="33">
        <v>60406166818</v>
      </c>
      <c r="J40" s="13">
        <f t="shared" si="2"/>
        <v>1</v>
      </c>
      <c r="K40" s="8">
        <v>1</v>
      </c>
      <c r="L40" s="12" t="s">
        <v>56</v>
      </c>
      <c r="M40" s="14"/>
    </row>
    <row r="41" spans="1:13" x14ac:dyDescent="0.35">
      <c r="A41" s="15"/>
      <c r="B41" s="34" t="s">
        <v>112</v>
      </c>
      <c r="C41" s="35" t="s">
        <v>656</v>
      </c>
      <c r="D41" s="36" t="s">
        <v>612</v>
      </c>
      <c r="E41" s="37">
        <v>60411046810</v>
      </c>
      <c r="F41" s="13">
        <f t="shared" si="1"/>
        <v>1</v>
      </c>
      <c r="G41" s="10"/>
      <c r="H41" s="11"/>
      <c r="I41" s="12"/>
      <c r="J41" s="13">
        <f t="shared" si="2"/>
        <v>0</v>
      </c>
      <c r="K41" s="15">
        <v>1</v>
      </c>
      <c r="L41" s="37" t="s">
        <v>56</v>
      </c>
      <c r="M41" s="38"/>
    </row>
    <row r="42" spans="1:13" x14ac:dyDescent="0.35">
      <c r="A42" s="21">
        <v>7</v>
      </c>
      <c r="B42" s="39" t="s">
        <v>119</v>
      </c>
      <c r="C42" s="40"/>
      <c r="D42" s="41"/>
      <c r="E42" s="42"/>
      <c r="F42" s="42">
        <f>SUM(F43:F45)</f>
        <v>3</v>
      </c>
      <c r="G42" s="40"/>
      <c r="H42" s="41"/>
      <c r="I42" s="42"/>
      <c r="J42" s="43">
        <f>SUM(J43:J45)</f>
        <v>0</v>
      </c>
      <c r="K42" s="1">
        <f t="shared" ref="K42:M42" si="8">SUM(K43:K45)</f>
        <v>3</v>
      </c>
      <c r="L42" s="42">
        <f t="shared" si="8"/>
        <v>0</v>
      </c>
      <c r="M42" s="44">
        <f t="shared" si="8"/>
        <v>0</v>
      </c>
    </row>
    <row r="43" spans="1:13" x14ac:dyDescent="0.35">
      <c r="A43" s="15"/>
      <c r="B43" s="16" t="s">
        <v>61</v>
      </c>
      <c r="C43" s="17" t="s">
        <v>657</v>
      </c>
      <c r="D43" s="18" t="s">
        <v>658</v>
      </c>
      <c r="E43" s="19">
        <v>47707156510</v>
      </c>
      <c r="F43" s="13">
        <f t="shared" si="1"/>
        <v>1</v>
      </c>
      <c r="G43" s="17"/>
      <c r="H43" s="18"/>
      <c r="I43" s="19"/>
      <c r="J43" s="13">
        <f t="shared" si="2"/>
        <v>0</v>
      </c>
      <c r="K43" s="8">
        <v>1</v>
      </c>
      <c r="L43" s="37" t="s">
        <v>56</v>
      </c>
      <c r="M43" s="38"/>
    </row>
    <row r="44" spans="1:13" x14ac:dyDescent="0.35">
      <c r="A44" s="15"/>
      <c r="B44" s="34" t="s">
        <v>122</v>
      </c>
      <c r="C44" s="35" t="s">
        <v>659</v>
      </c>
      <c r="D44" s="36" t="s">
        <v>660</v>
      </c>
      <c r="E44" s="37">
        <v>45509156521</v>
      </c>
      <c r="F44" s="13">
        <f t="shared" si="1"/>
        <v>1</v>
      </c>
      <c r="G44" s="35"/>
      <c r="H44" s="36"/>
      <c r="I44" s="37"/>
      <c r="J44" s="13">
        <f t="shared" si="2"/>
        <v>0</v>
      </c>
      <c r="K44" s="8">
        <v>1</v>
      </c>
      <c r="L44" s="37" t="s">
        <v>56</v>
      </c>
      <c r="M44" s="38"/>
    </row>
    <row r="45" spans="1:13" x14ac:dyDescent="0.35">
      <c r="A45" s="15"/>
      <c r="B45" s="34" t="s">
        <v>123</v>
      </c>
      <c r="C45" s="35" t="s">
        <v>661</v>
      </c>
      <c r="D45" s="36" t="s">
        <v>615</v>
      </c>
      <c r="E45" s="37">
        <v>49508126819</v>
      </c>
      <c r="F45" s="13">
        <f t="shared" si="1"/>
        <v>1</v>
      </c>
      <c r="G45" s="35"/>
      <c r="H45" s="36"/>
      <c r="I45" s="37"/>
      <c r="J45" s="13">
        <f t="shared" si="2"/>
        <v>0</v>
      </c>
      <c r="K45" s="8">
        <v>1</v>
      </c>
      <c r="L45" s="37" t="s">
        <v>56</v>
      </c>
      <c r="M45" s="38"/>
    </row>
    <row r="46" spans="1:13" x14ac:dyDescent="0.35">
      <c r="A46" s="21">
        <v>8</v>
      </c>
      <c r="B46" s="39" t="s">
        <v>126</v>
      </c>
      <c r="C46" s="40"/>
      <c r="D46" s="41"/>
      <c r="E46" s="42"/>
      <c r="F46" s="42">
        <f>SUM(F47:F49)</f>
        <v>3</v>
      </c>
      <c r="G46" s="40"/>
      <c r="H46" s="41"/>
      <c r="I46" s="42"/>
      <c r="J46" s="43">
        <f>SUM(J47:J49)</f>
        <v>0</v>
      </c>
      <c r="K46" s="1">
        <f t="shared" ref="K46:M46" si="9">SUM(K47:K49)</f>
        <v>3</v>
      </c>
      <c r="L46" s="42">
        <f t="shared" si="9"/>
        <v>0</v>
      </c>
      <c r="M46" s="44">
        <f t="shared" si="9"/>
        <v>0</v>
      </c>
    </row>
    <row r="47" spans="1:13" x14ac:dyDescent="0.35">
      <c r="A47" s="15"/>
      <c r="B47" s="16" t="s">
        <v>61</v>
      </c>
      <c r="C47" s="17" t="s">
        <v>662</v>
      </c>
      <c r="D47" s="18" t="s">
        <v>639</v>
      </c>
      <c r="E47" s="19">
        <v>48805292736</v>
      </c>
      <c r="F47" s="13">
        <f t="shared" si="1"/>
        <v>1</v>
      </c>
      <c r="G47" s="17"/>
      <c r="H47" s="18"/>
      <c r="I47" s="19"/>
      <c r="J47" s="13">
        <f t="shared" si="2"/>
        <v>0</v>
      </c>
      <c r="K47" s="8">
        <v>1</v>
      </c>
      <c r="L47" s="37" t="s">
        <v>56</v>
      </c>
      <c r="M47" s="38"/>
    </row>
    <row r="48" spans="1:13" x14ac:dyDescent="0.35">
      <c r="A48" s="15"/>
      <c r="B48" s="16" t="s">
        <v>131</v>
      </c>
      <c r="C48" s="17" t="s">
        <v>399</v>
      </c>
      <c r="D48" s="18" t="s">
        <v>663</v>
      </c>
      <c r="E48" s="19">
        <v>49106076521</v>
      </c>
      <c r="F48" s="13">
        <f t="shared" si="1"/>
        <v>1</v>
      </c>
      <c r="G48" s="17"/>
      <c r="H48" s="18"/>
      <c r="I48" s="19"/>
      <c r="J48" s="13">
        <f t="shared" si="2"/>
        <v>0</v>
      </c>
      <c r="K48" s="8">
        <v>1</v>
      </c>
      <c r="L48" s="37" t="s">
        <v>56</v>
      </c>
      <c r="M48" s="38"/>
    </row>
    <row r="49" spans="1:13" x14ac:dyDescent="0.35">
      <c r="A49" s="15"/>
      <c r="B49" s="34" t="s">
        <v>131</v>
      </c>
      <c r="C49" s="35" t="s">
        <v>262</v>
      </c>
      <c r="D49" s="36" t="s">
        <v>664</v>
      </c>
      <c r="E49" s="37" t="s">
        <v>665</v>
      </c>
      <c r="F49" s="13">
        <f t="shared" si="1"/>
        <v>1</v>
      </c>
      <c r="G49" s="35"/>
      <c r="H49" s="36"/>
      <c r="I49" s="37"/>
      <c r="J49" s="13">
        <f t="shared" si="2"/>
        <v>0</v>
      </c>
      <c r="K49" s="8">
        <v>1</v>
      </c>
      <c r="L49" s="37" t="s">
        <v>56</v>
      </c>
      <c r="M49" s="38"/>
    </row>
    <row r="50" spans="1:13" x14ac:dyDescent="0.35">
      <c r="A50" s="21">
        <v>9</v>
      </c>
      <c r="B50" s="39" t="s">
        <v>135</v>
      </c>
      <c r="C50" s="40"/>
      <c r="D50" s="41"/>
      <c r="E50" s="42"/>
      <c r="F50" s="42">
        <f>SUM(F51:F54)</f>
        <v>3</v>
      </c>
      <c r="G50" s="40"/>
      <c r="H50" s="41"/>
      <c r="I50" s="42"/>
      <c r="J50" s="43">
        <f>SUM(J51:J54)</f>
        <v>1</v>
      </c>
      <c r="K50" s="1">
        <f>SUM(K51:K54)</f>
        <v>4</v>
      </c>
      <c r="L50" s="42"/>
      <c r="M50" s="44"/>
    </row>
    <row r="51" spans="1:13" x14ac:dyDescent="0.35">
      <c r="A51" s="15"/>
      <c r="B51" s="16" t="s">
        <v>61</v>
      </c>
      <c r="C51" s="17"/>
      <c r="D51" s="18"/>
      <c r="E51" s="19"/>
      <c r="F51" s="13">
        <f t="shared" si="1"/>
        <v>0</v>
      </c>
      <c r="G51" s="17"/>
      <c r="H51" s="18"/>
      <c r="I51" s="19"/>
      <c r="J51" s="13">
        <f t="shared" si="2"/>
        <v>0</v>
      </c>
      <c r="K51" s="8">
        <v>1</v>
      </c>
      <c r="L51" s="37" t="s">
        <v>56</v>
      </c>
      <c r="M51" s="38"/>
    </row>
    <row r="52" spans="1:13" x14ac:dyDescent="0.35">
      <c r="A52" s="15"/>
      <c r="B52" s="16" t="s">
        <v>136</v>
      </c>
      <c r="C52" s="17" t="s">
        <v>666</v>
      </c>
      <c r="D52" s="18" t="s">
        <v>667</v>
      </c>
      <c r="E52" s="19">
        <v>47912292748</v>
      </c>
      <c r="F52" s="13">
        <f t="shared" si="1"/>
        <v>1</v>
      </c>
      <c r="G52" s="17"/>
      <c r="H52" s="18"/>
      <c r="I52" s="19"/>
      <c r="J52" s="13">
        <f t="shared" si="2"/>
        <v>0</v>
      </c>
      <c r="K52" s="8">
        <v>1</v>
      </c>
      <c r="L52" s="37" t="s">
        <v>56</v>
      </c>
      <c r="M52" s="38"/>
    </row>
    <row r="53" spans="1:13" x14ac:dyDescent="0.35">
      <c r="A53" s="15"/>
      <c r="B53" s="16" t="s">
        <v>136</v>
      </c>
      <c r="C53" s="17" t="s">
        <v>668</v>
      </c>
      <c r="D53" s="18" t="s">
        <v>669</v>
      </c>
      <c r="E53" s="19">
        <v>48510266521</v>
      </c>
      <c r="F53" s="13">
        <f t="shared" si="1"/>
        <v>1</v>
      </c>
      <c r="G53" s="17" t="s">
        <v>670</v>
      </c>
      <c r="H53" s="18" t="s">
        <v>636</v>
      </c>
      <c r="I53" s="19" t="s">
        <v>671</v>
      </c>
      <c r="J53" s="13">
        <f t="shared" si="2"/>
        <v>1</v>
      </c>
      <c r="K53" s="8">
        <v>1</v>
      </c>
      <c r="L53" s="37" t="s">
        <v>56</v>
      </c>
      <c r="M53" s="38"/>
    </row>
    <row r="54" spans="1:13" x14ac:dyDescent="0.35">
      <c r="A54" s="15"/>
      <c r="B54" s="16" t="s">
        <v>136</v>
      </c>
      <c r="C54" s="17" t="s">
        <v>672</v>
      </c>
      <c r="D54" s="18" t="s">
        <v>673</v>
      </c>
      <c r="E54" s="19">
        <v>47407304713</v>
      </c>
      <c r="F54" s="13">
        <f t="shared" si="1"/>
        <v>1</v>
      </c>
      <c r="G54" s="17"/>
      <c r="H54" s="18"/>
      <c r="I54" s="19"/>
      <c r="J54" s="13">
        <f t="shared" si="2"/>
        <v>0</v>
      </c>
      <c r="K54" s="8">
        <v>1</v>
      </c>
      <c r="L54" s="37" t="s">
        <v>56</v>
      </c>
      <c r="M54" s="38"/>
    </row>
    <row r="55" spans="1:13" ht="15" thickBot="1" x14ac:dyDescent="0.4">
      <c r="A55" s="45" t="s">
        <v>138</v>
      </c>
      <c r="B55" s="46"/>
      <c r="C55" s="47"/>
      <c r="D55" s="48"/>
      <c r="E55" s="49"/>
      <c r="F55" s="50">
        <f>SUM(F6+F9+F15+F21+F31+F37+F42+F46+F50)</f>
        <v>38</v>
      </c>
      <c r="G55" s="47"/>
      <c r="H55" s="48"/>
      <c r="I55" s="49"/>
      <c r="J55" s="50">
        <f>SUM(J6+J9+J15+J21+J31+J37+J42+J46+J50)</f>
        <v>6</v>
      </c>
      <c r="K55" s="51">
        <f>K5</f>
        <v>40</v>
      </c>
      <c r="L55" s="49">
        <f>SUM(L47:L49,L43:L45,L38:L41,L32:L36,L22:L30,L16:L20,L10:L14,L7:L8)</f>
        <v>0</v>
      </c>
      <c r="M55" s="52">
        <f>SUM(M47:M49,M43:M45,M38:M41,M32:M36,M22:M30,M16:M20,M10:M14,M7:M8)</f>
        <v>0</v>
      </c>
    </row>
  </sheetData>
  <mergeCells count="11">
    <mergeCell ref="M3:M4"/>
    <mergeCell ref="A1:M1"/>
    <mergeCell ref="A2:A4"/>
    <mergeCell ref="B2:B4"/>
    <mergeCell ref="C2:E4"/>
    <mergeCell ref="F2:F4"/>
    <mergeCell ref="G2:I4"/>
    <mergeCell ref="J2:J4"/>
    <mergeCell ref="K2:M2"/>
    <mergeCell ref="K3:K4"/>
    <mergeCell ref="L3:L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5"/>
  <sheetViews>
    <sheetView topLeftCell="A7" workbookViewId="0">
      <selection activeCell="H27" sqref="H27"/>
    </sheetView>
  </sheetViews>
  <sheetFormatPr defaultRowHeight="14.5" x14ac:dyDescent="0.35"/>
  <cols>
    <col min="1" max="1" width="10.1796875" customWidth="1"/>
    <col min="2" max="2" width="28.54296875" bestFit="1" customWidth="1"/>
    <col min="3" max="3" width="14.453125" bestFit="1" customWidth="1"/>
    <col min="4" max="4" width="16.54296875" bestFit="1" customWidth="1"/>
    <col min="5" max="5" width="13.54296875" bestFit="1" customWidth="1"/>
    <col min="7" max="7" width="11.453125" bestFit="1" customWidth="1"/>
    <col min="8" max="8" width="13.81640625" customWidth="1"/>
    <col min="9" max="9" width="13.54296875" bestFit="1" customWidth="1"/>
  </cols>
  <sheetData>
    <row r="1" spans="1:13" ht="30.5" thickBot="1" x14ac:dyDescent="0.4">
      <c r="A1" s="229" t="s">
        <v>674</v>
      </c>
      <c r="B1" s="229"/>
      <c r="C1" s="229"/>
      <c r="D1" s="229"/>
      <c r="E1" s="229"/>
      <c r="F1" s="229"/>
      <c r="G1" s="230"/>
      <c r="H1" s="230"/>
      <c r="I1" s="230"/>
      <c r="J1" s="230"/>
      <c r="K1" s="229"/>
      <c r="L1" s="229"/>
      <c r="M1" s="229"/>
    </row>
    <row r="2" spans="1:13" ht="15" thickBot="1" x14ac:dyDescent="0.4">
      <c r="A2" s="231" t="s">
        <v>39</v>
      </c>
      <c r="B2" s="234" t="s">
        <v>40</v>
      </c>
      <c r="C2" s="231" t="s">
        <v>41</v>
      </c>
      <c r="D2" s="237"/>
      <c r="E2" s="237"/>
      <c r="F2" s="240" t="s">
        <v>42</v>
      </c>
      <c r="G2" s="231" t="s">
        <v>29</v>
      </c>
      <c r="H2" s="237"/>
      <c r="I2" s="237"/>
      <c r="J2" s="240" t="s">
        <v>43</v>
      </c>
      <c r="K2" s="243" t="s">
        <v>44</v>
      </c>
      <c r="L2" s="244"/>
      <c r="M2" s="245"/>
    </row>
    <row r="3" spans="1:13" x14ac:dyDescent="0.35">
      <c r="A3" s="232"/>
      <c r="B3" s="235"/>
      <c r="C3" s="232"/>
      <c r="D3" s="238"/>
      <c r="E3" s="238"/>
      <c r="F3" s="241"/>
      <c r="G3" s="232"/>
      <c r="H3" s="238"/>
      <c r="I3" s="238"/>
      <c r="J3" s="241"/>
      <c r="K3" s="246" t="s">
        <v>45</v>
      </c>
      <c r="L3" s="248" t="s">
        <v>46</v>
      </c>
      <c r="M3" s="227" t="s">
        <v>47</v>
      </c>
    </row>
    <row r="4" spans="1:13" ht="15" thickBot="1" x14ac:dyDescent="0.4">
      <c r="A4" s="233"/>
      <c r="B4" s="236"/>
      <c r="C4" s="233"/>
      <c r="D4" s="239"/>
      <c r="E4" s="239"/>
      <c r="F4" s="242"/>
      <c r="G4" s="233"/>
      <c r="H4" s="239"/>
      <c r="I4" s="239"/>
      <c r="J4" s="242"/>
      <c r="K4" s="247"/>
      <c r="L4" s="249"/>
      <c r="M4" s="228"/>
    </row>
    <row r="5" spans="1:13" s="59" customFormat="1" ht="20.149999999999999" customHeight="1" x14ac:dyDescent="0.25">
      <c r="A5" s="53" t="s">
        <v>48</v>
      </c>
      <c r="B5" s="54"/>
      <c r="C5" s="53" t="s">
        <v>49</v>
      </c>
      <c r="D5" s="55" t="s">
        <v>50</v>
      </c>
      <c r="E5" s="55" t="s">
        <v>51</v>
      </c>
      <c r="F5" s="56">
        <f>F6+F9+F15+F21+F31+F37+F42+F46+F50</f>
        <v>39</v>
      </c>
      <c r="G5" s="53" t="s">
        <v>49</v>
      </c>
      <c r="H5" s="55" t="s">
        <v>50</v>
      </c>
      <c r="I5" s="55" t="s">
        <v>51</v>
      </c>
      <c r="J5" s="56">
        <f>J6+J9+J15+J21+J31+J37+J42+J46+J50</f>
        <v>6</v>
      </c>
      <c r="K5" s="53">
        <f>K6+K9+K15+K21+K31+K37+K42+K46+K50</f>
        <v>40</v>
      </c>
      <c r="L5" s="57"/>
      <c r="M5" s="58"/>
    </row>
    <row r="6" spans="1:13" x14ac:dyDescent="0.35">
      <c r="A6" s="1">
        <v>1</v>
      </c>
      <c r="B6" s="2" t="s">
        <v>52</v>
      </c>
      <c r="C6" s="3"/>
      <c r="D6" s="4"/>
      <c r="E6" s="5"/>
      <c r="F6" s="6">
        <f>SUM(F7:F8)</f>
        <v>2</v>
      </c>
      <c r="G6" s="3"/>
      <c r="H6" s="4"/>
      <c r="I6" s="5"/>
      <c r="J6" s="6">
        <f>SUM(J7:J8)</f>
        <v>0</v>
      </c>
      <c r="K6" s="1">
        <f t="shared" ref="K6:M6" si="0">SUM(K7:K8)</f>
        <v>2</v>
      </c>
      <c r="L6" s="5">
        <f t="shared" si="0"/>
        <v>0</v>
      </c>
      <c r="M6" s="7">
        <f t="shared" si="0"/>
        <v>0</v>
      </c>
    </row>
    <row r="7" spans="1:13" x14ac:dyDescent="0.35">
      <c r="A7" s="8"/>
      <c r="B7" s="9" t="s">
        <v>53</v>
      </c>
      <c r="C7" s="10" t="s">
        <v>675</v>
      </c>
      <c r="D7" s="11" t="s">
        <v>1423</v>
      </c>
      <c r="E7" s="12">
        <v>48809094237</v>
      </c>
      <c r="F7" s="13">
        <f>COUNTIF(E7,"&lt;&gt;")</f>
        <v>1</v>
      </c>
      <c r="G7" s="10"/>
      <c r="H7" s="11"/>
      <c r="I7" s="12"/>
      <c r="J7" s="13">
        <f>COUNTIF(I7,"&lt;&gt;")</f>
        <v>0</v>
      </c>
      <c r="K7" s="8">
        <v>1</v>
      </c>
      <c r="L7" s="12" t="s">
        <v>56</v>
      </c>
      <c r="M7" s="14"/>
    </row>
    <row r="8" spans="1:13" x14ac:dyDescent="0.35">
      <c r="A8" s="15"/>
      <c r="B8" s="16" t="s">
        <v>57</v>
      </c>
      <c r="C8" s="17" t="s">
        <v>697</v>
      </c>
      <c r="D8" s="18" t="s">
        <v>698</v>
      </c>
      <c r="E8" s="28">
        <v>49007114221</v>
      </c>
      <c r="F8" s="13">
        <v>1</v>
      </c>
      <c r="G8" s="17"/>
      <c r="H8" s="18"/>
      <c r="I8" s="19"/>
      <c r="J8" s="13">
        <f t="shared" ref="J8:J54" si="1">COUNTIF(I8,"&lt;&gt;")</f>
        <v>0</v>
      </c>
      <c r="K8" s="8">
        <v>1</v>
      </c>
      <c r="L8" s="19" t="s">
        <v>56</v>
      </c>
      <c r="M8" s="20"/>
    </row>
    <row r="9" spans="1:13" x14ac:dyDescent="0.35">
      <c r="A9" s="21">
        <v>2</v>
      </c>
      <c r="B9" s="22" t="s">
        <v>60</v>
      </c>
      <c r="C9" s="23"/>
      <c r="D9" s="24"/>
      <c r="E9" s="25"/>
      <c r="F9" s="25">
        <f>SUM(F10:F14)</f>
        <v>5</v>
      </c>
      <c r="G9" s="23"/>
      <c r="H9" s="24"/>
      <c r="I9" s="25"/>
      <c r="J9" s="26">
        <f>SUM(J10:J14)</f>
        <v>2</v>
      </c>
      <c r="K9" s="21">
        <f t="shared" ref="K9:M9" si="2">SUM(K10:K14)</f>
        <v>5</v>
      </c>
      <c r="L9" s="25">
        <f t="shared" si="2"/>
        <v>0</v>
      </c>
      <c r="M9" s="27">
        <f t="shared" si="2"/>
        <v>0</v>
      </c>
    </row>
    <row r="10" spans="1:13" x14ac:dyDescent="0.35">
      <c r="A10" s="15"/>
      <c r="B10" s="16" t="s">
        <v>61</v>
      </c>
      <c r="C10" s="17" t="s">
        <v>679</v>
      </c>
      <c r="D10" s="18" t="s">
        <v>680</v>
      </c>
      <c r="E10" s="28">
        <v>47201084220</v>
      </c>
      <c r="F10" s="13">
        <f t="shared" ref="F10:F54" si="3">COUNTIF(E10,"&lt;&gt;")</f>
        <v>1</v>
      </c>
      <c r="G10" s="17"/>
      <c r="H10" s="18"/>
      <c r="I10" s="19"/>
      <c r="J10" s="13">
        <f t="shared" si="1"/>
        <v>0</v>
      </c>
      <c r="K10" s="8">
        <v>1</v>
      </c>
      <c r="L10" s="19" t="s">
        <v>56</v>
      </c>
      <c r="M10" s="20"/>
    </row>
    <row r="11" spans="1:13" x14ac:dyDescent="0.35">
      <c r="A11" s="8"/>
      <c r="B11" s="9" t="s">
        <v>64</v>
      </c>
      <c r="C11" s="10" t="s">
        <v>269</v>
      </c>
      <c r="D11" s="11" t="s">
        <v>1392</v>
      </c>
      <c r="E11" s="12" t="s">
        <v>1393</v>
      </c>
      <c r="F11" s="13">
        <f>COUNTIF(I12,"&lt;&gt;")</f>
        <v>1</v>
      </c>
      <c r="G11" s="10" t="s">
        <v>682</v>
      </c>
      <c r="H11" s="11" t="s">
        <v>548</v>
      </c>
      <c r="I11" s="12">
        <v>48911084219</v>
      </c>
      <c r="J11" s="13">
        <f t="shared" si="1"/>
        <v>1</v>
      </c>
      <c r="K11" s="8">
        <v>1</v>
      </c>
      <c r="L11" s="12" t="s">
        <v>56</v>
      </c>
      <c r="M11" s="14"/>
    </row>
    <row r="12" spans="1:13" x14ac:dyDescent="0.35">
      <c r="A12" s="8"/>
      <c r="B12" s="9" t="s">
        <v>64</v>
      </c>
      <c r="C12" s="10" t="s">
        <v>683</v>
      </c>
      <c r="D12" s="11" t="s">
        <v>684</v>
      </c>
      <c r="E12" s="28">
        <v>49010064219</v>
      </c>
      <c r="F12" s="13">
        <f>COUNTIF(E12,"&lt;&gt;")</f>
        <v>1</v>
      </c>
      <c r="G12" s="10" t="s">
        <v>311</v>
      </c>
      <c r="H12" s="11" t="s">
        <v>681</v>
      </c>
      <c r="I12" s="28">
        <v>47411264222</v>
      </c>
      <c r="J12" s="13">
        <f>COUNTIF(E11,"&lt;&gt;")</f>
        <v>1</v>
      </c>
      <c r="K12" s="8">
        <v>1</v>
      </c>
      <c r="L12" s="12" t="s">
        <v>56</v>
      </c>
      <c r="M12" s="14"/>
    </row>
    <row r="13" spans="1:13" x14ac:dyDescent="0.35">
      <c r="A13" s="8"/>
      <c r="B13" s="9" t="s">
        <v>64</v>
      </c>
      <c r="C13" s="10" t="s">
        <v>113</v>
      </c>
      <c r="D13" s="11" t="s">
        <v>685</v>
      </c>
      <c r="E13" s="12">
        <v>47810084220</v>
      </c>
      <c r="F13" s="13">
        <f>COUNTIF(E13,"&lt;&gt;")</f>
        <v>1</v>
      </c>
      <c r="G13" s="10"/>
      <c r="H13" s="11"/>
      <c r="I13" s="12"/>
      <c r="J13" s="13">
        <f t="shared" si="1"/>
        <v>0</v>
      </c>
      <c r="K13" s="8">
        <v>1</v>
      </c>
      <c r="L13" s="12" t="s">
        <v>56</v>
      </c>
      <c r="M13" s="14"/>
    </row>
    <row r="14" spans="1:13" x14ac:dyDescent="0.35">
      <c r="A14" s="15"/>
      <c r="B14" s="16" t="s">
        <v>71</v>
      </c>
      <c r="C14" s="17" t="s">
        <v>295</v>
      </c>
      <c r="D14" s="18" t="s">
        <v>686</v>
      </c>
      <c r="E14" s="19">
        <v>48312035234</v>
      </c>
      <c r="F14" s="13">
        <f>COUNTIF(E14,"&lt;&gt;")</f>
        <v>1</v>
      </c>
      <c r="G14" s="17"/>
      <c r="H14" s="18"/>
      <c r="I14" s="19"/>
      <c r="J14" s="13">
        <f t="shared" si="1"/>
        <v>0</v>
      </c>
      <c r="K14" s="8">
        <v>1</v>
      </c>
      <c r="L14" s="19" t="s">
        <v>56</v>
      </c>
      <c r="M14" s="20"/>
    </row>
    <row r="15" spans="1:13" x14ac:dyDescent="0.35">
      <c r="A15" s="21">
        <v>3</v>
      </c>
      <c r="B15" s="22" t="s">
        <v>74</v>
      </c>
      <c r="C15" s="23"/>
      <c r="D15" s="24"/>
      <c r="E15" s="25"/>
      <c r="F15" s="25">
        <f>SUM(F16:F20)</f>
        <v>5</v>
      </c>
      <c r="G15" s="23"/>
      <c r="H15" s="24"/>
      <c r="I15" s="25"/>
      <c r="J15" s="26">
        <f>SUM(J16:J20)</f>
        <v>0</v>
      </c>
      <c r="K15" s="21">
        <f>SUM(K16:K20)</f>
        <v>5</v>
      </c>
      <c r="L15" s="25">
        <f t="shared" ref="L15:M15" si="4">SUM(L16:L20)</f>
        <v>0</v>
      </c>
      <c r="M15" s="27">
        <f t="shared" si="4"/>
        <v>0</v>
      </c>
    </row>
    <row r="16" spans="1:13" x14ac:dyDescent="0.35">
      <c r="A16" s="15"/>
      <c r="B16" s="16" t="s">
        <v>61</v>
      </c>
      <c r="C16" s="17" t="s">
        <v>687</v>
      </c>
      <c r="D16" s="18" t="s">
        <v>688</v>
      </c>
      <c r="E16" s="19">
        <v>49011184211</v>
      </c>
      <c r="F16" s="13">
        <f t="shared" si="3"/>
        <v>1</v>
      </c>
      <c r="G16" s="17"/>
      <c r="H16" s="18"/>
      <c r="I16" s="19"/>
      <c r="J16" s="13">
        <f t="shared" si="1"/>
        <v>0</v>
      </c>
      <c r="K16" s="8">
        <v>1</v>
      </c>
      <c r="L16" s="19" t="s">
        <v>56</v>
      </c>
      <c r="M16" s="20"/>
    </row>
    <row r="17" spans="1:13" x14ac:dyDescent="0.35">
      <c r="A17" s="15"/>
      <c r="B17" s="16" t="s">
        <v>75</v>
      </c>
      <c r="C17" s="17" t="s">
        <v>689</v>
      </c>
      <c r="D17" s="18" t="s">
        <v>690</v>
      </c>
      <c r="E17" s="19">
        <v>47009052712</v>
      </c>
      <c r="F17" s="13">
        <f t="shared" si="3"/>
        <v>1</v>
      </c>
      <c r="G17" s="17"/>
      <c r="H17" s="18"/>
      <c r="I17" s="19"/>
      <c r="J17" s="13">
        <f t="shared" si="1"/>
        <v>0</v>
      </c>
      <c r="K17" s="8">
        <v>1</v>
      </c>
      <c r="L17" s="19" t="s">
        <v>56</v>
      </c>
      <c r="M17" s="20"/>
    </row>
    <row r="18" spans="1:13" x14ac:dyDescent="0.35">
      <c r="A18" s="15"/>
      <c r="B18" s="16" t="s">
        <v>75</v>
      </c>
      <c r="C18" s="17" t="s">
        <v>691</v>
      </c>
      <c r="D18" s="18" t="s">
        <v>692</v>
      </c>
      <c r="E18" s="19">
        <v>46110034228</v>
      </c>
      <c r="F18" s="13">
        <f>COUNTIF(E18,"&lt;&gt;")</f>
        <v>1</v>
      </c>
      <c r="G18" s="17"/>
      <c r="H18" s="18"/>
      <c r="I18" s="19"/>
      <c r="J18" s="13">
        <f t="shared" si="1"/>
        <v>0</v>
      </c>
      <c r="K18" s="8">
        <v>1</v>
      </c>
      <c r="L18" s="19" t="s">
        <v>56</v>
      </c>
      <c r="M18" s="20"/>
    </row>
    <row r="19" spans="1:13" x14ac:dyDescent="0.35">
      <c r="A19" s="15"/>
      <c r="B19" s="16" t="s">
        <v>75</v>
      </c>
      <c r="C19" s="17" t="s">
        <v>693</v>
      </c>
      <c r="D19" s="18" t="s">
        <v>694</v>
      </c>
      <c r="E19" s="19">
        <v>48205200019</v>
      </c>
      <c r="F19" s="13">
        <f t="shared" si="3"/>
        <v>1</v>
      </c>
      <c r="G19" s="17"/>
      <c r="H19" s="18"/>
      <c r="I19" s="19"/>
      <c r="J19" s="13">
        <f t="shared" si="1"/>
        <v>0</v>
      </c>
      <c r="K19" s="8">
        <v>1</v>
      </c>
      <c r="L19" s="19" t="s">
        <v>56</v>
      </c>
      <c r="M19" s="20"/>
    </row>
    <row r="20" spans="1:13" x14ac:dyDescent="0.35">
      <c r="A20" s="8"/>
      <c r="B20" s="9" t="s">
        <v>75</v>
      </c>
      <c r="C20" s="10" t="s">
        <v>695</v>
      </c>
      <c r="D20" s="11" t="s">
        <v>696</v>
      </c>
      <c r="E20" s="12">
        <v>47708274278</v>
      </c>
      <c r="F20" s="13">
        <f t="shared" si="3"/>
        <v>1</v>
      </c>
      <c r="G20" s="10"/>
      <c r="H20" s="11"/>
      <c r="I20" s="12"/>
      <c r="J20" s="13">
        <f t="shared" si="1"/>
        <v>0</v>
      </c>
      <c r="K20" s="8">
        <v>1</v>
      </c>
      <c r="L20" s="12" t="s">
        <v>56</v>
      </c>
      <c r="M20" s="14"/>
    </row>
    <row r="21" spans="1:13" x14ac:dyDescent="0.35">
      <c r="A21" s="1">
        <v>4</v>
      </c>
      <c r="B21" s="2" t="s">
        <v>82</v>
      </c>
      <c r="C21" s="3"/>
      <c r="D21" s="4"/>
      <c r="E21" s="5"/>
      <c r="F21" s="5">
        <f>SUM(F22:F30)</f>
        <v>8</v>
      </c>
      <c r="G21" s="3"/>
      <c r="H21" s="4"/>
      <c r="I21" s="5"/>
      <c r="J21" s="6">
        <f>SUM(J22:J30)</f>
        <v>0</v>
      </c>
      <c r="K21" s="1">
        <f t="shared" ref="K21:M21" si="5">SUM(K22:K30)</f>
        <v>9</v>
      </c>
      <c r="L21" s="5">
        <f t="shared" si="5"/>
        <v>0</v>
      </c>
      <c r="M21" s="7">
        <f t="shared" si="5"/>
        <v>0</v>
      </c>
    </row>
    <row r="22" spans="1:13" x14ac:dyDescent="0.35">
      <c r="A22" s="8"/>
      <c r="B22" s="16" t="s">
        <v>61</v>
      </c>
      <c r="C22" s="10" t="s">
        <v>703</v>
      </c>
      <c r="D22" s="11" t="s">
        <v>704</v>
      </c>
      <c r="E22" s="28">
        <v>47806295719</v>
      </c>
      <c r="F22" s="13">
        <f t="shared" si="3"/>
        <v>1</v>
      </c>
      <c r="G22" s="17"/>
      <c r="H22" s="18"/>
      <c r="I22" s="19"/>
      <c r="J22" s="13">
        <f t="shared" si="1"/>
        <v>0</v>
      </c>
      <c r="K22" s="8">
        <v>1</v>
      </c>
      <c r="L22" s="12" t="s">
        <v>56</v>
      </c>
      <c r="M22" s="14"/>
    </row>
    <row r="23" spans="1:13" x14ac:dyDescent="0.35">
      <c r="A23" s="8"/>
      <c r="B23" s="16" t="s">
        <v>84</v>
      </c>
      <c r="C23" s="17" t="s">
        <v>262</v>
      </c>
      <c r="D23" s="18" t="s">
        <v>699</v>
      </c>
      <c r="E23" s="28">
        <v>48406174224</v>
      </c>
      <c r="F23" s="13">
        <f t="shared" ref="F23:F30" si="6">COUNTIF(E23,"&lt;&gt;")</f>
        <v>1</v>
      </c>
      <c r="G23" s="17"/>
      <c r="H23" s="18"/>
      <c r="I23" s="19"/>
      <c r="J23" s="13">
        <f t="shared" si="1"/>
        <v>0</v>
      </c>
      <c r="K23" s="8">
        <v>1</v>
      </c>
      <c r="L23" s="12" t="s">
        <v>56</v>
      </c>
      <c r="M23" s="14"/>
    </row>
    <row r="24" spans="1:13" x14ac:dyDescent="0.35">
      <c r="A24" s="8"/>
      <c r="B24" s="9" t="s">
        <v>87</v>
      </c>
      <c r="C24" s="10" t="s">
        <v>700</v>
      </c>
      <c r="D24" s="11" t="s">
        <v>701</v>
      </c>
      <c r="E24" s="28">
        <v>48008086511</v>
      </c>
      <c r="F24" s="13">
        <f t="shared" si="6"/>
        <v>1</v>
      </c>
      <c r="G24" s="10"/>
      <c r="H24" s="11"/>
      <c r="I24" s="12"/>
      <c r="J24" s="13">
        <f t="shared" si="1"/>
        <v>0</v>
      </c>
      <c r="K24" s="8">
        <v>1</v>
      </c>
      <c r="L24" s="12" t="s">
        <v>56</v>
      </c>
      <c r="M24" s="14"/>
    </row>
    <row r="25" spans="1:13" x14ac:dyDescent="0.35">
      <c r="A25" s="8"/>
      <c r="B25" s="9" t="s">
        <v>88</v>
      </c>
      <c r="C25" s="10" t="s">
        <v>62</v>
      </c>
      <c r="D25" s="11" t="s">
        <v>702</v>
      </c>
      <c r="E25" s="28">
        <v>46906192723</v>
      </c>
      <c r="F25" s="13">
        <f t="shared" si="6"/>
        <v>1</v>
      </c>
      <c r="G25" s="10"/>
      <c r="H25" s="11"/>
      <c r="I25" s="12"/>
      <c r="J25" s="13">
        <f t="shared" si="1"/>
        <v>0</v>
      </c>
      <c r="K25" s="8">
        <v>1</v>
      </c>
      <c r="L25" s="12" t="s">
        <v>56</v>
      </c>
      <c r="M25" s="14" t="s">
        <v>89</v>
      </c>
    </row>
    <row r="26" spans="1:13" x14ac:dyDescent="0.35">
      <c r="A26" s="8"/>
      <c r="B26" s="9" t="s">
        <v>88</v>
      </c>
      <c r="C26" s="10"/>
      <c r="D26" s="11"/>
      <c r="E26" s="28"/>
      <c r="F26" s="13">
        <f t="shared" si="6"/>
        <v>0</v>
      </c>
      <c r="G26" s="10"/>
      <c r="H26" s="11"/>
      <c r="I26" s="12"/>
      <c r="J26" s="13">
        <f t="shared" si="1"/>
        <v>0</v>
      </c>
      <c r="K26" s="8">
        <v>1</v>
      </c>
      <c r="L26" s="12" t="s">
        <v>56</v>
      </c>
      <c r="M26" s="14" t="s">
        <v>89</v>
      </c>
    </row>
    <row r="27" spans="1:13" x14ac:dyDescent="0.35">
      <c r="A27" s="8"/>
      <c r="B27" s="9" t="s">
        <v>90</v>
      </c>
      <c r="C27" s="10" t="s">
        <v>207</v>
      </c>
      <c r="D27" s="11" t="s">
        <v>705</v>
      </c>
      <c r="E27" s="28">
        <v>47210074217</v>
      </c>
      <c r="F27" s="13">
        <f t="shared" si="6"/>
        <v>1</v>
      </c>
      <c r="G27" s="10"/>
      <c r="H27" s="11"/>
      <c r="I27" s="12"/>
      <c r="J27" s="13">
        <f t="shared" si="1"/>
        <v>0</v>
      </c>
      <c r="K27" s="8">
        <v>1</v>
      </c>
      <c r="L27" s="12" t="s">
        <v>56</v>
      </c>
      <c r="M27" s="29"/>
    </row>
    <row r="28" spans="1:13" x14ac:dyDescent="0.35">
      <c r="A28" s="8"/>
      <c r="B28" s="30" t="s">
        <v>93</v>
      </c>
      <c r="C28" s="31" t="s">
        <v>706</v>
      </c>
      <c r="D28" s="11" t="s">
        <v>707</v>
      </c>
      <c r="E28" s="28">
        <v>48901184210</v>
      </c>
      <c r="F28" s="13">
        <f t="shared" si="6"/>
        <v>1</v>
      </c>
      <c r="G28" s="10"/>
      <c r="H28" s="11"/>
      <c r="I28" s="12"/>
      <c r="J28" s="13">
        <f t="shared" si="1"/>
        <v>0</v>
      </c>
      <c r="K28" s="8">
        <v>1</v>
      </c>
      <c r="L28" s="12" t="s">
        <v>56</v>
      </c>
      <c r="M28" s="14" t="s">
        <v>89</v>
      </c>
    </row>
    <row r="29" spans="1:13" x14ac:dyDescent="0.35">
      <c r="A29" s="8"/>
      <c r="B29" s="9" t="s">
        <v>96</v>
      </c>
      <c r="C29" s="10" t="s">
        <v>216</v>
      </c>
      <c r="D29" s="11" t="s">
        <v>708</v>
      </c>
      <c r="E29" s="12">
        <v>47201074240</v>
      </c>
      <c r="F29" s="13">
        <f t="shared" si="6"/>
        <v>1</v>
      </c>
      <c r="G29" s="10"/>
      <c r="H29" s="11"/>
      <c r="I29" s="12"/>
      <c r="J29" s="13">
        <f t="shared" si="1"/>
        <v>0</v>
      </c>
      <c r="K29" s="8">
        <v>1</v>
      </c>
      <c r="L29" s="12" t="s">
        <v>56</v>
      </c>
      <c r="M29" s="14"/>
    </row>
    <row r="30" spans="1:13" x14ac:dyDescent="0.35">
      <c r="A30" s="8"/>
      <c r="B30" s="9" t="s">
        <v>97</v>
      </c>
      <c r="C30" s="10" t="s">
        <v>709</v>
      </c>
      <c r="D30" s="11" t="s">
        <v>710</v>
      </c>
      <c r="E30" s="12">
        <v>60509190265</v>
      </c>
      <c r="F30" s="13">
        <f t="shared" si="6"/>
        <v>1</v>
      </c>
      <c r="G30" s="10"/>
      <c r="H30" s="11"/>
      <c r="I30" s="12"/>
      <c r="J30" s="13">
        <f t="shared" si="1"/>
        <v>0</v>
      </c>
      <c r="K30" s="8">
        <v>1</v>
      </c>
      <c r="L30" s="12" t="s">
        <v>56</v>
      </c>
      <c r="M30" s="14"/>
    </row>
    <row r="31" spans="1:13" x14ac:dyDescent="0.35">
      <c r="A31" s="1">
        <v>5</v>
      </c>
      <c r="B31" s="2" t="s">
        <v>98</v>
      </c>
      <c r="C31" s="3"/>
      <c r="D31" s="4"/>
      <c r="E31" s="5"/>
      <c r="F31" s="5">
        <f>SUM(F32:F36)</f>
        <v>5</v>
      </c>
      <c r="G31" s="3"/>
      <c r="H31" s="4"/>
      <c r="I31" s="5"/>
      <c r="J31" s="6">
        <f>SUM(J32:J36)</f>
        <v>2</v>
      </c>
      <c r="K31" s="1">
        <f t="shared" ref="K31:M31" si="7">SUM(K32:K36)</f>
        <v>5</v>
      </c>
      <c r="L31" s="5">
        <f t="shared" si="7"/>
        <v>0</v>
      </c>
      <c r="M31" s="7">
        <f t="shared" si="7"/>
        <v>0</v>
      </c>
    </row>
    <row r="32" spans="1:13" x14ac:dyDescent="0.35">
      <c r="A32" s="8"/>
      <c r="B32" s="16" t="s">
        <v>61</v>
      </c>
      <c r="C32" s="17" t="s">
        <v>91</v>
      </c>
      <c r="D32" s="18" t="s">
        <v>711</v>
      </c>
      <c r="E32" s="19">
        <v>48307306020</v>
      </c>
      <c r="F32" s="13">
        <f t="shared" si="3"/>
        <v>1</v>
      </c>
      <c r="G32" s="17"/>
      <c r="H32" s="18"/>
      <c r="I32" s="19"/>
      <c r="J32" s="13">
        <f t="shared" si="1"/>
        <v>0</v>
      </c>
      <c r="K32" s="8">
        <v>1</v>
      </c>
      <c r="L32" s="12" t="s">
        <v>56</v>
      </c>
      <c r="M32" s="14"/>
    </row>
    <row r="33" spans="1:13" x14ac:dyDescent="0.35">
      <c r="A33" s="8"/>
      <c r="B33" s="9" t="s">
        <v>99</v>
      </c>
      <c r="C33" s="10" t="s">
        <v>706</v>
      </c>
      <c r="D33" s="11" t="s">
        <v>712</v>
      </c>
      <c r="E33" s="12">
        <v>46308174216</v>
      </c>
      <c r="F33" s="13">
        <f t="shared" si="3"/>
        <v>1</v>
      </c>
      <c r="G33" s="10" t="s">
        <v>713</v>
      </c>
      <c r="H33" s="11" t="s">
        <v>714</v>
      </c>
      <c r="I33" s="12">
        <v>47612024215</v>
      </c>
      <c r="J33" s="13">
        <f t="shared" si="1"/>
        <v>1</v>
      </c>
      <c r="K33" s="8">
        <v>1</v>
      </c>
      <c r="L33" s="12" t="s">
        <v>56</v>
      </c>
      <c r="M33" s="14"/>
    </row>
    <row r="34" spans="1:13" x14ac:dyDescent="0.35">
      <c r="A34" s="8"/>
      <c r="B34" s="9" t="s">
        <v>100</v>
      </c>
      <c r="C34" s="10" t="s">
        <v>715</v>
      </c>
      <c r="D34" s="11" t="s">
        <v>716</v>
      </c>
      <c r="E34" s="12">
        <v>46701274221</v>
      </c>
      <c r="F34" s="13">
        <f t="shared" si="3"/>
        <v>1</v>
      </c>
      <c r="G34" s="10" t="s">
        <v>717</v>
      </c>
      <c r="H34" s="11" t="s">
        <v>718</v>
      </c>
      <c r="I34" s="12">
        <v>46301144237</v>
      </c>
      <c r="J34" s="13">
        <f t="shared" si="1"/>
        <v>1</v>
      </c>
      <c r="K34" s="8">
        <v>1</v>
      </c>
      <c r="L34" s="12" t="s">
        <v>56</v>
      </c>
      <c r="M34" s="14"/>
    </row>
    <row r="35" spans="1:13" x14ac:dyDescent="0.35">
      <c r="A35" s="8"/>
      <c r="B35" s="9" t="s">
        <v>100</v>
      </c>
      <c r="C35" s="10" t="s">
        <v>201</v>
      </c>
      <c r="D35" s="11" t="s">
        <v>719</v>
      </c>
      <c r="E35" s="12">
        <v>48603104232</v>
      </c>
      <c r="F35" s="13">
        <f t="shared" si="3"/>
        <v>1</v>
      </c>
      <c r="G35" s="10"/>
      <c r="H35" s="11"/>
      <c r="I35" s="12"/>
      <c r="J35" s="13">
        <f t="shared" si="1"/>
        <v>0</v>
      </c>
      <c r="K35" s="8">
        <v>1</v>
      </c>
      <c r="L35" s="12" t="s">
        <v>56</v>
      </c>
      <c r="M35" s="14"/>
    </row>
    <row r="36" spans="1:13" x14ac:dyDescent="0.35">
      <c r="A36" s="8"/>
      <c r="B36" s="9" t="s">
        <v>103</v>
      </c>
      <c r="C36" s="10" t="s">
        <v>720</v>
      </c>
      <c r="D36" s="11" t="s">
        <v>542</v>
      </c>
      <c r="E36" s="12">
        <v>60205094229</v>
      </c>
      <c r="F36" s="13">
        <f t="shared" si="3"/>
        <v>1</v>
      </c>
      <c r="G36" s="10"/>
      <c r="H36" s="11"/>
      <c r="I36" s="12"/>
      <c r="J36" s="13">
        <f t="shared" si="1"/>
        <v>0</v>
      </c>
      <c r="K36" s="8">
        <v>1</v>
      </c>
      <c r="L36" s="12" t="s">
        <v>56</v>
      </c>
      <c r="M36" s="14" t="s">
        <v>89</v>
      </c>
    </row>
    <row r="37" spans="1:13" x14ac:dyDescent="0.35">
      <c r="A37" s="1">
        <v>6</v>
      </c>
      <c r="B37" s="2" t="s">
        <v>104</v>
      </c>
      <c r="C37" s="3"/>
      <c r="D37" s="4"/>
      <c r="E37" s="5"/>
      <c r="F37" s="5">
        <f>SUM(F38:F41)</f>
        <v>4</v>
      </c>
      <c r="G37" s="3"/>
      <c r="H37" s="4"/>
      <c r="I37" s="5"/>
      <c r="J37" s="6">
        <f>SUM(J38:J41)</f>
        <v>1</v>
      </c>
      <c r="K37" s="1">
        <f>SUM(K38:K41)</f>
        <v>4</v>
      </c>
      <c r="L37" s="5">
        <f t="shared" ref="L37:M37" si="8">SUM(L38:L41)</f>
        <v>0</v>
      </c>
      <c r="M37" s="7">
        <f t="shared" si="8"/>
        <v>0</v>
      </c>
    </row>
    <row r="38" spans="1:13" x14ac:dyDescent="0.35">
      <c r="A38" s="8"/>
      <c r="B38" s="16" t="s">
        <v>61</v>
      </c>
      <c r="C38" s="17" t="s">
        <v>677</v>
      </c>
      <c r="D38" s="18" t="s">
        <v>678</v>
      </c>
      <c r="E38" s="19">
        <v>49406024229</v>
      </c>
      <c r="F38" s="13">
        <v>1</v>
      </c>
      <c r="G38" s="17"/>
      <c r="H38" s="18"/>
      <c r="I38" s="19"/>
      <c r="J38" s="13">
        <f t="shared" si="1"/>
        <v>0</v>
      </c>
      <c r="K38" s="8">
        <v>1</v>
      </c>
      <c r="L38" s="12" t="s">
        <v>56</v>
      </c>
      <c r="M38" s="14"/>
    </row>
    <row r="39" spans="1:13" x14ac:dyDescent="0.35">
      <c r="A39" s="8"/>
      <c r="B39" s="9" t="s">
        <v>109</v>
      </c>
      <c r="C39" s="10" t="s">
        <v>234</v>
      </c>
      <c r="D39" s="11" t="s">
        <v>721</v>
      </c>
      <c r="E39" s="12">
        <v>46704044225</v>
      </c>
      <c r="F39" s="13">
        <f t="shared" si="3"/>
        <v>1</v>
      </c>
      <c r="G39" s="10"/>
      <c r="H39" s="11"/>
      <c r="I39" s="12"/>
      <c r="J39" s="13">
        <f t="shared" si="1"/>
        <v>0</v>
      </c>
      <c r="K39" s="8">
        <v>1</v>
      </c>
      <c r="L39" s="12" t="s">
        <v>56</v>
      </c>
      <c r="M39" s="14"/>
    </row>
    <row r="40" spans="1:13" x14ac:dyDescent="0.35">
      <c r="A40" s="8"/>
      <c r="B40" s="9" t="s">
        <v>112</v>
      </c>
      <c r="C40" s="10" t="s">
        <v>288</v>
      </c>
      <c r="D40" s="11" t="s">
        <v>722</v>
      </c>
      <c r="E40" s="12">
        <v>47603024249</v>
      </c>
      <c r="F40" s="13">
        <f t="shared" si="3"/>
        <v>1</v>
      </c>
      <c r="G40" s="10"/>
      <c r="H40" s="32"/>
      <c r="I40" s="33"/>
      <c r="J40" s="13">
        <f t="shared" si="1"/>
        <v>0</v>
      </c>
      <c r="K40" s="8">
        <v>1</v>
      </c>
      <c r="L40" s="12" t="s">
        <v>56</v>
      </c>
      <c r="M40" s="14"/>
    </row>
    <row r="41" spans="1:13" x14ac:dyDescent="0.35">
      <c r="A41" s="15"/>
      <c r="B41" s="34" t="s">
        <v>112</v>
      </c>
      <c r="C41" s="203" t="s">
        <v>115</v>
      </c>
      <c r="D41" s="204" t="s">
        <v>731</v>
      </c>
      <c r="E41" s="206">
        <v>46301024239</v>
      </c>
      <c r="F41" s="13">
        <f>COUNTIF(I41,"&lt;&gt;")</f>
        <v>1</v>
      </c>
      <c r="G41" s="35" t="s">
        <v>381</v>
      </c>
      <c r="H41" s="36" t="s">
        <v>723</v>
      </c>
      <c r="I41" s="37">
        <v>49803174234</v>
      </c>
      <c r="J41" s="13">
        <v>1</v>
      </c>
      <c r="K41" s="15">
        <v>1</v>
      </c>
      <c r="L41" s="37" t="s">
        <v>56</v>
      </c>
      <c r="M41" s="38"/>
    </row>
    <row r="42" spans="1:13" x14ac:dyDescent="0.35">
      <c r="A42" s="21">
        <v>7</v>
      </c>
      <c r="B42" s="39" t="s">
        <v>119</v>
      </c>
      <c r="C42" s="40"/>
      <c r="D42" s="41"/>
      <c r="E42" s="42"/>
      <c r="F42" s="42">
        <f>SUM(F43:F45)</f>
        <v>3</v>
      </c>
      <c r="G42" s="40"/>
      <c r="H42" s="41"/>
      <c r="I42" s="42"/>
      <c r="J42" s="43">
        <f>SUM(J43:J45)</f>
        <v>1</v>
      </c>
      <c r="K42" s="1">
        <f t="shared" ref="K42:M42" si="9">SUM(K43:K45)</f>
        <v>3</v>
      </c>
      <c r="L42" s="42">
        <f t="shared" si="9"/>
        <v>0</v>
      </c>
      <c r="M42" s="44">
        <f t="shared" si="9"/>
        <v>0</v>
      </c>
    </row>
    <row r="43" spans="1:13" x14ac:dyDescent="0.35">
      <c r="A43" s="15"/>
      <c r="B43" s="16" t="s">
        <v>61</v>
      </c>
      <c r="C43" s="17" t="s">
        <v>452</v>
      </c>
      <c r="D43" s="18" t="s">
        <v>724</v>
      </c>
      <c r="E43" s="19">
        <v>47709260311</v>
      </c>
      <c r="F43" s="13">
        <f t="shared" si="3"/>
        <v>1</v>
      </c>
      <c r="G43" s="17"/>
      <c r="H43" s="18"/>
      <c r="I43" s="19"/>
      <c r="J43" s="13">
        <f t="shared" si="1"/>
        <v>0</v>
      </c>
      <c r="K43" s="8">
        <v>1</v>
      </c>
      <c r="L43" s="37" t="s">
        <v>56</v>
      </c>
      <c r="M43" s="38"/>
    </row>
    <row r="44" spans="1:13" x14ac:dyDescent="0.35">
      <c r="A44" s="15"/>
      <c r="B44" s="34" t="s">
        <v>122</v>
      </c>
      <c r="C44" s="35" t="s">
        <v>585</v>
      </c>
      <c r="D44" s="36" t="s">
        <v>725</v>
      </c>
      <c r="E44" s="37">
        <v>45610154239</v>
      </c>
      <c r="F44" s="13">
        <f t="shared" si="3"/>
        <v>1</v>
      </c>
      <c r="G44" s="35"/>
      <c r="H44" s="36"/>
      <c r="I44" s="37"/>
      <c r="J44" s="13">
        <f t="shared" si="1"/>
        <v>0</v>
      </c>
      <c r="K44" s="8">
        <v>1</v>
      </c>
      <c r="L44" s="37" t="s">
        <v>56</v>
      </c>
      <c r="M44" s="38"/>
    </row>
    <row r="45" spans="1:13" x14ac:dyDescent="0.35">
      <c r="A45" s="15"/>
      <c r="B45" s="34" t="s">
        <v>123</v>
      </c>
      <c r="C45" s="35" t="s">
        <v>726</v>
      </c>
      <c r="D45" s="36" t="s">
        <v>727</v>
      </c>
      <c r="E45" s="37">
        <v>46904284216</v>
      </c>
      <c r="F45" s="13">
        <f t="shared" si="3"/>
        <v>1</v>
      </c>
      <c r="G45" s="35" t="s">
        <v>728</v>
      </c>
      <c r="H45" s="36" t="s">
        <v>729</v>
      </c>
      <c r="I45" s="37">
        <v>48210160219</v>
      </c>
      <c r="J45" s="13">
        <f t="shared" si="1"/>
        <v>1</v>
      </c>
      <c r="K45" s="8">
        <v>1</v>
      </c>
      <c r="L45" s="37" t="s">
        <v>56</v>
      </c>
      <c r="M45" s="38"/>
    </row>
    <row r="46" spans="1:13" x14ac:dyDescent="0.35">
      <c r="A46" s="21">
        <v>8</v>
      </c>
      <c r="B46" s="39" t="s">
        <v>126</v>
      </c>
      <c r="C46" s="40"/>
      <c r="D46" s="41"/>
      <c r="E46" s="42"/>
      <c r="F46" s="42">
        <f>SUM(F47:F49)</f>
        <v>3</v>
      </c>
      <c r="G46" s="40"/>
      <c r="H46" s="41"/>
      <c r="I46" s="42"/>
      <c r="J46" s="43">
        <f>SUM(J47:J49)</f>
        <v>0</v>
      </c>
      <c r="K46" s="1">
        <f t="shared" ref="K46:M46" si="10">SUM(K47:K49)</f>
        <v>3</v>
      </c>
      <c r="L46" s="42">
        <f t="shared" si="10"/>
        <v>0</v>
      </c>
      <c r="M46" s="44">
        <f t="shared" si="10"/>
        <v>0</v>
      </c>
    </row>
    <row r="47" spans="1:13" x14ac:dyDescent="0.35">
      <c r="A47" s="15"/>
      <c r="B47" s="16" t="s">
        <v>61</v>
      </c>
      <c r="C47" s="17" t="s">
        <v>207</v>
      </c>
      <c r="D47" s="18" t="s">
        <v>730</v>
      </c>
      <c r="E47" s="19">
        <v>47202124216</v>
      </c>
      <c r="F47" s="13">
        <f t="shared" si="3"/>
        <v>1</v>
      </c>
      <c r="G47" s="17"/>
      <c r="H47" s="18"/>
      <c r="I47" s="19"/>
      <c r="J47" s="13">
        <f t="shared" si="1"/>
        <v>0</v>
      </c>
      <c r="K47" s="8">
        <v>1</v>
      </c>
      <c r="L47" s="37" t="s">
        <v>56</v>
      </c>
      <c r="M47" s="38"/>
    </row>
    <row r="48" spans="1:13" x14ac:dyDescent="0.35">
      <c r="A48" s="15"/>
      <c r="B48" s="16" t="s">
        <v>131</v>
      </c>
      <c r="C48" s="17" t="s">
        <v>124</v>
      </c>
      <c r="D48" s="18" t="s">
        <v>1394</v>
      </c>
      <c r="E48" s="19" t="s">
        <v>1395</v>
      </c>
      <c r="F48" s="13">
        <f t="shared" si="3"/>
        <v>1</v>
      </c>
      <c r="G48" s="17"/>
      <c r="H48" s="18"/>
      <c r="I48" s="19"/>
      <c r="J48" s="13">
        <f t="shared" si="1"/>
        <v>0</v>
      </c>
      <c r="K48" s="8">
        <v>1</v>
      </c>
      <c r="L48" s="37" t="s">
        <v>56</v>
      </c>
      <c r="M48" s="38"/>
    </row>
    <row r="49" spans="1:13" x14ac:dyDescent="0.35">
      <c r="A49" s="15"/>
      <c r="B49" s="34" t="s">
        <v>131</v>
      </c>
      <c r="C49" s="35" t="s">
        <v>732</v>
      </c>
      <c r="D49" s="36" t="s">
        <v>733</v>
      </c>
      <c r="E49" s="37">
        <v>45304294225</v>
      </c>
      <c r="F49" s="13">
        <f t="shared" si="3"/>
        <v>1</v>
      </c>
      <c r="G49" s="35"/>
      <c r="H49" s="36"/>
      <c r="I49" s="37"/>
      <c r="J49" s="13">
        <f t="shared" si="1"/>
        <v>0</v>
      </c>
      <c r="K49" s="8">
        <v>1</v>
      </c>
      <c r="L49" s="37" t="s">
        <v>56</v>
      </c>
      <c r="M49" s="38"/>
    </row>
    <row r="50" spans="1:13" x14ac:dyDescent="0.35">
      <c r="A50" s="21">
        <v>9</v>
      </c>
      <c r="B50" s="39" t="s">
        <v>135</v>
      </c>
      <c r="C50" s="40"/>
      <c r="D50" s="41"/>
      <c r="E50" s="42"/>
      <c r="F50" s="42">
        <f>SUM(F51:F54)</f>
        <v>4</v>
      </c>
      <c r="G50" s="40"/>
      <c r="H50" s="41"/>
      <c r="I50" s="42"/>
      <c r="J50" s="43">
        <f>SUM(J51:J54)</f>
        <v>0</v>
      </c>
      <c r="K50" s="1">
        <f>SUM(K51:K54)</f>
        <v>4</v>
      </c>
      <c r="L50" s="42"/>
      <c r="M50" s="44"/>
    </row>
    <row r="51" spans="1:13" x14ac:dyDescent="0.35">
      <c r="A51" s="15"/>
      <c r="B51" s="16" t="s">
        <v>61</v>
      </c>
      <c r="C51" s="17" t="s">
        <v>734</v>
      </c>
      <c r="D51" s="18" t="s">
        <v>735</v>
      </c>
      <c r="E51" s="19">
        <v>35702154236</v>
      </c>
      <c r="F51" s="13">
        <f t="shared" si="3"/>
        <v>1</v>
      </c>
      <c r="G51" s="17"/>
      <c r="H51" s="18"/>
      <c r="I51" s="19"/>
      <c r="J51" s="13">
        <f t="shared" si="1"/>
        <v>0</v>
      </c>
      <c r="K51" s="8">
        <v>1</v>
      </c>
      <c r="L51" s="37" t="s">
        <v>56</v>
      </c>
      <c r="M51" s="38"/>
    </row>
    <row r="52" spans="1:13" x14ac:dyDescent="0.35">
      <c r="A52" s="15"/>
      <c r="B52" s="16" t="s">
        <v>136</v>
      </c>
      <c r="C52" s="17" t="s">
        <v>736</v>
      </c>
      <c r="D52" s="18" t="s">
        <v>737</v>
      </c>
      <c r="E52" s="19">
        <v>38505204712</v>
      </c>
      <c r="F52" s="13">
        <f t="shared" si="3"/>
        <v>1</v>
      </c>
      <c r="G52" s="17"/>
      <c r="H52" s="18"/>
      <c r="I52" s="19"/>
      <c r="J52" s="13">
        <f t="shared" si="1"/>
        <v>0</v>
      </c>
      <c r="K52" s="8">
        <v>1</v>
      </c>
      <c r="L52" s="37" t="s">
        <v>56</v>
      </c>
      <c r="M52" s="38"/>
    </row>
    <row r="53" spans="1:13" x14ac:dyDescent="0.35">
      <c r="A53" s="15"/>
      <c r="B53" s="16" t="s">
        <v>136</v>
      </c>
      <c r="C53" s="17" t="s">
        <v>738</v>
      </c>
      <c r="D53" s="18" t="s">
        <v>739</v>
      </c>
      <c r="E53" s="19">
        <v>38902275210</v>
      </c>
      <c r="F53" s="13">
        <f t="shared" si="3"/>
        <v>1</v>
      </c>
      <c r="G53" s="17"/>
      <c r="H53" s="18"/>
      <c r="I53" s="19"/>
      <c r="J53" s="13">
        <f t="shared" si="1"/>
        <v>0</v>
      </c>
      <c r="K53" s="8">
        <v>1</v>
      </c>
      <c r="L53" s="37" t="s">
        <v>56</v>
      </c>
      <c r="M53" s="38"/>
    </row>
    <row r="54" spans="1:13" x14ac:dyDescent="0.35">
      <c r="A54" s="15"/>
      <c r="B54" s="16" t="s">
        <v>136</v>
      </c>
      <c r="C54" s="17" t="s">
        <v>740</v>
      </c>
      <c r="D54" s="18" t="s">
        <v>741</v>
      </c>
      <c r="E54" s="19">
        <v>37104034212</v>
      </c>
      <c r="F54" s="13">
        <f t="shared" si="3"/>
        <v>1</v>
      </c>
      <c r="G54" s="17"/>
      <c r="H54" s="18"/>
      <c r="I54" s="19"/>
      <c r="J54" s="13">
        <f t="shared" si="1"/>
        <v>0</v>
      </c>
      <c r="K54" s="8">
        <v>1</v>
      </c>
      <c r="L54" s="37" t="s">
        <v>56</v>
      </c>
      <c r="M54" s="38"/>
    </row>
    <row r="55" spans="1:13" ht="15" thickBot="1" x14ac:dyDescent="0.4">
      <c r="A55" s="45" t="s">
        <v>138</v>
      </c>
      <c r="B55" s="46"/>
      <c r="C55" s="47"/>
      <c r="D55" s="48"/>
      <c r="E55" s="49"/>
      <c r="F55" s="50">
        <f>SUM(F6+F9+F15+F21+F31+F37+F42+F46+F50)</f>
        <v>39</v>
      </c>
      <c r="G55" s="47"/>
      <c r="H55" s="48"/>
      <c r="I55" s="49"/>
      <c r="J55" s="50">
        <f>SUM(J6+J9+J15+J21+J31+J37+J42+J46+J50)</f>
        <v>6</v>
      </c>
      <c r="K55" s="51">
        <f>K5</f>
        <v>40</v>
      </c>
      <c r="L55" s="49">
        <f>SUM(L47:L49,L43:L45,L38:L41,L32:L36,L22:L30,L16:L20,L10:L14,L7:L8)</f>
        <v>0</v>
      </c>
      <c r="M55" s="52">
        <f>SUM(M47:M49,M43:M45,M38:M41,M32:M36,M22:M30,M16:M20,M10:M14,M7:M8)</f>
        <v>0</v>
      </c>
    </row>
  </sheetData>
  <mergeCells count="11">
    <mergeCell ref="M3:M4"/>
    <mergeCell ref="A1:M1"/>
    <mergeCell ref="A2:A4"/>
    <mergeCell ref="B2:B4"/>
    <mergeCell ref="C2:E4"/>
    <mergeCell ref="F2:F4"/>
    <mergeCell ref="G2:I4"/>
    <mergeCell ref="J2:J4"/>
    <mergeCell ref="K2:M2"/>
    <mergeCell ref="K3:K4"/>
    <mergeCell ref="L3:L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5"/>
  <sheetViews>
    <sheetView topLeftCell="A25" workbookViewId="0">
      <selection activeCell="P41" sqref="P41"/>
    </sheetView>
  </sheetViews>
  <sheetFormatPr defaultRowHeight="14.5" x14ac:dyDescent="0.35"/>
  <cols>
    <col min="1" max="1" width="10.1796875" customWidth="1"/>
    <col min="2" max="2" width="28.54296875" bestFit="1" customWidth="1"/>
    <col min="3" max="3" width="10.54296875" customWidth="1"/>
    <col min="4" max="4" width="16.54296875" bestFit="1" customWidth="1"/>
    <col min="5" max="5" width="13.54296875" bestFit="1" customWidth="1"/>
    <col min="7" max="7" width="14.1796875" customWidth="1"/>
    <col min="8" max="8" width="13.81640625" customWidth="1"/>
    <col min="9" max="9" width="13.54296875" bestFit="1" customWidth="1"/>
  </cols>
  <sheetData>
    <row r="1" spans="1:13" ht="30.5" thickBot="1" x14ac:dyDescent="0.4">
      <c r="A1" s="229" t="s">
        <v>742</v>
      </c>
      <c r="B1" s="229"/>
      <c r="C1" s="229"/>
      <c r="D1" s="229"/>
      <c r="E1" s="229"/>
      <c r="F1" s="229"/>
      <c r="G1" s="230"/>
      <c r="H1" s="230"/>
      <c r="I1" s="230"/>
      <c r="J1" s="230"/>
      <c r="K1" s="229"/>
      <c r="L1" s="229"/>
      <c r="M1" s="229"/>
    </row>
    <row r="2" spans="1:13" ht="15" thickBot="1" x14ac:dyDescent="0.4">
      <c r="A2" s="231" t="s">
        <v>39</v>
      </c>
      <c r="B2" s="234" t="s">
        <v>40</v>
      </c>
      <c r="C2" s="231" t="s">
        <v>41</v>
      </c>
      <c r="D2" s="237"/>
      <c r="E2" s="237"/>
      <c r="F2" s="240" t="s">
        <v>42</v>
      </c>
      <c r="G2" s="231" t="s">
        <v>29</v>
      </c>
      <c r="H2" s="237"/>
      <c r="I2" s="237"/>
      <c r="J2" s="240" t="s">
        <v>43</v>
      </c>
      <c r="K2" s="243" t="s">
        <v>44</v>
      </c>
      <c r="L2" s="244"/>
      <c r="M2" s="245"/>
    </row>
    <row r="3" spans="1:13" x14ac:dyDescent="0.35">
      <c r="A3" s="232"/>
      <c r="B3" s="235"/>
      <c r="C3" s="232"/>
      <c r="D3" s="238"/>
      <c r="E3" s="238"/>
      <c r="F3" s="241"/>
      <c r="G3" s="232"/>
      <c r="H3" s="238"/>
      <c r="I3" s="238"/>
      <c r="J3" s="241"/>
      <c r="K3" s="246" t="s">
        <v>45</v>
      </c>
      <c r="L3" s="248" t="s">
        <v>46</v>
      </c>
      <c r="M3" s="227" t="s">
        <v>47</v>
      </c>
    </row>
    <row r="4" spans="1:13" ht="15" thickBot="1" x14ac:dyDescent="0.4">
      <c r="A4" s="233"/>
      <c r="B4" s="236"/>
      <c r="C4" s="233"/>
      <c r="D4" s="239"/>
      <c r="E4" s="239"/>
      <c r="F4" s="242"/>
      <c r="G4" s="233"/>
      <c r="H4" s="239"/>
      <c r="I4" s="239"/>
      <c r="J4" s="242"/>
      <c r="K4" s="247"/>
      <c r="L4" s="249"/>
      <c r="M4" s="228"/>
    </row>
    <row r="5" spans="1:13" s="59" customFormat="1" ht="20.149999999999999" customHeight="1" x14ac:dyDescent="0.25">
      <c r="A5" s="53" t="s">
        <v>48</v>
      </c>
      <c r="B5" s="54"/>
      <c r="C5" s="53" t="s">
        <v>49</v>
      </c>
      <c r="D5" s="55" t="s">
        <v>50</v>
      </c>
      <c r="E5" s="55" t="s">
        <v>51</v>
      </c>
      <c r="F5" s="56">
        <f>F6+F9+F15+F21+F31+F37+F42+F46+F50</f>
        <v>36</v>
      </c>
      <c r="G5" s="53" t="s">
        <v>49</v>
      </c>
      <c r="H5" s="55" t="s">
        <v>50</v>
      </c>
      <c r="I5" s="55" t="s">
        <v>51</v>
      </c>
      <c r="J5" s="56">
        <f>J6+J9+J15+J21+J31+J37+J42+J46+J50</f>
        <v>10</v>
      </c>
      <c r="K5" s="53">
        <f>K6+K9+K15+K21+K31+K37+K42+K46+K50</f>
        <v>40</v>
      </c>
      <c r="L5" s="57"/>
      <c r="M5" s="58"/>
    </row>
    <row r="6" spans="1:13" x14ac:dyDescent="0.35">
      <c r="A6" s="1">
        <v>1</v>
      </c>
      <c r="B6" s="2" t="s">
        <v>52</v>
      </c>
      <c r="C6" s="3"/>
      <c r="D6" s="4"/>
      <c r="E6" s="5"/>
      <c r="F6" s="6">
        <f>SUM(F7:F8)</f>
        <v>1</v>
      </c>
      <c r="G6" s="3"/>
      <c r="H6" s="4"/>
      <c r="I6" s="5"/>
      <c r="J6" s="6">
        <f>SUM(J7:J8)</f>
        <v>1</v>
      </c>
      <c r="K6" s="1">
        <f t="shared" ref="K6:M6" si="0">SUM(K7:K8)</f>
        <v>2</v>
      </c>
      <c r="L6" s="5">
        <f t="shared" si="0"/>
        <v>0</v>
      </c>
      <c r="M6" s="7">
        <f t="shared" si="0"/>
        <v>0</v>
      </c>
    </row>
    <row r="7" spans="1:13" x14ac:dyDescent="0.35">
      <c r="A7" s="8"/>
      <c r="B7" s="9" t="s">
        <v>53</v>
      </c>
      <c r="C7" s="10"/>
      <c r="D7" s="11"/>
      <c r="E7" s="12"/>
      <c r="F7" s="13">
        <f>COUNTIF(E7,"&lt;&gt;")</f>
        <v>0</v>
      </c>
      <c r="G7" s="10"/>
      <c r="H7" s="11"/>
      <c r="I7" s="12"/>
      <c r="J7" s="13">
        <f>COUNTIF(I7,"&lt;&gt;")</f>
        <v>0</v>
      </c>
      <c r="K7" s="8">
        <v>1</v>
      </c>
      <c r="L7" s="12" t="s">
        <v>56</v>
      </c>
      <c r="M7" s="14"/>
    </row>
    <row r="8" spans="1:13" x14ac:dyDescent="0.35">
      <c r="A8" s="15"/>
      <c r="B8" s="16" t="s">
        <v>57</v>
      </c>
      <c r="C8" s="17" t="s">
        <v>743</v>
      </c>
      <c r="D8" s="18" t="s">
        <v>744</v>
      </c>
      <c r="E8" s="19">
        <v>49003214229</v>
      </c>
      <c r="F8" s="13">
        <f t="shared" ref="F8:F54" si="1">COUNTIF(E8,"&lt;&gt;")</f>
        <v>1</v>
      </c>
      <c r="G8" s="17" t="s">
        <v>745</v>
      </c>
      <c r="H8" s="18" t="s">
        <v>746</v>
      </c>
      <c r="I8" s="19">
        <v>36408094215</v>
      </c>
      <c r="J8" s="13">
        <f t="shared" ref="J8:J54" si="2">COUNTIF(I8,"&lt;&gt;")</f>
        <v>1</v>
      </c>
      <c r="K8" s="8">
        <v>1</v>
      </c>
      <c r="L8" s="19" t="s">
        <v>56</v>
      </c>
      <c r="M8" s="20"/>
    </row>
    <row r="9" spans="1:13" x14ac:dyDescent="0.35">
      <c r="A9" s="21">
        <v>2</v>
      </c>
      <c r="B9" s="22" t="s">
        <v>60</v>
      </c>
      <c r="C9" s="23"/>
      <c r="D9" s="24"/>
      <c r="E9" s="25"/>
      <c r="F9" s="25">
        <f>SUM(F10:F14)</f>
        <v>5</v>
      </c>
      <c r="G9" s="23"/>
      <c r="H9" s="24"/>
      <c r="I9" s="25"/>
      <c r="J9" s="26">
        <f>SUM(J10:J14)</f>
        <v>2</v>
      </c>
      <c r="K9" s="21">
        <f t="shared" ref="K9:M9" si="3">SUM(K10:K14)</f>
        <v>5</v>
      </c>
      <c r="L9" s="25">
        <f t="shared" si="3"/>
        <v>0</v>
      </c>
      <c r="M9" s="27">
        <f t="shared" si="3"/>
        <v>0</v>
      </c>
    </row>
    <row r="10" spans="1:13" x14ac:dyDescent="0.35">
      <c r="A10" s="15"/>
      <c r="B10" s="16" t="s">
        <v>61</v>
      </c>
      <c r="C10" s="17" t="s">
        <v>137</v>
      </c>
      <c r="D10" s="18" t="s">
        <v>747</v>
      </c>
      <c r="E10" s="28">
        <v>46807292710</v>
      </c>
      <c r="F10" s="13">
        <f t="shared" si="1"/>
        <v>1</v>
      </c>
      <c r="G10" s="17"/>
      <c r="H10" s="18"/>
      <c r="I10" s="19"/>
      <c r="J10" s="13">
        <f t="shared" si="2"/>
        <v>0</v>
      </c>
      <c r="K10" s="8">
        <v>1</v>
      </c>
      <c r="L10" s="19" t="s">
        <v>56</v>
      </c>
      <c r="M10" s="20"/>
    </row>
    <row r="11" spans="1:13" x14ac:dyDescent="0.35">
      <c r="A11" s="8"/>
      <c r="B11" s="9" t="s">
        <v>64</v>
      </c>
      <c r="C11" s="10" t="s">
        <v>748</v>
      </c>
      <c r="D11" s="11" t="s">
        <v>749</v>
      </c>
      <c r="E11" s="28">
        <v>48002144237</v>
      </c>
      <c r="F11" s="13">
        <f t="shared" si="1"/>
        <v>1</v>
      </c>
      <c r="G11" s="10" t="s">
        <v>750</v>
      </c>
      <c r="H11" s="11" t="s">
        <v>751</v>
      </c>
      <c r="I11" s="12">
        <v>49807176019</v>
      </c>
      <c r="J11" s="13">
        <f t="shared" si="2"/>
        <v>1</v>
      </c>
      <c r="K11" s="8">
        <v>1</v>
      </c>
      <c r="L11" s="12" t="s">
        <v>56</v>
      </c>
      <c r="M11" s="14"/>
    </row>
    <row r="12" spans="1:13" x14ac:dyDescent="0.35">
      <c r="A12" s="8"/>
      <c r="B12" s="9" t="s">
        <v>64</v>
      </c>
      <c r="C12" s="10" t="s">
        <v>752</v>
      </c>
      <c r="D12" s="11" t="s">
        <v>753</v>
      </c>
      <c r="E12" s="28">
        <v>48309286526</v>
      </c>
      <c r="F12" s="13">
        <f t="shared" si="1"/>
        <v>1</v>
      </c>
      <c r="G12" s="10"/>
      <c r="H12" s="11"/>
      <c r="I12" s="12"/>
      <c r="J12" s="13">
        <f t="shared" si="2"/>
        <v>0</v>
      </c>
      <c r="K12" s="8">
        <v>1</v>
      </c>
      <c r="L12" s="12" t="s">
        <v>56</v>
      </c>
      <c r="M12" s="14"/>
    </row>
    <row r="13" spans="1:13" x14ac:dyDescent="0.35">
      <c r="A13" s="8"/>
      <c r="B13" s="9" t="s">
        <v>64</v>
      </c>
      <c r="C13" s="10" t="s">
        <v>419</v>
      </c>
      <c r="D13" s="11" t="s">
        <v>754</v>
      </c>
      <c r="E13" s="12">
        <v>47511070025</v>
      </c>
      <c r="F13" s="13">
        <f t="shared" si="1"/>
        <v>1</v>
      </c>
      <c r="G13" s="10"/>
      <c r="H13" s="11"/>
      <c r="I13" s="12"/>
      <c r="J13" s="13">
        <f t="shared" si="2"/>
        <v>0</v>
      </c>
      <c r="K13" s="8">
        <v>1</v>
      </c>
      <c r="L13" s="12" t="s">
        <v>56</v>
      </c>
      <c r="M13" s="14"/>
    </row>
    <row r="14" spans="1:13" x14ac:dyDescent="0.35">
      <c r="A14" s="15"/>
      <c r="B14" s="16" t="s">
        <v>71</v>
      </c>
      <c r="C14" s="17" t="s">
        <v>259</v>
      </c>
      <c r="D14" s="18" t="s">
        <v>755</v>
      </c>
      <c r="E14" s="19">
        <v>48307020296</v>
      </c>
      <c r="F14" s="13">
        <f t="shared" si="1"/>
        <v>1</v>
      </c>
      <c r="G14" s="17" t="s">
        <v>323</v>
      </c>
      <c r="H14" s="18" t="s">
        <v>756</v>
      </c>
      <c r="I14" s="19">
        <v>48503240220</v>
      </c>
      <c r="J14" s="13">
        <f t="shared" si="2"/>
        <v>1</v>
      </c>
      <c r="K14" s="8">
        <v>1</v>
      </c>
      <c r="L14" s="19" t="s">
        <v>56</v>
      </c>
      <c r="M14" s="20"/>
    </row>
    <row r="15" spans="1:13" x14ac:dyDescent="0.35">
      <c r="A15" s="21">
        <v>3</v>
      </c>
      <c r="B15" s="22" t="s">
        <v>74</v>
      </c>
      <c r="C15" s="23"/>
      <c r="D15" s="24"/>
      <c r="E15" s="25"/>
      <c r="F15" s="25">
        <f>SUM(F16:F20)</f>
        <v>5</v>
      </c>
      <c r="G15" s="23"/>
      <c r="H15" s="24"/>
      <c r="I15" s="25"/>
      <c r="J15" s="26">
        <f>SUM(J16:J20)</f>
        <v>0</v>
      </c>
      <c r="K15" s="21">
        <f>SUM(K16:K20)</f>
        <v>5</v>
      </c>
      <c r="L15" s="25">
        <f t="shared" ref="L15:M15" si="4">SUM(L16:L20)</f>
        <v>0</v>
      </c>
      <c r="M15" s="27">
        <f t="shared" si="4"/>
        <v>0</v>
      </c>
    </row>
    <row r="16" spans="1:13" x14ac:dyDescent="0.35">
      <c r="A16" s="15"/>
      <c r="B16" s="16" t="s">
        <v>61</v>
      </c>
      <c r="C16" s="17" t="s">
        <v>757</v>
      </c>
      <c r="D16" s="18" t="s">
        <v>758</v>
      </c>
      <c r="E16" s="19">
        <v>47205234222</v>
      </c>
      <c r="F16" s="13">
        <f t="shared" si="1"/>
        <v>1</v>
      </c>
      <c r="G16" s="17"/>
      <c r="H16" s="18"/>
      <c r="I16" s="19"/>
      <c r="J16" s="13">
        <f t="shared" si="2"/>
        <v>0</v>
      </c>
      <c r="K16" s="8">
        <v>1</v>
      </c>
      <c r="L16" s="19" t="s">
        <v>56</v>
      </c>
      <c r="M16" s="20"/>
    </row>
    <row r="17" spans="1:13" x14ac:dyDescent="0.35">
      <c r="A17" s="15"/>
      <c r="B17" s="16" t="s">
        <v>75</v>
      </c>
      <c r="C17" s="17" t="s">
        <v>759</v>
      </c>
      <c r="D17" s="18" t="s">
        <v>760</v>
      </c>
      <c r="E17" s="19">
        <v>45409294213</v>
      </c>
      <c r="F17" s="13">
        <f t="shared" si="1"/>
        <v>1</v>
      </c>
      <c r="G17" s="17"/>
      <c r="J17" s="13"/>
      <c r="K17" s="8">
        <v>1</v>
      </c>
      <c r="L17" s="19" t="s">
        <v>56</v>
      </c>
      <c r="M17" s="20"/>
    </row>
    <row r="18" spans="1:13" x14ac:dyDescent="0.35">
      <c r="A18" s="15"/>
      <c r="B18" s="16" t="s">
        <v>75</v>
      </c>
      <c r="C18" s="17" t="s">
        <v>763</v>
      </c>
      <c r="D18" s="18" t="s">
        <v>764</v>
      </c>
      <c r="E18" s="19">
        <v>47710174227</v>
      </c>
      <c r="F18" s="13">
        <f t="shared" si="1"/>
        <v>1</v>
      </c>
      <c r="G18" s="17"/>
      <c r="H18" s="18"/>
      <c r="I18" s="19"/>
      <c r="J18" s="13">
        <f t="shared" si="2"/>
        <v>0</v>
      </c>
      <c r="K18" s="8">
        <v>1</v>
      </c>
      <c r="L18" s="19" t="s">
        <v>56</v>
      </c>
      <c r="M18" s="20"/>
    </row>
    <row r="19" spans="1:13" x14ac:dyDescent="0.35">
      <c r="A19" s="15"/>
      <c r="B19" s="16" t="s">
        <v>75</v>
      </c>
      <c r="C19" s="17" t="s">
        <v>761</v>
      </c>
      <c r="D19" s="18" t="s">
        <v>762</v>
      </c>
      <c r="E19" s="19">
        <v>48508254229</v>
      </c>
      <c r="F19" s="13">
        <v>1</v>
      </c>
      <c r="G19" s="17"/>
      <c r="H19" s="18"/>
      <c r="I19" s="19"/>
      <c r="J19" s="13">
        <f t="shared" si="2"/>
        <v>0</v>
      </c>
      <c r="K19" s="8">
        <v>1</v>
      </c>
      <c r="L19" s="19" t="s">
        <v>56</v>
      </c>
      <c r="M19" s="20"/>
    </row>
    <row r="20" spans="1:13" x14ac:dyDescent="0.35">
      <c r="A20" s="8"/>
      <c r="B20" s="9" t="s">
        <v>75</v>
      </c>
      <c r="C20" s="10" t="s">
        <v>101</v>
      </c>
      <c r="D20" s="11" t="s">
        <v>425</v>
      </c>
      <c r="E20" s="12">
        <v>46805144240</v>
      </c>
      <c r="F20" s="13">
        <f t="shared" si="1"/>
        <v>1</v>
      </c>
      <c r="G20" s="10"/>
      <c r="H20" s="11"/>
      <c r="I20" s="12"/>
      <c r="J20" s="13">
        <f t="shared" si="2"/>
        <v>0</v>
      </c>
      <c r="K20" s="8">
        <v>1</v>
      </c>
      <c r="L20" s="12" t="s">
        <v>56</v>
      </c>
      <c r="M20" s="14"/>
    </row>
    <row r="21" spans="1:13" x14ac:dyDescent="0.35">
      <c r="A21" s="1">
        <v>4</v>
      </c>
      <c r="B21" s="2" t="s">
        <v>82</v>
      </c>
      <c r="C21" s="3"/>
      <c r="D21" s="4"/>
      <c r="E21" s="5"/>
      <c r="F21" s="5">
        <f>SUM(F22:F30)</f>
        <v>6</v>
      </c>
      <c r="G21" s="3"/>
      <c r="H21" s="4"/>
      <c r="I21" s="5"/>
      <c r="J21" s="6">
        <f>SUM(J22:J30)</f>
        <v>0</v>
      </c>
      <c r="K21" s="1">
        <f t="shared" ref="K21:M21" si="5">SUM(K22:K30)</f>
        <v>9</v>
      </c>
      <c r="L21" s="5">
        <f t="shared" si="5"/>
        <v>0</v>
      </c>
      <c r="M21" s="7">
        <f t="shared" si="5"/>
        <v>0</v>
      </c>
    </row>
    <row r="22" spans="1:13" x14ac:dyDescent="0.35">
      <c r="A22" s="8"/>
      <c r="B22" s="16" t="s">
        <v>61</v>
      </c>
      <c r="C22" s="17" t="s">
        <v>381</v>
      </c>
      <c r="D22" s="18" t="s">
        <v>765</v>
      </c>
      <c r="E22" s="28">
        <v>49001114224</v>
      </c>
      <c r="F22" s="13">
        <f t="shared" si="1"/>
        <v>1</v>
      </c>
      <c r="G22" s="17"/>
      <c r="H22" s="18"/>
      <c r="I22" s="19"/>
      <c r="J22" s="13">
        <f t="shared" si="2"/>
        <v>0</v>
      </c>
      <c r="K22" s="8">
        <v>1</v>
      </c>
      <c r="L22" s="12" t="s">
        <v>56</v>
      </c>
      <c r="M22" s="14"/>
    </row>
    <row r="23" spans="1:13" x14ac:dyDescent="0.35">
      <c r="A23" s="8"/>
      <c r="B23" s="16" t="s">
        <v>84</v>
      </c>
      <c r="C23" s="17" t="s">
        <v>766</v>
      </c>
      <c r="D23" s="18" t="s">
        <v>767</v>
      </c>
      <c r="E23" s="28">
        <v>48407230252</v>
      </c>
      <c r="F23" s="13">
        <f t="shared" si="1"/>
        <v>1</v>
      </c>
      <c r="G23" s="17"/>
      <c r="H23" s="18"/>
      <c r="I23" s="19"/>
      <c r="J23" s="13">
        <f t="shared" si="2"/>
        <v>0</v>
      </c>
      <c r="K23" s="8">
        <v>1</v>
      </c>
      <c r="L23" s="12" t="s">
        <v>56</v>
      </c>
      <c r="M23" s="14"/>
    </row>
    <row r="24" spans="1:13" x14ac:dyDescent="0.35">
      <c r="A24" s="8"/>
      <c r="B24" s="9" t="s">
        <v>87</v>
      </c>
      <c r="C24" s="10" t="s">
        <v>249</v>
      </c>
      <c r="D24" s="11" t="s">
        <v>425</v>
      </c>
      <c r="E24" s="28" t="s">
        <v>1396</v>
      </c>
      <c r="F24" s="13">
        <f t="shared" si="1"/>
        <v>1</v>
      </c>
      <c r="G24" s="10"/>
      <c r="H24" s="11"/>
      <c r="I24" s="12"/>
      <c r="J24" s="13">
        <f t="shared" si="2"/>
        <v>0</v>
      </c>
      <c r="K24" s="8">
        <v>1</v>
      </c>
      <c r="L24" s="12" t="s">
        <v>56</v>
      </c>
      <c r="M24" s="14"/>
    </row>
    <row r="25" spans="1:13" x14ac:dyDescent="0.35">
      <c r="A25" s="8"/>
      <c r="B25" s="9" t="s">
        <v>88</v>
      </c>
      <c r="C25" s="10"/>
      <c r="D25" s="11"/>
      <c r="E25" s="28"/>
      <c r="F25" s="13">
        <f t="shared" si="1"/>
        <v>0</v>
      </c>
      <c r="G25" s="10"/>
      <c r="H25" s="11"/>
      <c r="I25" s="12"/>
      <c r="J25" s="13">
        <f t="shared" si="2"/>
        <v>0</v>
      </c>
      <c r="K25" s="8">
        <v>1</v>
      </c>
      <c r="L25" s="12" t="s">
        <v>56</v>
      </c>
      <c r="M25" s="14" t="s">
        <v>89</v>
      </c>
    </row>
    <row r="26" spans="1:13" x14ac:dyDescent="0.35">
      <c r="A26" s="8"/>
      <c r="B26" s="9" t="s">
        <v>88</v>
      </c>
      <c r="C26" s="10"/>
      <c r="D26" s="11"/>
      <c r="E26" s="28"/>
      <c r="F26" s="13">
        <f t="shared" si="1"/>
        <v>0</v>
      </c>
      <c r="G26" s="10"/>
      <c r="H26" s="11"/>
      <c r="I26" s="12"/>
      <c r="J26" s="13">
        <f t="shared" si="2"/>
        <v>0</v>
      </c>
      <c r="K26" s="8">
        <v>1</v>
      </c>
      <c r="L26" s="12" t="s">
        <v>56</v>
      </c>
      <c r="M26" s="14" t="s">
        <v>89</v>
      </c>
    </row>
    <row r="27" spans="1:13" x14ac:dyDescent="0.35">
      <c r="A27" s="8"/>
      <c r="B27" s="9" t="s">
        <v>90</v>
      </c>
      <c r="C27" s="10"/>
      <c r="D27" s="11" t="s">
        <v>768</v>
      </c>
      <c r="E27" s="28"/>
      <c r="F27" s="13">
        <f t="shared" si="1"/>
        <v>0</v>
      </c>
      <c r="G27" s="10"/>
      <c r="H27" s="11"/>
      <c r="I27" s="12"/>
      <c r="J27" s="13">
        <f t="shared" si="2"/>
        <v>0</v>
      </c>
      <c r="K27" s="8">
        <v>1</v>
      </c>
      <c r="L27" s="12" t="s">
        <v>56</v>
      </c>
      <c r="M27" s="29"/>
    </row>
    <row r="28" spans="1:13" x14ac:dyDescent="0.35">
      <c r="A28" s="8"/>
      <c r="B28" s="30" t="s">
        <v>93</v>
      </c>
      <c r="C28" s="31" t="s">
        <v>770</v>
      </c>
      <c r="D28" s="11" t="s">
        <v>537</v>
      </c>
      <c r="E28" s="28">
        <v>47606214225</v>
      </c>
      <c r="F28" s="13">
        <f t="shared" si="1"/>
        <v>1</v>
      </c>
      <c r="G28" s="10"/>
      <c r="H28" s="11"/>
      <c r="I28" s="12"/>
      <c r="J28" s="13">
        <f t="shared" si="2"/>
        <v>0</v>
      </c>
      <c r="K28" s="8">
        <v>1</v>
      </c>
      <c r="L28" s="12" t="s">
        <v>56</v>
      </c>
      <c r="M28" s="14" t="s">
        <v>89</v>
      </c>
    </row>
    <row r="29" spans="1:13" x14ac:dyDescent="0.35">
      <c r="A29" s="8"/>
      <c r="B29" s="9" t="s">
        <v>96</v>
      </c>
      <c r="C29" s="10" t="s">
        <v>80</v>
      </c>
      <c r="D29" s="11" t="s">
        <v>771</v>
      </c>
      <c r="E29" s="12">
        <v>47908270254</v>
      </c>
      <c r="F29" s="13">
        <f t="shared" si="1"/>
        <v>1</v>
      </c>
      <c r="G29" s="10"/>
      <c r="H29" s="11"/>
      <c r="I29" s="12"/>
      <c r="J29" s="13">
        <f t="shared" si="2"/>
        <v>0</v>
      </c>
      <c r="K29" s="8">
        <v>1</v>
      </c>
      <c r="L29" s="12" t="s">
        <v>56</v>
      </c>
      <c r="M29" s="14"/>
    </row>
    <row r="30" spans="1:13" x14ac:dyDescent="0.35">
      <c r="A30" s="8"/>
      <c r="B30" s="9" t="s">
        <v>97</v>
      </c>
      <c r="C30" s="10" t="s">
        <v>187</v>
      </c>
      <c r="D30" s="11" t="s">
        <v>772</v>
      </c>
      <c r="E30" s="12">
        <v>49606256512</v>
      </c>
      <c r="F30" s="13">
        <f t="shared" si="1"/>
        <v>1</v>
      </c>
      <c r="G30" s="10"/>
      <c r="H30" s="11"/>
      <c r="I30" s="12"/>
      <c r="J30" s="13">
        <f t="shared" si="2"/>
        <v>0</v>
      </c>
      <c r="K30" s="8">
        <v>1</v>
      </c>
      <c r="L30" s="12" t="s">
        <v>56</v>
      </c>
      <c r="M30" s="14"/>
    </row>
    <row r="31" spans="1:13" x14ac:dyDescent="0.35">
      <c r="A31" s="1">
        <v>5</v>
      </c>
      <c r="B31" s="2" t="s">
        <v>98</v>
      </c>
      <c r="C31" s="3"/>
      <c r="D31" s="4"/>
      <c r="E31" s="5"/>
      <c r="F31" s="5">
        <f>SUM(F32:F36)</f>
        <v>5</v>
      </c>
      <c r="G31" s="3"/>
      <c r="H31" s="4"/>
      <c r="I31" s="5"/>
      <c r="J31" s="6">
        <f>SUM(J32:J36)</f>
        <v>4</v>
      </c>
      <c r="K31" s="1">
        <f t="shared" ref="K31:M31" si="6">SUM(K32:K36)</f>
        <v>5</v>
      </c>
      <c r="L31" s="5">
        <f t="shared" si="6"/>
        <v>0</v>
      </c>
      <c r="M31" s="7">
        <f t="shared" si="6"/>
        <v>0</v>
      </c>
    </row>
    <row r="32" spans="1:13" x14ac:dyDescent="0.35">
      <c r="A32" s="8"/>
      <c r="B32" s="16" t="s">
        <v>61</v>
      </c>
      <c r="C32" s="17" t="s">
        <v>142</v>
      </c>
      <c r="D32" s="18" t="s">
        <v>773</v>
      </c>
      <c r="E32" s="19">
        <v>47105014215</v>
      </c>
      <c r="F32" s="13">
        <f t="shared" si="1"/>
        <v>1</v>
      </c>
      <c r="G32" s="17"/>
      <c r="H32" s="18"/>
      <c r="I32" s="19"/>
      <c r="J32" s="13">
        <f t="shared" si="2"/>
        <v>0</v>
      </c>
      <c r="K32" s="8">
        <v>1</v>
      </c>
      <c r="L32" s="12" t="s">
        <v>56</v>
      </c>
      <c r="M32" s="14"/>
    </row>
    <row r="33" spans="1:13" x14ac:dyDescent="0.35">
      <c r="A33" s="8"/>
      <c r="B33" s="9" t="s">
        <v>99</v>
      </c>
      <c r="C33" s="10" t="s">
        <v>288</v>
      </c>
      <c r="D33" s="11" t="s">
        <v>467</v>
      </c>
      <c r="E33" s="12">
        <v>46911084237</v>
      </c>
      <c r="F33" s="13">
        <f t="shared" si="1"/>
        <v>1</v>
      </c>
      <c r="G33" s="17" t="s">
        <v>1397</v>
      </c>
      <c r="H33" s="32" t="s">
        <v>1398</v>
      </c>
      <c r="I33" s="199">
        <v>47712190034</v>
      </c>
      <c r="J33" s="13">
        <f>COUNTIF(I34,"&lt;&gt;")</f>
        <v>1</v>
      </c>
      <c r="K33" s="8">
        <v>1</v>
      </c>
      <c r="L33" s="12" t="s">
        <v>56</v>
      </c>
      <c r="M33" s="14"/>
    </row>
    <row r="34" spans="1:13" x14ac:dyDescent="0.35">
      <c r="A34" s="8"/>
      <c r="B34" s="9" t="s">
        <v>100</v>
      </c>
      <c r="C34" s="10" t="s">
        <v>191</v>
      </c>
      <c r="D34" s="11" t="s">
        <v>776</v>
      </c>
      <c r="E34" s="12">
        <v>45708054729</v>
      </c>
      <c r="F34" s="13">
        <f t="shared" si="1"/>
        <v>1</v>
      </c>
      <c r="G34" s="10" t="s">
        <v>774</v>
      </c>
      <c r="H34" s="11" t="s">
        <v>775</v>
      </c>
      <c r="I34" s="12">
        <v>46303034223</v>
      </c>
      <c r="J34" s="13">
        <f>COUNTIF(I35,"&lt;&gt;")</f>
        <v>1</v>
      </c>
      <c r="K34" s="8">
        <v>1</v>
      </c>
      <c r="L34" s="12" t="s">
        <v>56</v>
      </c>
      <c r="M34" s="14"/>
    </row>
    <row r="35" spans="1:13" x14ac:dyDescent="0.35">
      <c r="A35" s="8"/>
      <c r="B35" s="9" t="s">
        <v>100</v>
      </c>
      <c r="C35" s="10" t="s">
        <v>267</v>
      </c>
      <c r="D35" s="11" t="s">
        <v>779</v>
      </c>
      <c r="E35" s="12">
        <v>45809034211</v>
      </c>
      <c r="F35" s="13">
        <f t="shared" si="1"/>
        <v>1</v>
      </c>
      <c r="G35" s="10" t="s">
        <v>777</v>
      </c>
      <c r="H35" s="11" t="s">
        <v>778</v>
      </c>
      <c r="I35" s="12">
        <v>47005024228</v>
      </c>
      <c r="J35" s="13">
        <f>COUNTIF(I36,"&lt;&gt;")</f>
        <v>1</v>
      </c>
      <c r="K35" s="8">
        <v>1</v>
      </c>
      <c r="L35" s="12" t="s">
        <v>56</v>
      </c>
      <c r="M35" s="14"/>
    </row>
    <row r="36" spans="1:13" x14ac:dyDescent="0.35">
      <c r="A36" s="8"/>
      <c r="B36" s="9" t="s">
        <v>103</v>
      </c>
      <c r="C36" s="10" t="s">
        <v>781</v>
      </c>
      <c r="D36" s="11" t="s">
        <v>782</v>
      </c>
      <c r="E36" s="12">
        <v>48008140224</v>
      </c>
      <c r="F36" s="13">
        <f t="shared" si="1"/>
        <v>1</v>
      </c>
      <c r="G36" s="10" t="s">
        <v>416</v>
      </c>
      <c r="H36" s="11" t="s">
        <v>780</v>
      </c>
      <c r="I36" s="12">
        <v>47903174222</v>
      </c>
      <c r="J36" s="13">
        <v>1</v>
      </c>
      <c r="K36" s="8">
        <v>1</v>
      </c>
      <c r="L36" s="12" t="s">
        <v>56</v>
      </c>
      <c r="M36" s="14" t="s">
        <v>89</v>
      </c>
    </row>
    <row r="37" spans="1:13" x14ac:dyDescent="0.35">
      <c r="A37" s="1">
        <v>6</v>
      </c>
      <c r="B37" s="2" t="s">
        <v>104</v>
      </c>
      <c r="C37" s="3"/>
      <c r="D37" s="4"/>
      <c r="E37" s="5"/>
      <c r="F37" s="5">
        <f>SUM(F38:F41)</f>
        <v>4</v>
      </c>
      <c r="G37" s="3"/>
      <c r="H37" s="4"/>
      <c r="I37" s="5"/>
      <c r="J37" s="6">
        <f>SUM(J38:J41)</f>
        <v>1</v>
      </c>
      <c r="K37" s="1">
        <f>SUM(K38:K41)</f>
        <v>4</v>
      </c>
      <c r="L37" s="5">
        <f t="shared" ref="L37:M37" si="7">SUM(L38:L41)</f>
        <v>0</v>
      </c>
      <c r="M37" s="7">
        <f t="shared" si="7"/>
        <v>0</v>
      </c>
    </row>
    <row r="38" spans="1:13" x14ac:dyDescent="0.35">
      <c r="A38" s="8"/>
      <c r="B38" s="16" t="s">
        <v>61</v>
      </c>
      <c r="C38" s="17" t="s">
        <v>783</v>
      </c>
      <c r="D38" s="18" t="s">
        <v>784</v>
      </c>
      <c r="E38" s="19">
        <v>48412214913</v>
      </c>
      <c r="F38" s="13">
        <f t="shared" si="1"/>
        <v>1</v>
      </c>
      <c r="G38" s="17"/>
      <c r="H38" s="18"/>
      <c r="I38" s="19"/>
      <c r="J38" s="13">
        <f t="shared" si="2"/>
        <v>0</v>
      </c>
      <c r="K38" s="8">
        <v>1</v>
      </c>
      <c r="L38" s="12" t="s">
        <v>56</v>
      </c>
      <c r="M38" s="14"/>
    </row>
    <row r="39" spans="1:13" x14ac:dyDescent="0.35">
      <c r="A39" s="8"/>
      <c r="B39" s="9" t="s">
        <v>109</v>
      </c>
      <c r="C39" s="10" t="s">
        <v>115</v>
      </c>
      <c r="D39" s="11" t="s">
        <v>219</v>
      </c>
      <c r="E39" s="12">
        <v>47703292710</v>
      </c>
      <c r="F39" s="13">
        <f t="shared" si="1"/>
        <v>1</v>
      </c>
      <c r="G39" s="10"/>
      <c r="H39" s="11"/>
      <c r="I39" s="12"/>
      <c r="J39" s="13">
        <f t="shared" si="2"/>
        <v>0</v>
      </c>
      <c r="K39" s="8">
        <v>1</v>
      </c>
      <c r="L39" s="12" t="s">
        <v>56</v>
      </c>
      <c r="M39" s="14"/>
    </row>
    <row r="40" spans="1:13" x14ac:dyDescent="0.35">
      <c r="A40" s="8"/>
      <c r="B40" s="9" t="s">
        <v>112</v>
      </c>
      <c r="C40" s="10" t="s">
        <v>785</v>
      </c>
      <c r="D40" s="11" t="s">
        <v>786</v>
      </c>
      <c r="E40" s="12">
        <v>47805054216</v>
      </c>
      <c r="F40" s="13">
        <f t="shared" si="1"/>
        <v>1</v>
      </c>
      <c r="G40" s="10" t="s">
        <v>247</v>
      </c>
      <c r="H40" s="32" t="s">
        <v>787</v>
      </c>
      <c r="I40" s="33">
        <v>48006244219</v>
      </c>
      <c r="J40" s="13">
        <f t="shared" si="2"/>
        <v>1</v>
      </c>
      <c r="K40" s="8">
        <v>1</v>
      </c>
      <c r="L40" s="12" t="s">
        <v>56</v>
      </c>
      <c r="M40" s="14"/>
    </row>
    <row r="41" spans="1:13" x14ac:dyDescent="0.35">
      <c r="A41" s="15"/>
      <c r="B41" s="34" t="s">
        <v>112</v>
      </c>
      <c r="C41" s="35" t="s">
        <v>788</v>
      </c>
      <c r="D41" s="36" t="s">
        <v>789</v>
      </c>
      <c r="E41" s="37">
        <v>49609150295</v>
      </c>
      <c r="F41" s="13">
        <f t="shared" si="1"/>
        <v>1</v>
      </c>
      <c r="G41" s="10"/>
      <c r="H41" s="11"/>
      <c r="I41" s="12"/>
      <c r="J41" s="13">
        <f t="shared" si="2"/>
        <v>0</v>
      </c>
      <c r="K41" s="15">
        <v>1</v>
      </c>
      <c r="L41" s="37" t="s">
        <v>56</v>
      </c>
      <c r="M41" s="38"/>
    </row>
    <row r="42" spans="1:13" x14ac:dyDescent="0.35">
      <c r="A42" s="21">
        <v>7</v>
      </c>
      <c r="B42" s="39" t="s">
        <v>119</v>
      </c>
      <c r="C42" s="40"/>
      <c r="D42" s="41"/>
      <c r="E42" s="42"/>
      <c r="F42" s="42">
        <f>SUM(F43:F45)</f>
        <v>3</v>
      </c>
      <c r="G42" s="40"/>
      <c r="H42" s="41"/>
      <c r="I42" s="42"/>
      <c r="J42" s="43">
        <f>SUM(J43:J45)</f>
        <v>0</v>
      </c>
      <c r="K42" s="1">
        <f t="shared" ref="K42:M42" si="8">SUM(K43:K45)</f>
        <v>3</v>
      </c>
      <c r="L42" s="42">
        <f t="shared" si="8"/>
        <v>0</v>
      </c>
      <c r="M42" s="44">
        <f t="shared" si="8"/>
        <v>0</v>
      </c>
    </row>
    <row r="43" spans="1:13" x14ac:dyDescent="0.35">
      <c r="A43" s="15"/>
      <c r="B43" s="16" t="s">
        <v>61</v>
      </c>
      <c r="C43" s="17" t="s">
        <v>267</v>
      </c>
      <c r="D43" s="18" t="s">
        <v>790</v>
      </c>
      <c r="E43" s="19">
        <v>48503244241</v>
      </c>
      <c r="F43" s="13">
        <f t="shared" si="1"/>
        <v>1</v>
      </c>
      <c r="G43" s="17"/>
      <c r="H43" s="18"/>
      <c r="I43" s="19"/>
      <c r="J43" s="13">
        <f t="shared" si="2"/>
        <v>0</v>
      </c>
      <c r="K43" s="8">
        <v>1</v>
      </c>
      <c r="L43" s="37" t="s">
        <v>56</v>
      </c>
      <c r="M43" s="38"/>
    </row>
    <row r="44" spans="1:13" x14ac:dyDescent="0.35">
      <c r="A44" s="15"/>
      <c r="B44" s="34" t="s">
        <v>122</v>
      </c>
      <c r="C44" s="35" t="s">
        <v>261</v>
      </c>
      <c r="D44" s="36" t="s">
        <v>791</v>
      </c>
      <c r="E44" s="37">
        <v>46805054218</v>
      </c>
      <c r="F44" s="13">
        <f t="shared" si="1"/>
        <v>1</v>
      </c>
      <c r="G44" s="35"/>
      <c r="H44" s="36"/>
      <c r="I44" s="37"/>
      <c r="J44" s="13">
        <f t="shared" si="2"/>
        <v>0</v>
      </c>
      <c r="K44" s="8">
        <v>1</v>
      </c>
      <c r="L44" s="37" t="s">
        <v>56</v>
      </c>
      <c r="M44" s="38"/>
    </row>
    <row r="45" spans="1:13" x14ac:dyDescent="0.35">
      <c r="A45" s="15"/>
      <c r="B45" s="34" t="s">
        <v>123</v>
      </c>
      <c r="C45" s="35" t="s">
        <v>142</v>
      </c>
      <c r="D45" s="36" t="s">
        <v>676</v>
      </c>
      <c r="E45" s="37">
        <v>48112064225</v>
      </c>
      <c r="F45" s="13">
        <f t="shared" si="1"/>
        <v>1</v>
      </c>
      <c r="G45" s="35"/>
      <c r="H45" s="36"/>
      <c r="I45" s="37"/>
      <c r="J45" s="13">
        <f t="shared" si="2"/>
        <v>0</v>
      </c>
      <c r="K45" s="8">
        <v>1</v>
      </c>
      <c r="L45" s="37" t="s">
        <v>56</v>
      </c>
      <c r="M45" s="38"/>
    </row>
    <row r="46" spans="1:13" x14ac:dyDescent="0.35">
      <c r="A46" s="21">
        <v>8</v>
      </c>
      <c r="B46" s="39" t="s">
        <v>126</v>
      </c>
      <c r="C46" s="40"/>
      <c r="D46" s="41"/>
      <c r="E46" s="42"/>
      <c r="F46" s="42">
        <f>SUM(F47:F49)</f>
        <v>3</v>
      </c>
      <c r="G46" s="40"/>
      <c r="H46" s="41"/>
      <c r="I46" s="42"/>
      <c r="J46" s="43">
        <f>SUM(J47:J49)</f>
        <v>1</v>
      </c>
      <c r="K46" s="1">
        <f t="shared" ref="K46:M46" si="9">SUM(K47:K49)</f>
        <v>3</v>
      </c>
      <c r="L46" s="42">
        <f t="shared" si="9"/>
        <v>0</v>
      </c>
      <c r="M46" s="44">
        <f t="shared" si="9"/>
        <v>0</v>
      </c>
    </row>
    <row r="47" spans="1:13" x14ac:dyDescent="0.35">
      <c r="A47" s="15"/>
      <c r="B47" s="16" t="s">
        <v>61</v>
      </c>
      <c r="C47" s="17" t="s">
        <v>327</v>
      </c>
      <c r="D47" s="18" t="s">
        <v>792</v>
      </c>
      <c r="E47" s="19">
        <v>48512154263</v>
      </c>
      <c r="F47" s="13">
        <f t="shared" si="1"/>
        <v>1</v>
      </c>
      <c r="G47" s="17"/>
      <c r="H47" s="18"/>
      <c r="I47" s="19"/>
      <c r="J47" s="13">
        <f t="shared" si="2"/>
        <v>0</v>
      </c>
      <c r="K47" s="8">
        <v>1</v>
      </c>
      <c r="L47" s="37" t="s">
        <v>56</v>
      </c>
      <c r="M47" s="38"/>
    </row>
    <row r="48" spans="1:13" x14ac:dyDescent="0.35">
      <c r="A48" s="15"/>
      <c r="B48" s="16" t="s">
        <v>131</v>
      </c>
      <c r="C48" s="17" t="s">
        <v>142</v>
      </c>
      <c r="D48" s="18" t="s">
        <v>542</v>
      </c>
      <c r="E48" s="19">
        <v>47106146023</v>
      </c>
      <c r="F48" s="13">
        <f t="shared" si="1"/>
        <v>1</v>
      </c>
      <c r="G48" s="17" t="s">
        <v>419</v>
      </c>
      <c r="H48" s="18" t="s">
        <v>793</v>
      </c>
      <c r="I48" s="19">
        <v>46207134257</v>
      </c>
      <c r="J48" s="13">
        <f t="shared" si="2"/>
        <v>1</v>
      </c>
      <c r="K48" s="8">
        <v>1</v>
      </c>
      <c r="L48" s="37" t="s">
        <v>56</v>
      </c>
      <c r="M48" s="38"/>
    </row>
    <row r="49" spans="1:13" x14ac:dyDescent="0.35">
      <c r="A49" s="15"/>
      <c r="B49" s="34" t="s">
        <v>131</v>
      </c>
      <c r="C49" s="35" t="s">
        <v>794</v>
      </c>
      <c r="D49" s="36" t="s">
        <v>795</v>
      </c>
      <c r="E49" s="37">
        <v>49004050327</v>
      </c>
      <c r="F49" s="13">
        <f t="shared" si="1"/>
        <v>1</v>
      </c>
      <c r="G49" s="35"/>
      <c r="H49" s="36"/>
      <c r="I49" s="37"/>
      <c r="J49" s="13">
        <f t="shared" si="2"/>
        <v>0</v>
      </c>
      <c r="K49" s="8">
        <v>1</v>
      </c>
      <c r="L49" s="37" t="s">
        <v>56</v>
      </c>
      <c r="M49" s="38"/>
    </row>
    <row r="50" spans="1:13" x14ac:dyDescent="0.35">
      <c r="A50" s="21">
        <v>9</v>
      </c>
      <c r="B50" s="39" t="s">
        <v>135</v>
      </c>
      <c r="C50" s="40"/>
      <c r="D50" s="41"/>
      <c r="E50" s="42"/>
      <c r="F50" s="42">
        <f>SUM(F51:F54)</f>
        <v>4</v>
      </c>
      <c r="G50" s="40"/>
      <c r="H50" s="41"/>
      <c r="I50" s="42"/>
      <c r="J50" s="43">
        <f>SUM(J51:J54)</f>
        <v>1</v>
      </c>
      <c r="K50" s="1">
        <f>SUM(K51:K54)</f>
        <v>4</v>
      </c>
      <c r="L50" s="42"/>
      <c r="M50" s="44"/>
    </row>
    <row r="51" spans="1:13" x14ac:dyDescent="0.35">
      <c r="A51" s="15"/>
      <c r="B51" s="16" t="s">
        <v>61</v>
      </c>
      <c r="C51" s="17" t="s">
        <v>796</v>
      </c>
      <c r="D51" s="18" t="s">
        <v>755</v>
      </c>
      <c r="E51" s="19">
        <v>37310190273</v>
      </c>
      <c r="F51" s="13">
        <f t="shared" si="1"/>
        <v>1</v>
      </c>
      <c r="G51" s="17"/>
      <c r="H51" s="18"/>
      <c r="I51" s="19"/>
      <c r="J51" s="13">
        <f t="shared" si="2"/>
        <v>0</v>
      </c>
      <c r="K51" s="8">
        <v>1</v>
      </c>
      <c r="L51" s="37" t="s">
        <v>56</v>
      </c>
      <c r="M51" s="38"/>
    </row>
    <row r="52" spans="1:13" x14ac:dyDescent="0.35">
      <c r="A52" s="15"/>
      <c r="B52" s="16" t="s">
        <v>136</v>
      </c>
      <c r="C52" s="17" t="s">
        <v>797</v>
      </c>
      <c r="D52" s="18" t="s">
        <v>81</v>
      </c>
      <c r="E52" s="19">
        <v>38708304238</v>
      </c>
      <c r="F52" s="13">
        <f t="shared" si="1"/>
        <v>1</v>
      </c>
      <c r="G52" s="17" t="s">
        <v>800</v>
      </c>
      <c r="H52" s="18" t="s">
        <v>801</v>
      </c>
      <c r="I52" s="19">
        <v>35605014236</v>
      </c>
      <c r="J52" s="13">
        <v>1</v>
      </c>
      <c r="K52" s="8">
        <v>1</v>
      </c>
      <c r="L52" s="37" t="s">
        <v>56</v>
      </c>
      <c r="M52" s="38"/>
    </row>
    <row r="53" spans="1:13" x14ac:dyDescent="0.35">
      <c r="A53" s="15"/>
      <c r="B53" s="16" t="s">
        <v>136</v>
      </c>
      <c r="C53" s="17" t="s">
        <v>798</v>
      </c>
      <c r="D53" s="18" t="s">
        <v>799</v>
      </c>
      <c r="E53" s="19">
        <v>35409300349</v>
      </c>
      <c r="F53" s="13">
        <f t="shared" si="1"/>
        <v>1</v>
      </c>
      <c r="G53" s="17"/>
      <c r="H53" s="18"/>
      <c r="I53" s="19"/>
      <c r="J53" s="13">
        <f t="shared" si="2"/>
        <v>0</v>
      </c>
      <c r="K53" s="8">
        <v>1</v>
      </c>
      <c r="L53" s="37" t="s">
        <v>56</v>
      </c>
      <c r="M53" s="38"/>
    </row>
    <row r="54" spans="1:13" x14ac:dyDescent="0.35">
      <c r="A54" s="15"/>
      <c r="B54" s="16" t="s">
        <v>136</v>
      </c>
      <c r="C54" s="17" t="s">
        <v>1399</v>
      </c>
      <c r="D54" s="18" t="s">
        <v>1400</v>
      </c>
      <c r="E54" s="19" t="s">
        <v>1401</v>
      </c>
      <c r="F54" s="13">
        <f t="shared" si="1"/>
        <v>1</v>
      </c>
      <c r="G54" s="17"/>
      <c r="H54" s="18"/>
      <c r="I54" s="19"/>
      <c r="J54" s="13">
        <f t="shared" si="2"/>
        <v>0</v>
      </c>
      <c r="K54" s="8">
        <v>1</v>
      </c>
      <c r="L54" s="37" t="s">
        <v>56</v>
      </c>
      <c r="M54" s="38"/>
    </row>
    <row r="55" spans="1:13" ht="15" thickBot="1" x14ac:dyDescent="0.4">
      <c r="A55" s="45" t="s">
        <v>138</v>
      </c>
      <c r="B55" s="46"/>
      <c r="C55" s="47"/>
      <c r="D55" s="48"/>
      <c r="E55" s="49"/>
      <c r="F55" s="50">
        <f>SUM(F6+F9+F15+F21+F31+F37+F42+F46+F50)</f>
        <v>36</v>
      </c>
      <c r="G55" s="47"/>
      <c r="H55" s="48"/>
      <c r="I55" s="49"/>
      <c r="J55" s="50">
        <f>SUM(J6+J9+J15+J21+J31+J37+J42+J46+J50)</f>
        <v>10</v>
      </c>
      <c r="K55" s="51">
        <f>K5</f>
        <v>40</v>
      </c>
      <c r="L55" s="49">
        <f>SUM(L47:L49,L43:L45,L38:L41,L32:L36,L22:L30,L16:L20,L10:L14,L7:L8)</f>
        <v>0</v>
      </c>
      <c r="M55" s="52">
        <f>SUM(M47:M49,M43:M45,M38:M41,M32:M36,M22:M30,M16:M20,M10:M14,M7:M8)</f>
        <v>0</v>
      </c>
    </row>
  </sheetData>
  <mergeCells count="11">
    <mergeCell ref="M3:M4"/>
    <mergeCell ref="A1:M1"/>
    <mergeCell ref="A2:A4"/>
    <mergeCell ref="B2:B4"/>
    <mergeCell ref="C2:E4"/>
    <mergeCell ref="F2:F4"/>
    <mergeCell ref="G2:I4"/>
    <mergeCell ref="J2:J4"/>
    <mergeCell ref="K2:M2"/>
    <mergeCell ref="K3:K4"/>
    <mergeCell ref="L3:L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5"/>
  <sheetViews>
    <sheetView workbookViewId="0">
      <selection activeCell="I25" sqref="I25"/>
    </sheetView>
  </sheetViews>
  <sheetFormatPr defaultRowHeight="14.5" x14ac:dyDescent="0.35"/>
  <cols>
    <col min="1" max="1" width="10.1796875" customWidth="1"/>
    <col min="2" max="2" width="28.54296875" bestFit="1" customWidth="1"/>
    <col min="3" max="3" width="10.54296875" customWidth="1"/>
    <col min="4" max="4" width="16.54296875" bestFit="1" customWidth="1"/>
    <col min="5" max="5" width="13.54296875" bestFit="1" customWidth="1"/>
    <col min="7" max="7" width="11.453125" bestFit="1" customWidth="1"/>
    <col min="8" max="8" width="13.81640625" customWidth="1"/>
    <col min="9" max="9" width="13.54296875" bestFit="1" customWidth="1"/>
  </cols>
  <sheetData>
    <row r="1" spans="1:13" ht="30.5" thickBot="1" x14ac:dyDescent="0.4">
      <c r="A1" s="229" t="s">
        <v>802</v>
      </c>
      <c r="B1" s="229"/>
      <c r="C1" s="229"/>
      <c r="D1" s="229"/>
      <c r="E1" s="229"/>
      <c r="F1" s="229"/>
      <c r="G1" s="230"/>
      <c r="H1" s="230"/>
      <c r="I1" s="230"/>
      <c r="J1" s="230"/>
      <c r="K1" s="229"/>
      <c r="L1" s="229"/>
      <c r="M1" s="229"/>
    </row>
    <row r="2" spans="1:13" ht="15" thickBot="1" x14ac:dyDescent="0.4">
      <c r="A2" s="231" t="s">
        <v>39</v>
      </c>
      <c r="B2" s="234" t="s">
        <v>40</v>
      </c>
      <c r="C2" s="231" t="s">
        <v>41</v>
      </c>
      <c r="D2" s="237"/>
      <c r="E2" s="237"/>
      <c r="F2" s="240" t="s">
        <v>42</v>
      </c>
      <c r="G2" s="231" t="s">
        <v>29</v>
      </c>
      <c r="H2" s="237"/>
      <c r="I2" s="237"/>
      <c r="J2" s="240" t="s">
        <v>43</v>
      </c>
      <c r="K2" s="243" t="s">
        <v>44</v>
      </c>
      <c r="L2" s="244"/>
      <c r="M2" s="245"/>
    </row>
    <row r="3" spans="1:13" x14ac:dyDescent="0.35">
      <c r="A3" s="232"/>
      <c r="B3" s="235"/>
      <c r="C3" s="232"/>
      <c r="D3" s="238"/>
      <c r="E3" s="238"/>
      <c r="F3" s="241"/>
      <c r="G3" s="232"/>
      <c r="H3" s="238"/>
      <c r="I3" s="238"/>
      <c r="J3" s="241"/>
      <c r="K3" s="246" t="s">
        <v>45</v>
      </c>
      <c r="L3" s="248" t="s">
        <v>46</v>
      </c>
      <c r="M3" s="227" t="s">
        <v>47</v>
      </c>
    </row>
    <row r="4" spans="1:13" ht="15" thickBot="1" x14ac:dyDescent="0.4">
      <c r="A4" s="233"/>
      <c r="B4" s="236"/>
      <c r="C4" s="233"/>
      <c r="D4" s="239"/>
      <c r="E4" s="239"/>
      <c r="F4" s="242"/>
      <c r="G4" s="233"/>
      <c r="H4" s="239"/>
      <c r="I4" s="239"/>
      <c r="J4" s="242"/>
      <c r="K4" s="247"/>
      <c r="L4" s="249"/>
      <c r="M4" s="228"/>
    </row>
    <row r="5" spans="1:13" s="59" customFormat="1" ht="20.149999999999999" customHeight="1" x14ac:dyDescent="0.25">
      <c r="A5" s="53" t="s">
        <v>48</v>
      </c>
      <c r="B5" s="54"/>
      <c r="C5" s="53" t="s">
        <v>49</v>
      </c>
      <c r="D5" s="55" t="s">
        <v>50</v>
      </c>
      <c r="E5" s="55" t="s">
        <v>51</v>
      </c>
      <c r="F5" s="56">
        <f>F6+F9+F15+F21+F31+F37+F42+F46+F50</f>
        <v>40</v>
      </c>
      <c r="G5" s="53" t="s">
        <v>49</v>
      </c>
      <c r="H5" s="55" t="s">
        <v>50</v>
      </c>
      <c r="I5" s="55" t="s">
        <v>51</v>
      </c>
      <c r="J5" s="56">
        <f>J6+J9+J15+J21+J31+J37+J42+J46+J50</f>
        <v>21</v>
      </c>
      <c r="K5" s="53">
        <f>K6+K9+K15+K21+K31+K37+K42+K46+K50</f>
        <v>40</v>
      </c>
      <c r="L5" s="57"/>
      <c r="M5" s="58"/>
    </row>
    <row r="6" spans="1:13" x14ac:dyDescent="0.35">
      <c r="A6" s="1">
        <v>1</v>
      </c>
      <c r="B6" s="2" t="s">
        <v>52</v>
      </c>
      <c r="C6" s="3"/>
      <c r="D6" s="4"/>
      <c r="E6" s="5"/>
      <c r="F6" s="6">
        <f>SUM(F7:F8)</f>
        <v>2</v>
      </c>
      <c r="G6" s="3"/>
      <c r="H6" s="4"/>
      <c r="I6" s="5"/>
      <c r="J6" s="6">
        <f>SUM(J7:J8)</f>
        <v>0</v>
      </c>
      <c r="K6" s="1">
        <f t="shared" ref="K6:M6" si="0">SUM(K7:K8)</f>
        <v>2</v>
      </c>
      <c r="L6" s="5">
        <f t="shared" si="0"/>
        <v>0</v>
      </c>
      <c r="M6" s="7">
        <f t="shared" si="0"/>
        <v>0</v>
      </c>
    </row>
    <row r="7" spans="1:13" x14ac:dyDescent="0.35">
      <c r="A7" s="8"/>
      <c r="B7" s="9" t="s">
        <v>53</v>
      </c>
      <c r="C7" s="10" t="s">
        <v>80</v>
      </c>
      <c r="D7" s="11" t="s">
        <v>803</v>
      </c>
      <c r="E7" s="12">
        <v>48604170329</v>
      </c>
      <c r="F7" s="13">
        <f>COUNTIF(E7,"&lt;&gt;")</f>
        <v>1</v>
      </c>
      <c r="G7" s="10"/>
      <c r="H7" s="11"/>
      <c r="I7" s="12"/>
      <c r="J7" s="13">
        <f>COUNTIF(I7,"&lt;&gt;")</f>
        <v>0</v>
      </c>
      <c r="K7" s="8">
        <v>1</v>
      </c>
      <c r="L7" s="12" t="s">
        <v>56</v>
      </c>
      <c r="M7" s="14"/>
    </row>
    <row r="8" spans="1:13" x14ac:dyDescent="0.35">
      <c r="A8" s="15"/>
      <c r="B8" s="16" t="s">
        <v>57</v>
      </c>
      <c r="C8" s="17" t="s">
        <v>399</v>
      </c>
      <c r="D8" s="18" t="s">
        <v>804</v>
      </c>
      <c r="E8" s="19">
        <v>49307160244</v>
      </c>
      <c r="F8" s="13">
        <f t="shared" ref="F8:F54" si="1">COUNTIF(E8,"&lt;&gt;")</f>
        <v>1</v>
      </c>
      <c r="G8" s="17"/>
      <c r="H8" s="18"/>
      <c r="I8" s="28"/>
      <c r="J8" s="13"/>
      <c r="K8" s="8">
        <v>1</v>
      </c>
      <c r="L8" s="19" t="s">
        <v>56</v>
      </c>
      <c r="M8" s="20"/>
    </row>
    <row r="9" spans="1:13" x14ac:dyDescent="0.35">
      <c r="A9" s="21">
        <v>2</v>
      </c>
      <c r="B9" s="22" t="s">
        <v>60</v>
      </c>
      <c r="C9" s="23"/>
      <c r="D9" s="24"/>
      <c r="E9" s="25"/>
      <c r="F9" s="25">
        <f>SUM(F10:F14)</f>
        <v>5</v>
      </c>
      <c r="G9" s="23"/>
      <c r="H9" s="24"/>
      <c r="I9" s="25"/>
      <c r="J9" s="26">
        <f>SUM(J10:J14)</f>
        <v>4</v>
      </c>
      <c r="K9" s="21">
        <f t="shared" ref="K9:M9" si="2">SUM(K10:K14)</f>
        <v>5</v>
      </c>
      <c r="L9" s="25">
        <f t="shared" si="2"/>
        <v>0</v>
      </c>
      <c r="M9" s="27">
        <f t="shared" si="2"/>
        <v>0</v>
      </c>
    </row>
    <row r="10" spans="1:13" x14ac:dyDescent="0.35">
      <c r="A10" s="15"/>
      <c r="B10" s="16" t="s">
        <v>61</v>
      </c>
      <c r="C10" s="10" t="s">
        <v>191</v>
      </c>
      <c r="D10" s="11" t="s">
        <v>805</v>
      </c>
      <c r="E10" s="28">
        <v>47212012780</v>
      </c>
      <c r="F10" s="13">
        <f t="shared" si="1"/>
        <v>1</v>
      </c>
      <c r="G10" s="17" t="s">
        <v>806</v>
      </c>
      <c r="H10" s="18" t="s">
        <v>807</v>
      </c>
      <c r="I10" s="28">
        <v>48405080330</v>
      </c>
      <c r="J10" s="13">
        <f t="shared" ref="J10:J54" si="3">COUNTIF(I10,"&lt;&gt;")</f>
        <v>1</v>
      </c>
      <c r="K10" s="8">
        <v>1</v>
      </c>
      <c r="L10" s="19" t="s">
        <v>56</v>
      </c>
      <c r="M10" s="20"/>
    </row>
    <row r="11" spans="1:13" x14ac:dyDescent="0.35">
      <c r="A11" s="8"/>
      <c r="B11" s="9" t="s">
        <v>64</v>
      </c>
      <c r="C11" s="10" t="s">
        <v>405</v>
      </c>
      <c r="D11" s="11" t="s">
        <v>808</v>
      </c>
      <c r="E11" s="28">
        <v>46010140217</v>
      </c>
      <c r="F11" s="13">
        <f t="shared" si="1"/>
        <v>1</v>
      </c>
      <c r="G11" s="17" t="s">
        <v>809</v>
      </c>
      <c r="H11" s="18" t="s">
        <v>425</v>
      </c>
      <c r="I11" s="19">
        <v>47604160343</v>
      </c>
      <c r="J11" s="13">
        <f t="shared" si="3"/>
        <v>1</v>
      </c>
      <c r="K11" s="8">
        <v>1</v>
      </c>
      <c r="L11" s="12" t="s">
        <v>56</v>
      </c>
      <c r="M11" s="14"/>
    </row>
    <row r="12" spans="1:13" x14ac:dyDescent="0.35">
      <c r="A12" s="8"/>
      <c r="B12" s="9" t="s">
        <v>64</v>
      </c>
      <c r="C12" s="10" t="s">
        <v>495</v>
      </c>
      <c r="D12" s="11" t="s">
        <v>634</v>
      </c>
      <c r="E12" s="12">
        <v>48706245215</v>
      </c>
      <c r="F12" s="13">
        <f t="shared" si="1"/>
        <v>1</v>
      </c>
      <c r="G12" s="17" t="s">
        <v>810</v>
      </c>
      <c r="H12" s="18" t="s">
        <v>811</v>
      </c>
      <c r="I12" s="19">
        <v>47710240334</v>
      </c>
      <c r="J12" s="13">
        <f t="shared" si="3"/>
        <v>1</v>
      </c>
      <c r="K12" s="8">
        <v>1</v>
      </c>
      <c r="L12" s="12" t="s">
        <v>56</v>
      </c>
      <c r="M12" s="14"/>
    </row>
    <row r="13" spans="1:13" x14ac:dyDescent="0.35">
      <c r="A13" s="8"/>
      <c r="B13" s="9" t="s">
        <v>64</v>
      </c>
      <c r="C13" s="10" t="s">
        <v>815</v>
      </c>
      <c r="D13" s="11" t="s">
        <v>816</v>
      </c>
      <c r="E13" s="12">
        <v>47803020289</v>
      </c>
      <c r="F13" s="13">
        <f t="shared" si="1"/>
        <v>1</v>
      </c>
      <c r="G13" s="10" t="s">
        <v>629</v>
      </c>
      <c r="H13" s="11" t="s">
        <v>814</v>
      </c>
      <c r="I13" s="12">
        <v>48005250277</v>
      </c>
      <c r="J13" s="13">
        <f t="shared" si="3"/>
        <v>1</v>
      </c>
      <c r="K13" s="8">
        <v>1</v>
      </c>
      <c r="L13" s="12" t="s">
        <v>56</v>
      </c>
      <c r="M13" s="14"/>
    </row>
    <row r="14" spans="1:13" x14ac:dyDescent="0.35">
      <c r="A14" s="15"/>
      <c r="B14" s="16" t="s">
        <v>71</v>
      </c>
      <c r="C14" s="10" t="s">
        <v>812</v>
      </c>
      <c r="D14" s="11" t="s">
        <v>813</v>
      </c>
      <c r="E14" s="12">
        <v>47311050310</v>
      </c>
      <c r="F14" s="13">
        <f t="shared" ref="F14" si="4">COUNTIF(E14,"&lt;&gt;")</f>
        <v>1</v>
      </c>
      <c r="G14" s="10"/>
      <c r="H14" s="11"/>
      <c r="I14" s="12"/>
      <c r="J14" s="13"/>
      <c r="K14" s="8">
        <v>1</v>
      </c>
      <c r="L14" s="19" t="s">
        <v>56</v>
      </c>
      <c r="M14" s="20"/>
    </row>
    <row r="15" spans="1:13" x14ac:dyDescent="0.35">
      <c r="A15" s="21">
        <v>3</v>
      </c>
      <c r="B15" s="22" t="s">
        <v>74</v>
      </c>
      <c r="C15" s="23"/>
      <c r="D15" s="24"/>
      <c r="E15" s="25"/>
      <c r="F15" s="25">
        <f>SUM(F16:F20)</f>
        <v>5</v>
      </c>
      <c r="G15" s="23"/>
      <c r="H15" s="24"/>
      <c r="I15" s="25"/>
      <c r="J15" s="26">
        <f>SUM(J16:J20)</f>
        <v>3</v>
      </c>
      <c r="K15" s="21">
        <f>SUM(K16:K20)</f>
        <v>5</v>
      </c>
      <c r="L15" s="25">
        <f t="shared" ref="L15:M15" si="5">SUM(L16:L20)</f>
        <v>0</v>
      </c>
      <c r="M15" s="27">
        <f t="shared" si="5"/>
        <v>0</v>
      </c>
    </row>
    <row r="16" spans="1:13" x14ac:dyDescent="0.35">
      <c r="A16" s="15"/>
      <c r="B16" s="16" t="s">
        <v>61</v>
      </c>
      <c r="C16" s="17" t="s">
        <v>817</v>
      </c>
      <c r="D16" s="18" t="s">
        <v>818</v>
      </c>
      <c r="E16" s="19">
        <v>46906112711</v>
      </c>
      <c r="F16" s="13">
        <f t="shared" si="1"/>
        <v>1</v>
      </c>
      <c r="G16" s="17"/>
      <c r="H16" s="18"/>
      <c r="I16" s="19"/>
      <c r="J16" s="13">
        <f t="shared" si="3"/>
        <v>0</v>
      </c>
      <c r="K16" s="8">
        <v>1</v>
      </c>
      <c r="L16" s="19" t="s">
        <v>56</v>
      </c>
      <c r="M16" s="20"/>
    </row>
    <row r="17" spans="1:13" x14ac:dyDescent="0.35">
      <c r="A17" s="15"/>
      <c r="B17" s="16" t="s">
        <v>75</v>
      </c>
      <c r="C17" s="35" t="s">
        <v>495</v>
      </c>
      <c r="D17" s="36" t="s">
        <v>819</v>
      </c>
      <c r="E17" s="37">
        <v>45802286010</v>
      </c>
      <c r="F17" s="13">
        <f t="shared" si="1"/>
        <v>1</v>
      </c>
      <c r="J17" s="13"/>
      <c r="K17" s="8">
        <v>1</v>
      </c>
      <c r="L17" s="19" t="s">
        <v>56</v>
      </c>
      <c r="M17" s="20"/>
    </row>
    <row r="18" spans="1:13" x14ac:dyDescent="0.35">
      <c r="A18" s="15"/>
      <c r="B18" s="16" t="s">
        <v>75</v>
      </c>
      <c r="C18" s="17" t="s">
        <v>821</v>
      </c>
      <c r="D18" s="18" t="s">
        <v>699</v>
      </c>
      <c r="E18" s="19">
        <v>47408120216</v>
      </c>
      <c r="F18" s="13">
        <f t="shared" si="1"/>
        <v>1</v>
      </c>
      <c r="G18" s="17" t="s">
        <v>127</v>
      </c>
      <c r="H18" s="18" t="s">
        <v>822</v>
      </c>
      <c r="I18" s="19">
        <v>46807120214</v>
      </c>
      <c r="J18" s="13">
        <f t="shared" si="3"/>
        <v>1</v>
      </c>
      <c r="K18" s="8">
        <v>1</v>
      </c>
      <c r="L18" s="19" t="s">
        <v>56</v>
      </c>
      <c r="M18" s="20"/>
    </row>
    <row r="19" spans="1:13" x14ac:dyDescent="0.35">
      <c r="A19" s="15"/>
      <c r="B19" s="16" t="s">
        <v>75</v>
      </c>
      <c r="C19" s="10" t="s">
        <v>223</v>
      </c>
      <c r="D19" s="11" t="s">
        <v>390</v>
      </c>
      <c r="E19" s="12">
        <v>46606230347</v>
      </c>
      <c r="F19" s="13">
        <f t="shared" si="1"/>
        <v>1</v>
      </c>
      <c r="G19" s="17" t="s">
        <v>823</v>
      </c>
      <c r="H19" s="18" t="s">
        <v>824</v>
      </c>
      <c r="I19" s="19">
        <v>46708190276</v>
      </c>
      <c r="J19" s="13">
        <f t="shared" si="3"/>
        <v>1</v>
      </c>
      <c r="K19" s="8">
        <v>1</v>
      </c>
      <c r="L19" s="19" t="s">
        <v>56</v>
      </c>
      <c r="M19" s="20"/>
    </row>
    <row r="20" spans="1:13" x14ac:dyDescent="0.35">
      <c r="A20" s="8"/>
      <c r="B20" s="9" t="s">
        <v>75</v>
      </c>
      <c r="C20" s="10" t="s">
        <v>825</v>
      </c>
      <c r="D20" s="11" t="s">
        <v>826</v>
      </c>
      <c r="E20" s="12">
        <v>46801085238</v>
      </c>
      <c r="F20" s="13">
        <f t="shared" si="1"/>
        <v>1</v>
      </c>
      <c r="G20" s="17" t="s">
        <v>357</v>
      </c>
      <c r="H20" s="18" t="s">
        <v>820</v>
      </c>
      <c r="I20" s="19">
        <v>46403270343</v>
      </c>
      <c r="J20" s="13">
        <v>1</v>
      </c>
      <c r="K20" s="8">
        <v>1</v>
      </c>
      <c r="L20" s="12" t="s">
        <v>56</v>
      </c>
      <c r="M20" s="14"/>
    </row>
    <row r="21" spans="1:13" x14ac:dyDescent="0.35">
      <c r="A21" s="1">
        <v>4</v>
      </c>
      <c r="B21" s="2" t="s">
        <v>82</v>
      </c>
      <c r="C21" s="3"/>
      <c r="D21" s="4"/>
      <c r="E21" s="5"/>
      <c r="F21" s="5">
        <f>SUM(F22:F30)</f>
        <v>9</v>
      </c>
      <c r="G21" s="3"/>
      <c r="H21" s="4"/>
      <c r="I21" s="5"/>
      <c r="J21" s="6">
        <f>SUM(J22:J30)</f>
        <v>3</v>
      </c>
      <c r="K21" s="1">
        <f t="shared" ref="K21:M21" si="6">SUM(K22:K30)</f>
        <v>9</v>
      </c>
      <c r="L21" s="5">
        <f t="shared" si="6"/>
        <v>0</v>
      </c>
      <c r="M21" s="7">
        <f t="shared" si="6"/>
        <v>0</v>
      </c>
    </row>
    <row r="22" spans="1:13" x14ac:dyDescent="0.35">
      <c r="A22" s="8"/>
      <c r="B22" s="16" t="s">
        <v>61</v>
      </c>
      <c r="C22" s="17" t="s">
        <v>827</v>
      </c>
      <c r="D22" s="18" t="s">
        <v>828</v>
      </c>
      <c r="E22" s="28">
        <v>46903016025</v>
      </c>
      <c r="F22" s="13">
        <f t="shared" si="1"/>
        <v>1</v>
      </c>
      <c r="G22" s="31" t="s">
        <v>152</v>
      </c>
      <c r="H22" s="11" t="s">
        <v>299</v>
      </c>
      <c r="I22" s="28">
        <v>48507240327</v>
      </c>
      <c r="J22" s="13">
        <f t="shared" ref="J22:J29" si="7">COUNTIF(I22,"&lt;&gt;")</f>
        <v>1</v>
      </c>
      <c r="K22" s="8">
        <v>1</v>
      </c>
      <c r="L22" s="12" t="s">
        <v>56</v>
      </c>
      <c r="M22" s="14"/>
    </row>
    <row r="23" spans="1:13" x14ac:dyDescent="0.35">
      <c r="A23" s="8"/>
      <c r="B23" s="16" t="s">
        <v>84</v>
      </c>
      <c r="C23" s="17" t="s">
        <v>162</v>
      </c>
      <c r="D23" s="18" t="s">
        <v>829</v>
      </c>
      <c r="E23" s="28">
        <v>46604190297</v>
      </c>
      <c r="F23" s="13">
        <f t="shared" ref="F23:F30" si="8">COUNTIF(E23,"&lt;&gt;")</f>
        <v>1</v>
      </c>
      <c r="G23" s="17"/>
      <c r="H23" s="18"/>
      <c r="I23" s="19"/>
      <c r="J23" s="13">
        <f t="shared" si="7"/>
        <v>0</v>
      </c>
      <c r="K23" s="8">
        <v>1</v>
      </c>
      <c r="L23" s="12" t="s">
        <v>56</v>
      </c>
      <c r="M23" s="14"/>
    </row>
    <row r="24" spans="1:13" x14ac:dyDescent="0.35">
      <c r="A24" s="8"/>
      <c r="B24" s="9" t="s">
        <v>87</v>
      </c>
      <c r="C24" s="10" t="s">
        <v>830</v>
      </c>
      <c r="D24" s="11" t="s">
        <v>831</v>
      </c>
      <c r="E24" s="28">
        <v>48304266542</v>
      </c>
      <c r="F24" s="13">
        <f t="shared" si="8"/>
        <v>1</v>
      </c>
      <c r="G24" s="10"/>
      <c r="H24" s="11"/>
      <c r="I24" s="12"/>
      <c r="J24" s="13">
        <f t="shared" si="7"/>
        <v>0</v>
      </c>
      <c r="K24" s="8">
        <v>1</v>
      </c>
      <c r="L24" s="12" t="s">
        <v>56</v>
      </c>
      <c r="M24" s="14"/>
    </row>
    <row r="25" spans="1:13" x14ac:dyDescent="0.35">
      <c r="A25" s="8"/>
      <c r="B25" s="9" t="s">
        <v>88</v>
      </c>
      <c r="C25" s="10" t="s">
        <v>575</v>
      </c>
      <c r="D25" s="11" t="s">
        <v>832</v>
      </c>
      <c r="E25" s="28">
        <v>46806062737</v>
      </c>
      <c r="F25" s="13">
        <f t="shared" si="8"/>
        <v>1</v>
      </c>
      <c r="G25" s="10"/>
      <c r="H25" s="11"/>
      <c r="I25" s="12"/>
      <c r="J25" s="13">
        <f t="shared" si="7"/>
        <v>0</v>
      </c>
      <c r="K25" s="8">
        <v>1</v>
      </c>
      <c r="L25" s="12" t="s">
        <v>56</v>
      </c>
      <c r="M25" s="14"/>
    </row>
    <row r="26" spans="1:13" x14ac:dyDescent="0.35">
      <c r="A26" s="8"/>
      <c r="B26" s="9" t="s">
        <v>88</v>
      </c>
      <c r="C26" s="10" t="s">
        <v>223</v>
      </c>
      <c r="D26" s="11" t="s">
        <v>332</v>
      </c>
      <c r="E26" s="28">
        <v>46901056010</v>
      </c>
      <c r="F26" s="13">
        <f t="shared" si="8"/>
        <v>1</v>
      </c>
      <c r="G26" s="10" t="s">
        <v>249</v>
      </c>
      <c r="H26" s="11" t="s">
        <v>833</v>
      </c>
      <c r="I26" s="12">
        <v>48512296029</v>
      </c>
      <c r="J26" s="13">
        <f t="shared" si="7"/>
        <v>1</v>
      </c>
      <c r="K26" s="8">
        <v>1</v>
      </c>
      <c r="L26" s="12" t="s">
        <v>56</v>
      </c>
      <c r="M26" s="14" t="s">
        <v>89</v>
      </c>
    </row>
    <row r="27" spans="1:13" x14ac:dyDescent="0.35">
      <c r="A27" s="8"/>
      <c r="B27" s="9" t="s">
        <v>90</v>
      </c>
      <c r="C27" s="10" t="s">
        <v>834</v>
      </c>
      <c r="D27" s="11" t="s">
        <v>835</v>
      </c>
      <c r="E27" s="28">
        <v>46407050217</v>
      </c>
      <c r="F27" s="13">
        <f t="shared" si="8"/>
        <v>1</v>
      </c>
      <c r="G27" s="10"/>
      <c r="H27" s="11"/>
      <c r="I27" s="12"/>
      <c r="J27" s="13">
        <f t="shared" si="7"/>
        <v>0</v>
      </c>
      <c r="K27" s="8">
        <v>1</v>
      </c>
      <c r="L27" s="12" t="s">
        <v>56</v>
      </c>
      <c r="M27" s="29"/>
    </row>
    <row r="28" spans="1:13" x14ac:dyDescent="0.35">
      <c r="A28" s="8"/>
      <c r="B28" s="30" t="s">
        <v>93</v>
      </c>
      <c r="C28" s="31" t="s">
        <v>836</v>
      </c>
      <c r="D28" s="11" t="s">
        <v>837</v>
      </c>
      <c r="E28" s="28">
        <v>47409126534</v>
      </c>
      <c r="F28" s="13">
        <f t="shared" si="8"/>
        <v>1</v>
      </c>
      <c r="G28" s="10"/>
      <c r="H28" s="11"/>
      <c r="I28" s="12"/>
      <c r="J28" s="13">
        <f t="shared" si="7"/>
        <v>0</v>
      </c>
      <c r="K28" s="8">
        <v>1</v>
      </c>
      <c r="L28" s="12" t="s">
        <v>56</v>
      </c>
      <c r="M28" s="14" t="s">
        <v>89</v>
      </c>
    </row>
    <row r="29" spans="1:13" x14ac:dyDescent="0.35">
      <c r="A29" s="8"/>
      <c r="B29" s="9" t="s">
        <v>96</v>
      </c>
      <c r="C29" s="10" t="s">
        <v>838</v>
      </c>
      <c r="D29" s="11" t="s">
        <v>839</v>
      </c>
      <c r="E29" s="12">
        <v>48304110301</v>
      </c>
      <c r="F29" s="13">
        <f t="shared" si="8"/>
        <v>1</v>
      </c>
      <c r="G29" s="10" t="s">
        <v>840</v>
      </c>
      <c r="H29" s="11" t="s">
        <v>841</v>
      </c>
      <c r="I29" s="12">
        <v>46508130294</v>
      </c>
      <c r="J29" s="13">
        <f t="shared" si="7"/>
        <v>1</v>
      </c>
      <c r="K29" s="8">
        <v>1</v>
      </c>
      <c r="L29" s="12" t="s">
        <v>56</v>
      </c>
      <c r="M29" s="14"/>
    </row>
    <row r="30" spans="1:13" x14ac:dyDescent="0.35">
      <c r="A30" s="8"/>
      <c r="B30" s="9" t="s">
        <v>97</v>
      </c>
      <c r="C30" s="10" t="s">
        <v>403</v>
      </c>
      <c r="D30" s="11" t="s">
        <v>807</v>
      </c>
      <c r="E30" s="12">
        <v>60006032030</v>
      </c>
      <c r="F30" s="13">
        <f t="shared" si="8"/>
        <v>1</v>
      </c>
      <c r="G30" s="10"/>
      <c r="H30" s="11"/>
      <c r="I30" s="12"/>
      <c r="J30" s="13">
        <f t="shared" si="3"/>
        <v>0</v>
      </c>
      <c r="K30" s="8">
        <v>1</v>
      </c>
      <c r="L30" s="12" t="s">
        <v>56</v>
      </c>
      <c r="M30" s="14"/>
    </row>
    <row r="31" spans="1:13" x14ac:dyDescent="0.35">
      <c r="A31" s="1">
        <v>5</v>
      </c>
      <c r="B31" s="2" t="s">
        <v>98</v>
      </c>
      <c r="C31" s="3"/>
      <c r="D31" s="4"/>
      <c r="E31" s="5"/>
      <c r="F31" s="5">
        <f>SUM(F32:F36)</f>
        <v>5</v>
      </c>
      <c r="G31" s="3"/>
      <c r="H31" s="4"/>
      <c r="I31" s="5"/>
      <c r="J31" s="6">
        <f>SUM(J32:J36)</f>
        <v>2</v>
      </c>
      <c r="K31" s="1">
        <f t="shared" ref="K31:M31" si="9">SUM(K32:K36)</f>
        <v>5</v>
      </c>
      <c r="L31" s="5">
        <f t="shared" si="9"/>
        <v>0</v>
      </c>
      <c r="M31" s="7">
        <f t="shared" si="9"/>
        <v>0</v>
      </c>
    </row>
    <row r="32" spans="1:13" x14ac:dyDescent="0.35">
      <c r="A32" s="8"/>
      <c r="B32" s="16" t="s">
        <v>61</v>
      </c>
      <c r="C32" s="17" t="s">
        <v>288</v>
      </c>
      <c r="D32" s="18" t="s">
        <v>842</v>
      </c>
      <c r="E32" s="19">
        <v>48403210447</v>
      </c>
      <c r="F32" s="13">
        <f t="shared" si="1"/>
        <v>1</v>
      </c>
      <c r="G32" s="17"/>
      <c r="H32" s="18"/>
      <c r="I32" s="19"/>
      <c r="J32" s="13">
        <f t="shared" si="3"/>
        <v>0</v>
      </c>
      <c r="K32" s="8">
        <v>1</v>
      </c>
      <c r="L32" s="12" t="s">
        <v>56</v>
      </c>
      <c r="M32" s="14"/>
    </row>
    <row r="33" spans="1:13" x14ac:dyDescent="0.35">
      <c r="A33" s="8"/>
      <c r="B33" s="9" t="s">
        <v>99</v>
      </c>
      <c r="C33" s="10" t="s">
        <v>843</v>
      </c>
      <c r="D33" s="11" t="s">
        <v>844</v>
      </c>
      <c r="E33" s="12">
        <v>48012010335</v>
      </c>
      <c r="F33" s="13">
        <f t="shared" si="1"/>
        <v>1</v>
      </c>
      <c r="G33" s="10" t="s">
        <v>845</v>
      </c>
      <c r="H33" s="11" t="s">
        <v>846</v>
      </c>
      <c r="I33" s="12">
        <v>46901190291</v>
      </c>
      <c r="J33" s="13">
        <f t="shared" si="3"/>
        <v>1</v>
      </c>
      <c r="K33" s="8">
        <v>1</v>
      </c>
      <c r="L33" s="12" t="s">
        <v>56</v>
      </c>
      <c r="M33" s="14"/>
    </row>
    <row r="34" spans="1:13" x14ac:dyDescent="0.35">
      <c r="A34" s="8"/>
      <c r="B34" s="9" t="s">
        <v>100</v>
      </c>
      <c r="C34" s="10" t="s">
        <v>359</v>
      </c>
      <c r="D34" s="11" t="s">
        <v>831</v>
      </c>
      <c r="E34" s="12">
        <v>45606300298</v>
      </c>
      <c r="F34" s="13">
        <f t="shared" si="1"/>
        <v>1</v>
      </c>
      <c r="G34" s="10" t="s">
        <v>293</v>
      </c>
      <c r="H34" s="11" t="s">
        <v>847</v>
      </c>
      <c r="I34" s="12">
        <v>46809030334</v>
      </c>
      <c r="J34" s="13">
        <f t="shared" si="3"/>
        <v>1</v>
      </c>
      <c r="K34" s="8">
        <v>1</v>
      </c>
      <c r="L34" s="12" t="s">
        <v>56</v>
      </c>
      <c r="M34" s="14"/>
    </row>
    <row r="35" spans="1:13" x14ac:dyDescent="0.35">
      <c r="A35" s="8"/>
      <c r="B35" s="9" t="s">
        <v>100</v>
      </c>
      <c r="C35" s="10" t="s">
        <v>697</v>
      </c>
      <c r="D35" s="11" t="s">
        <v>848</v>
      </c>
      <c r="E35" s="12">
        <v>47607144223</v>
      </c>
      <c r="F35" s="13">
        <f t="shared" si="1"/>
        <v>1</v>
      </c>
      <c r="G35" s="10"/>
      <c r="H35" s="11"/>
      <c r="I35" s="12"/>
      <c r="J35" s="13">
        <f t="shared" si="3"/>
        <v>0</v>
      </c>
      <c r="K35" s="8">
        <v>1</v>
      </c>
      <c r="L35" s="12" t="s">
        <v>56</v>
      </c>
      <c r="M35" s="14"/>
    </row>
    <row r="36" spans="1:13" x14ac:dyDescent="0.35">
      <c r="A36" s="8"/>
      <c r="B36" s="9" t="s">
        <v>103</v>
      </c>
      <c r="C36" s="10" t="s">
        <v>253</v>
      </c>
      <c r="D36" s="11" t="s">
        <v>849</v>
      </c>
      <c r="E36" s="12">
        <v>47102170216</v>
      </c>
      <c r="F36" s="13">
        <f t="shared" si="1"/>
        <v>1</v>
      </c>
      <c r="G36" s="10"/>
      <c r="H36" s="11"/>
      <c r="I36" s="12"/>
      <c r="J36" s="13">
        <f t="shared" si="3"/>
        <v>0</v>
      </c>
      <c r="K36" s="8">
        <v>1</v>
      </c>
      <c r="L36" s="12" t="s">
        <v>56</v>
      </c>
      <c r="M36" s="14" t="s">
        <v>89</v>
      </c>
    </row>
    <row r="37" spans="1:13" x14ac:dyDescent="0.35">
      <c r="A37" s="1">
        <v>6</v>
      </c>
      <c r="B37" s="2" t="s">
        <v>104</v>
      </c>
      <c r="C37" s="3"/>
      <c r="D37" s="4"/>
      <c r="E37" s="5"/>
      <c r="F37" s="5">
        <f>SUM(F38:F41)</f>
        <v>4</v>
      </c>
      <c r="G37" s="3"/>
      <c r="H37" s="4"/>
      <c r="I37" s="5"/>
      <c r="J37" s="6">
        <f>SUM(J38:J41)</f>
        <v>3</v>
      </c>
      <c r="K37" s="1">
        <f>SUM(K38:K41)</f>
        <v>4</v>
      </c>
      <c r="L37" s="5">
        <f t="shared" ref="L37:M37" si="10">SUM(L38:L41)</f>
        <v>0</v>
      </c>
      <c r="M37" s="7">
        <f t="shared" si="10"/>
        <v>0</v>
      </c>
    </row>
    <row r="38" spans="1:13" x14ac:dyDescent="0.35">
      <c r="A38" s="8"/>
      <c r="B38" s="16" t="s">
        <v>61</v>
      </c>
      <c r="C38" s="17" t="s">
        <v>850</v>
      </c>
      <c r="D38" s="18" t="s">
        <v>851</v>
      </c>
      <c r="E38" s="19">
        <v>46211116015</v>
      </c>
      <c r="F38" s="13">
        <f t="shared" si="1"/>
        <v>1</v>
      </c>
      <c r="G38" s="17"/>
      <c r="H38" s="18"/>
      <c r="I38" s="19"/>
      <c r="J38" s="13">
        <f t="shared" si="3"/>
        <v>0</v>
      </c>
      <c r="K38" s="8">
        <v>1</v>
      </c>
      <c r="L38" s="12" t="s">
        <v>56</v>
      </c>
      <c r="M38" s="14"/>
    </row>
    <row r="39" spans="1:13" x14ac:dyDescent="0.35">
      <c r="A39" s="8"/>
      <c r="B39" s="9" t="s">
        <v>109</v>
      </c>
      <c r="C39" s="10" t="s">
        <v>499</v>
      </c>
      <c r="D39" s="11" t="s">
        <v>852</v>
      </c>
      <c r="E39" s="12">
        <v>49206282010</v>
      </c>
      <c r="F39" s="13">
        <f t="shared" si="1"/>
        <v>1</v>
      </c>
      <c r="G39" s="10" t="s">
        <v>249</v>
      </c>
      <c r="H39" s="11" t="s">
        <v>853</v>
      </c>
      <c r="I39" s="12">
        <v>48902070334</v>
      </c>
      <c r="J39" s="13">
        <f t="shared" si="3"/>
        <v>1</v>
      </c>
      <c r="K39" s="8">
        <v>1</v>
      </c>
      <c r="L39" s="12" t="s">
        <v>56</v>
      </c>
      <c r="M39" s="14"/>
    </row>
    <row r="40" spans="1:13" x14ac:dyDescent="0.35">
      <c r="A40" s="8"/>
      <c r="B40" s="9" t="s">
        <v>112</v>
      </c>
      <c r="C40" s="10" t="s">
        <v>357</v>
      </c>
      <c r="D40" s="11" t="s">
        <v>854</v>
      </c>
      <c r="E40" s="12">
        <v>46301290279</v>
      </c>
      <c r="F40" s="13">
        <f t="shared" si="1"/>
        <v>1</v>
      </c>
      <c r="G40" s="10" t="s">
        <v>834</v>
      </c>
      <c r="H40" s="32" t="s">
        <v>393</v>
      </c>
      <c r="I40" s="33">
        <v>46109280327</v>
      </c>
      <c r="J40" s="13">
        <f t="shared" si="3"/>
        <v>1</v>
      </c>
      <c r="K40" s="8">
        <v>1</v>
      </c>
      <c r="L40" s="12" t="s">
        <v>56</v>
      </c>
      <c r="M40" s="14"/>
    </row>
    <row r="41" spans="1:13" x14ac:dyDescent="0.35">
      <c r="A41" s="15"/>
      <c r="B41" s="34" t="s">
        <v>112</v>
      </c>
      <c r="C41" s="35" t="s">
        <v>120</v>
      </c>
      <c r="D41" s="36" t="s">
        <v>855</v>
      </c>
      <c r="E41" s="37">
        <v>47801080299</v>
      </c>
      <c r="F41" s="13">
        <f t="shared" si="1"/>
        <v>1</v>
      </c>
      <c r="G41" s="10" t="s">
        <v>320</v>
      </c>
      <c r="H41" s="11" t="s">
        <v>856</v>
      </c>
      <c r="I41" s="12">
        <v>47112050211</v>
      </c>
      <c r="J41" s="13">
        <f t="shared" si="3"/>
        <v>1</v>
      </c>
      <c r="K41" s="15">
        <v>1</v>
      </c>
      <c r="L41" s="37" t="s">
        <v>56</v>
      </c>
      <c r="M41" s="38"/>
    </row>
    <row r="42" spans="1:13" x14ac:dyDescent="0.35">
      <c r="A42" s="21">
        <v>7</v>
      </c>
      <c r="B42" s="39" t="s">
        <v>119</v>
      </c>
      <c r="C42" s="40"/>
      <c r="D42" s="41"/>
      <c r="E42" s="42"/>
      <c r="F42" s="42">
        <f>SUM(F43:F45)</f>
        <v>3</v>
      </c>
      <c r="G42" s="40"/>
      <c r="H42" s="41"/>
      <c r="I42" s="42"/>
      <c r="J42" s="43">
        <f>SUM(J43:J45)</f>
        <v>1</v>
      </c>
      <c r="K42" s="1">
        <f t="shared" ref="K42:M42" si="11">SUM(K43:K45)</f>
        <v>3</v>
      </c>
      <c r="L42" s="42">
        <f t="shared" si="11"/>
        <v>0</v>
      </c>
      <c r="M42" s="44">
        <f t="shared" si="11"/>
        <v>0</v>
      </c>
    </row>
    <row r="43" spans="1:13" x14ac:dyDescent="0.35">
      <c r="A43" s="15"/>
      <c r="B43" s="16" t="s">
        <v>61</v>
      </c>
      <c r="C43" s="17" t="s">
        <v>201</v>
      </c>
      <c r="D43" s="18" t="s">
        <v>857</v>
      </c>
      <c r="E43" s="19">
        <v>47601150332</v>
      </c>
      <c r="F43" s="13">
        <f t="shared" si="1"/>
        <v>1</v>
      </c>
      <c r="G43" s="17"/>
      <c r="H43" s="18"/>
      <c r="I43" s="19"/>
      <c r="J43" s="13">
        <f t="shared" si="3"/>
        <v>0</v>
      </c>
      <c r="K43" s="8">
        <v>1</v>
      </c>
      <c r="L43" s="37" t="s">
        <v>56</v>
      </c>
      <c r="M43" s="38"/>
    </row>
    <row r="44" spans="1:13" x14ac:dyDescent="0.35">
      <c r="A44" s="15"/>
      <c r="B44" s="34" t="s">
        <v>122</v>
      </c>
      <c r="C44" s="35" t="s">
        <v>858</v>
      </c>
      <c r="D44" s="36" t="s">
        <v>859</v>
      </c>
      <c r="E44" s="37">
        <v>48601230283</v>
      </c>
      <c r="F44" s="13">
        <f t="shared" si="1"/>
        <v>1</v>
      </c>
      <c r="G44" s="35"/>
      <c r="H44" s="36"/>
      <c r="I44" s="37"/>
      <c r="J44" s="13">
        <f t="shared" si="3"/>
        <v>0</v>
      </c>
      <c r="K44" s="8">
        <v>1</v>
      </c>
      <c r="L44" s="37" t="s">
        <v>56</v>
      </c>
      <c r="M44" s="38"/>
    </row>
    <row r="45" spans="1:13" x14ac:dyDescent="0.35">
      <c r="A45" s="15"/>
      <c r="B45" s="34" t="s">
        <v>123</v>
      </c>
      <c r="C45" s="35" t="s">
        <v>76</v>
      </c>
      <c r="D45" s="36" t="s">
        <v>860</v>
      </c>
      <c r="E45" s="37">
        <v>47708020365</v>
      </c>
      <c r="F45" s="13">
        <f t="shared" si="1"/>
        <v>1</v>
      </c>
      <c r="G45" s="35" t="s">
        <v>325</v>
      </c>
      <c r="H45" s="36" t="s">
        <v>852</v>
      </c>
      <c r="I45" s="37">
        <v>48906150281</v>
      </c>
      <c r="J45" s="13">
        <f t="shared" si="3"/>
        <v>1</v>
      </c>
      <c r="K45" s="8">
        <v>1</v>
      </c>
      <c r="L45" s="37" t="s">
        <v>56</v>
      </c>
      <c r="M45" s="38"/>
    </row>
    <row r="46" spans="1:13" x14ac:dyDescent="0.35">
      <c r="A46" s="21">
        <v>8</v>
      </c>
      <c r="B46" s="39" t="s">
        <v>126</v>
      </c>
      <c r="C46" s="40"/>
      <c r="D46" s="41"/>
      <c r="E46" s="42"/>
      <c r="F46" s="42">
        <f>SUM(F47:F49)</f>
        <v>3</v>
      </c>
      <c r="G46" s="40"/>
      <c r="H46" s="41"/>
      <c r="I46" s="42"/>
      <c r="J46" s="43">
        <f>SUM(J47:J49)</f>
        <v>3</v>
      </c>
      <c r="K46" s="1">
        <f t="shared" ref="K46:M46" si="12">SUM(K47:K49)</f>
        <v>3</v>
      </c>
      <c r="L46" s="42">
        <f t="shared" si="12"/>
        <v>0</v>
      </c>
      <c r="M46" s="44">
        <f t="shared" si="12"/>
        <v>0</v>
      </c>
    </row>
    <row r="47" spans="1:13" x14ac:dyDescent="0.35">
      <c r="A47" s="15"/>
      <c r="B47" s="16" t="s">
        <v>61</v>
      </c>
      <c r="C47" s="17" t="s">
        <v>862</v>
      </c>
      <c r="D47" s="18" t="s">
        <v>863</v>
      </c>
      <c r="E47" s="19">
        <v>48305260369</v>
      </c>
      <c r="F47" s="13">
        <f>COUNTIF(E49,"&lt;&gt;")</f>
        <v>1</v>
      </c>
      <c r="G47" s="35" t="s">
        <v>866</v>
      </c>
      <c r="H47" s="36" t="s">
        <v>867</v>
      </c>
      <c r="I47" s="37">
        <v>46706260229</v>
      </c>
      <c r="J47" s="13">
        <f>COUNTIF(E47,"&lt;&gt;")</f>
        <v>1</v>
      </c>
      <c r="K47" s="8">
        <v>1</v>
      </c>
      <c r="L47" s="37" t="s">
        <v>56</v>
      </c>
      <c r="M47" s="38"/>
    </row>
    <row r="48" spans="1:13" x14ac:dyDescent="0.35">
      <c r="A48" s="15"/>
      <c r="B48" s="16" t="s">
        <v>131</v>
      </c>
      <c r="C48" s="17" t="s">
        <v>288</v>
      </c>
      <c r="D48" s="18" t="s">
        <v>864</v>
      </c>
      <c r="E48" s="19">
        <v>47408060275</v>
      </c>
      <c r="F48" s="13">
        <f t="shared" si="1"/>
        <v>1</v>
      </c>
      <c r="G48" s="17" t="s">
        <v>865</v>
      </c>
      <c r="H48" s="18" t="s">
        <v>645</v>
      </c>
      <c r="I48" s="19">
        <v>47212296018</v>
      </c>
      <c r="J48" s="13">
        <f t="shared" si="3"/>
        <v>1</v>
      </c>
      <c r="K48" s="8">
        <v>1</v>
      </c>
      <c r="L48" s="37" t="s">
        <v>56</v>
      </c>
      <c r="M48" s="38"/>
    </row>
    <row r="49" spans="1:13" x14ac:dyDescent="0.35">
      <c r="A49" s="15"/>
      <c r="B49" s="34" t="s">
        <v>131</v>
      </c>
      <c r="C49" s="17" t="s">
        <v>160</v>
      </c>
      <c r="D49" s="18" t="s">
        <v>861</v>
      </c>
      <c r="E49" s="19">
        <v>47607203716</v>
      </c>
      <c r="F49" s="13">
        <f>COUNTIF(I47,"&lt;&gt;")</f>
        <v>1</v>
      </c>
      <c r="G49" s="35" t="s">
        <v>69</v>
      </c>
      <c r="H49" s="36" t="s">
        <v>868</v>
      </c>
      <c r="I49" s="37">
        <v>47111230259</v>
      </c>
      <c r="J49" s="13">
        <f t="shared" si="3"/>
        <v>1</v>
      </c>
      <c r="K49" s="8">
        <v>1</v>
      </c>
      <c r="L49" s="37" t="s">
        <v>56</v>
      </c>
      <c r="M49" s="38"/>
    </row>
    <row r="50" spans="1:13" x14ac:dyDescent="0.35">
      <c r="A50" s="21">
        <v>9</v>
      </c>
      <c r="B50" s="39" t="s">
        <v>135</v>
      </c>
      <c r="C50" s="40"/>
      <c r="D50" s="41"/>
      <c r="E50" s="42"/>
      <c r="F50" s="42">
        <f>SUM(F51:F54)</f>
        <v>4</v>
      </c>
      <c r="G50" s="40"/>
      <c r="H50" s="41"/>
      <c r="I50" s="42"/>
      <c r="J50" s="43">
        <f>SUM(J51:J54)</f>
        <v>2</v>
      </c>
      <c r="K50" s="1">
        <f>SUM(K51:K54)</f>
        <v>4</v>
      </c>
      <c r="L50" s="42"/>
      <c r="M50" s="44"/>
    </row>
    <row r="51" spans="1:13" x14ac:dyDescent="0.35">
      <c r="A51" s="15"/>
      <c r="B51" s="16" t="s">
        <v>61</v>
      </c>
      <c r="C51" s="17" t="s">
        <v>290</v>
      </c>
      <c r="D51" s="18" t="s">
        <v>869</v>
      </c>
      <c r="E51" s="19">
        <v>49010110290</v>
      </c>
      <c r="F51" s="13">
        <f t="shared" si="1"/>
        <v>1</v>
      </c>
      <c r="G51" s="17"/>
      <c r="H51" s="18"/>
      <c r="I51" s="19"/>
      <c r="J51" s="13">
        <f t="shared" si="3"/>
        <v>0</v>
      </c>
      <c r="K51" s="8">
        <v>1</v>
      </c>
      <c r="L51" s="37" t="s">
        <v>56</v>
      </c>
      <c r="M51" s="38"/>
    </row>
    <row r="52" spans="1:13" x14ac:dyDescent="0.35">
      <c r="A52" s="15"/>
      <c r="B52" s="16" t="s">
        <v>136</v>
      </c>
      <c r="C52" s="17" t="s">
        <v>870</v>
      </c>
      <c r="D52" s="18" t="s">
        <v>871</v>
      </c>
      <c r="E52" s="19">
        <v>48908310253</v>
      </c>
      <c r="F52" s="13">
        <f t="shared" si="1"/>
        <v>1</v>
      </c>
      <c r="G52" s="17"/>
      <c r="H52" s="18"/>
      <c r="I52" s="19"/>
      <c r="J52" s="13">
        <f t="shared" si="3"/>
        <v>0</v>
      </c>
      <c r="K52" s="8">
        <v>1</v>
      </c>
      <c r="L52" s="37" t="s">
        <v>56</v>
      </c>
      <c r="M52" s="38"/>
    </row>
    <row r="53" spans="1:13" x14ac:dyDescent="0.35">
      <c r="A53" s="15"/>
      <c r="B53" s="16" t="s">
        <v>136</v>
      </c>
      <c r="C53" s="17" t="s">
        <v>872</v>
      </c>
      <c r="D53" s="18" t="s">
        <v>873</v>
      </c>
      <c r="E53" s="19">
        <v>48707120302</v>
      </c>
      <c r="F53" s="13">
        <f t="shared" si="1"/>
        <v>1</v>
      </c>
      <c r="G53" s="17" t="s">
        <v>261</v>
      </c>
      <c r="H53" s="18" t="s">
        <v>874</v>
      </c>
      <c r="I53" s="19">
        <v>47612186017</v>
      </c>
      <c r="J53" s="13">
        <f t="shared" si="3"/>
        <v>1</v>
      </c>
      <c r="K53" s="8">
        <v>1</v>
      </c>
      <c r="L53" s="37" t="s">
        <v>56</v>
      </c>
      <c r="M53" s="38"/>
    </row>
    <row r="54" spans="1:13" x14ac:dyDescent="0.35">
      <c r="A54" s="15"/>
      <c r="B54" s="16" t="s">
        <v>136</v>
      </c>
      <c r="C54" s="17" t="s">
        <v>875</v>
      </c>
      <c r="D54" s="18" t="s">
        <v>876</v>
      </c>
      <c r="E54" s="19">
        <v>49207010832</v>
      </c>
      <c r="F54" s="13">
        <f t="shared" si="1"/>
        <v>1</v>
      </c>
      <c r="G54" s="17" t="s">
        <v>336</v>
      </c>
      <c r="H54" s="18" t="s">
        <v>877</v>
      </c>
      <c r="I54" s="19">
        <v>47407046042</v>
      </c>
      <c r="J54" s="13">
        <f t="shared" si="3"/>
        <v>1</v>
      </c>
      <c r="K54" s="8">
        <v>1</v>
      </c>
      <c r="L54" s="37" t="s">
        <v>56</v>
      </c>
      <c r="M54" s="38"/>
    </row>
    <row r="55" spans="1:13" ht="15" thickBot="1" x14ac:dyDescent="0.4">
      <c r="A55" s="45" t="s">
        <v>138</v>
      </c>
      <c r="B55" s="46"/>
      <c r="C55" s="47"/>
      <c r="D55" s="48"/>
      <c r="E55" s="49"/>
      <c r="F55" s="50">
        <f>SUM(F6+F9+F15+F21+F31+F37+F42+F46+F50)</f>
        <v>40</v>
      </c>
      <c r="G55" s="47"/>
      <c r="H55" s="48"/>
      <c r="I55" s="49"/>
      <c r="J55" s="50">
        <f>SUM(J6+J9+J15+J21+J31+J37+J42+J46+J50)</f>
        <v>21</v>
      </c>
      <c r="K55" s="51">
        <f>K5</f>
        <v>40</v>
      </c>
      <c r="L55" s="49">
        <f>SUM(L47:L49,L43:L45,L38:L41,L32:L36,L22:L30,L16:L20,L10:L14,L7:L8)</f>
        <v>0</v>
      </c>
      <c r="M55" s="52">
        <f>SUM(M47:M49,M43:M45,M38:M41,M32:M36,M22:M30,M16:M20,M10:M14,M7:M8)</f>
        <v>0</v>
      </c>
    </row>
  </sheetData>
  <mergeCells count="11">
    <mergeCell ref="M3:M4"/>
    <mergeCell ref="A1:M1"/>
    <mergeCell ref="A2:A4"/>
    <mergeCell ref="B2:B4"/>
    <mergeCell ref="C2:E4"/>
    <mergeCell ref="F2:F4"/>
    <mergeCell ref="G2:I4"/>
    <mergeCell ref="J2:J4"/>
    <mergeCell ref="K2:M2"/>
    <mergeCell ref="K3:K4"/>
    <mergeCell ref="L3:L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5"/>
  <sheetViews>
    <sheetView topLeftCell="A4" workbookViewId="0">
      <selection activeCell="O57" sqref="O57"/>
    </sheetView>
  </sheetViews>
  <sheetFormatPr defaultRowHeight="14.5" x14ac:dyDescent="0.35"/>
  <cols>
    <col min="1" max="1" width="10.1796875" customWidth="1"/>
    <col min="2" max="2" width="28.54296875" bestFit="1" customWidth="1"/>
    <col min="3" max="3" width="10.54296875" customWidth="1"/>
    <col min="4" max="4" width="16.54296875" bestFit="1" customWidth="1"/>
    <col min="5" max="5" width="13.54296875" bestFit="1" customWidth="1"/>
    <col min="7" max="7" width="11.453125" bestFit="1" customWidth="1"/>
    <col min="8" max="8" width="13.81640625" customWidth="1"/>
    <col min="9" max="9" width="13.54296875" bestFit="1" customWidth="1"/>
  </cols>
  <sheetData>
    <row r="1" spans="1:17" ht="30.5" thickBot="1" x14ac:dyDescent="0.4">
      <c r="A1" s="229" t="s">
        <v>878</v>
      </c>
      <c r="B1" s="229"/>
      <c r="C1" s="229"/>
      <c r="D1" s="229"/>
      <c r="E1" s="229"/>
      <c r="F1" s="229"/>
      <c r="G1" s="230"/>
      <c r="H1" s="230"/>
      <c r="I1" s="230"/>
      <c r="J1" s="230"/>
      <c r="K1" s="229"/>
      <c r="L1" s="229"/>
      <c r="M1" s="229"/>
    </row>
    <row r="2" spans="1:17" ht="15" thickBot="1" x14ac:dyDescent="0.4">
      <c r="A2" s="231" t="s">
        <v>39</v>
      </c>
      <c r="B2" s="234" t="s">
        <v>40</v>
      </c>
      <c r="C2" s="231" t="s">
        <v>41</v>
      </c>
      <c r="D2" s="237"/>
      <c r="E2" s="237"/>
      <c r="F2" s="240" t="s">
        <v>42</v>
      </c>
      <c r="G2" s="231" t="s">
        <v>29</v>
      </c>
      <c r="H2" s="237"/>
      <c r="I2" s="237"/>
      <c r="J2" s="240" t="s">
        <v>43</v>
      </c>
      <c r="K2" s="243" t="s">
        <v>44</v>
      </c>
      <c r="L2" s="244"/>
      <c r="M2" s="245"/>
    </row>
    <row r="3" spans="1:17" x14ac:dyDescent="0.35">
      <c r="A3" s="232"/>
      <c r="B3" s="235"/>
      <c r="C3" s="232"/>
      <c r="D3" s="238"/>
      <c r="E3" s="238"/>
      <c r="F3" s="241"/>
      <c r="G3" s="232"/>
      <c r="H3" s="238"/>
      <c r="I3" s="238"/>
      <c r="J3" s="241"/>
      <c r="K3" s="246" t="s">
        <v>45</v>
      </c>
      <c r="L3" s="248" t="s">
        <v>46</v>
      </c>
      <c r="M3" s="227" t="s">
        <v>47</v>
      </c>
    </row>
    <row r="4" spans="1:17" ht="15" thickBot="1" x14ac:dyDescent="0.4">
      <c r="A4" s="233"/>
      <c r="B4" s="236"/>
      <c r="C4" s="233"/>
      <c r="D4" s="239"/>
      <c r="E4" s="239"/>
      <c r="F4" s="242"/>
      <c r="G4" s="233"/>
      <c r="H4" s="239"/>
      <c r="I4" s="239"/>
      <c r="J4" s="242"/>
      <c r="K4" s="247"/>
      <c r="L4" s="249"/>
      <c r="M4" s="228"/>
    </row>
    <row r="5" spans="1:17" s="59" customFormat="1" ht="20.149999999999999" customHeight="1" x14ac:dyDescent="0.25">
      <c r="A5" s="53" t="s">
        <v>48</v>
      </c>
      <c r="B5" s="54"/>
      <c r="C5" s="53" t="s">
        <v>49</v>
      </c>
      <c r="D5" s="55" t="s">
        <v>50</v>
      </c>
      <c r="E5" s="55" t="s">
        <v>51</v>
      </c>
      <c r="F5" s="56">
        <f>F6+F9+F15+F21+F31+F37+F42+F46+F50</f>
        <v>38</v>
      </c>
      <c r="G5" s="53" t="s">
        <v>49</v>
      </c>
      <c r="H5" s="55" t="s">
        <v>50</v>
      </c>
      <c r="I5" s="55" t="s">
        <v>51</v>
      </c>
      <c r="J5" s="56">
        <f>J6+J9+J15+J21+J31+J37+J42+J46+J50</f>
        <v>11</v>
      </c>
      <c r="K5" s="53">
        <f>K6+K9+K15+K21+K31+K37+K42+K46+K50</f>
        <v>40</v>
      </c>
      <c r="L5" s="57"/>
      <c r="M5" s="58"/>
    </row>
    <row r="6" spans="1:17" x14ac:dyDescent="0.35">
      <c r="A6" s="1">
        <v>1</v>
      </c>
      <c r="B6" s="2" t="s">
        <v>52</v>
      </c>
      <c r="C6" s="3"/>
      <c r="D6" s="4"/>
      <c r="E6" s="5"/>
      <c r="F6" s="6">
        <f>SUM(F7:F8)</f>
        <v>2</v>
      </c>
      <c r="G6" s="3"/>
      <c r="H6" s="4"/>
      <c r="I6" s="5"/>
      <c r="J6" s="6">
        <f>SUM(J7:J8)</f>
        <v>0</v>
      </c>
      <c r="K6" s="1">
        <f t="shared" ref="K6:M6" si="0">SUM(K7:K8)</f>
        <v>2</v>
      </c>
      <c r="L6" s="5">
        <f t="shared" si="0"/>
        <v>0</v>
      </c>
      <c r="M6" s="7">
        <f t="shared" si="0"/>
        <v>0</v>
      </c>
    </row>
    <row r="7" spans="1:17" x14ac:dyDescent="0.35">
      <c r="A7" s="8"/>
      <c r="B7" s="9" t="s">
        <v>53</v>
      </c>
      <c r="C7" s="10" t="s">
        <v>311</v>
      </c>
      <c r="D7" s="11" t="s">
        <v>251</v>
      </c>
      <c r="E7" s="12">
        <v>48510090036</v>
      </c>
      <c r="F7" s="13">
        <f>COUNTIF(E7,"&lt;&gt;")</f>
        <v>1</v>
      </c>
      <c r="G7" s="10"/>
      <c r="H7" s="11"/>
      <c r="I7" s="12"/>
      <c r="J7" s="13">
        <f>COUNTIF(I7,"&lt;&gt;")</f>
        <v>0</v>
      </c>
      <c r="K7" s="8">
        <v>1</v>
      </c>
      <c r="L7" s="12" t="s">
        <v>56</v>
      </c>
      <c r="M7" s="14"/>
    </row>
    <row r="8" spans="1:17" x14ac:dyDescent="0.35">
      <c r="A8" s="15"/>
      <c r="B8" s="16" t="s">
        <v>57</v>
      </c>
      <c r="C8" s="17" t="s">
        <v>293</v>
      </c>
      <c r="D8" s="18" t="s">
        <v>435</v>
      </c>
      <c r="E8" s="19">
        <v>46412200032</v>
      </c>
      <c r="F8" s="13">
        <f t="shared" ref="F8:F53" si="1">COUNTIF(E8,"&lt;&gt;")</f>
        <v>1</v>
      </c>
      <c r="G8" s="17"/>
      <c r="H8" s="18"/>
      <c r="I8" s="19"/>
      <c r="J8" s="13">
        <f t="shared" ref="J8:J54" si="2">COUNTIF(I8,"&lt;&gt;")</f>
        <v>0</v>
      </c>
      <c r="K8" s="8">
        <v>1</v>
      </c>
      <c r="L8" s="19" t="s">
        <v>56</v>
      </c>
      <c r="M8" s="20"/>
    </row>
    <row r="9" spans="1:17" x14ac:dyDescent="0.35">
      <c r="A9" s="21">
        <v>2</v>
      </c>
      <c r="B9" s="22" t="s">
        <v>60</v>
      </c>
      <c r="C9" s="23"/>
      <c r="D9" s="24"/>
      <c r="E9" s="25"/>
      <c r="F9" s="25">
        <f>SUM(F10:F14)</f>
        <v>4</v>
      </c>
      <c r="G9" s="23"/>
      <c r="H9" s="24"/>
      <c r="I9" s="25"/>
      <c r="J9" s="26">
        <f>SUM(J10:J14)</f>
        <v>0</v>
      </c>
      <c r="K9" s="21">
        <f t="shared" ref="K9:M9" si="3">SUM(K10:K14)</f>
        <v>5</v>
      </c>
      <c r="L9" s="25">
        <f t="shared" si="3"/>
        <v>0</v>
      </c>
      <c r="M9" s="27">
        <f t="shared" si="3"/>
        <v>0</v>
      </c>
    </row>
    <row r="10" spans="1:17" x14ac:dyDescent="0.35">
      <c r="A10" s="15"/>
      <c r="B10" s="16" t="s">
        <v>61</v>
      </c>
      <c r="C10" s="17" t="s">
        <v>925</v>
      </c>
      <c r="D10" s="18" t="s">
        <v>807</v>
      </c>
      <c r="E10" s="28" t="s">
        <v>1402</v>
      </c>
      <c r="F10" s="13">
        <v>1</v>
      </c>
      <c r="J10" s="13"/>
      <c r="K10" s="8">
        <v>1</v>
      </c>
      <c r="L10" s="19" t="s">
        <v>56</v>
      </c>
      <c r="M10" s="20"/>
    </row>
    <row r="11" spans="1:17" x14ac:dyDescent="0.35">
      <c r="A11" s="8"/>
      <c r="B11" s="9" t="s">
        <v>64</v>
      </c>
      <c r="F11" s="13"/>
      <c r="G11" s="10"/>
      <c r="H11" s="11"/>
      <c r="I11" s="12"/>
      <c r="J11" s="13">
        <f t="shared" si="2"/>
        <v>0</v>
      </c>
      <c r="K11" s="8">
        <v>1</v>
      </c>
      <c r="L11" s="12" t="s">
        <v>56</v>
      </c>
      <c r="M11" s="14"/>
      <c r="O11" s="10"/>
      <c r="P11" s="11"/>
      <c r="Q11" s="28"/>
    </row>
    <row r="12" spans="1:17" x14ac:dyDescent="0.35">
      <c r="A12" s="8"/>
      <c r="B12" s="9" t="s">
        <v>64</v>
      </c>
      <c r="C12" s="10" t="s">
        <v>879</v>
      </c>
      <c r="D12" s="11" t="s">
        <v>767</v>
      </c>
      <c r="E12" s="28">
        <v>47104302744</v>
      </c>
      <c r="F12" s="13">
        <v>1</v>
      </c>
      <c r="G12" s="10"/>
      <c r="H12" s="11"/>
      <c r="I12" s="12"/>
      <c r="J12" s="13">
        <f t="shared" si="2"/>
        <v>0</v>
      </c>
      <c r="K12" s="8">
        <v>1</v>
      </c>
      <c r="L12" s="12" t="s">
        <v>56</v>
      </c>
      <c r="M12" s="14"/>
    </row>
    <row r="13" spans="1:17" x14ac:dyDescent="0.35">
      <c r="A13" s="8"/>
      <c r="B13" s="9" t="s">
        <v>64</v>
      </c>
      <c r="C13" s="10" t="s">
        <v>437</v>
      </c>
      <c r="D13" s="11" t="s">
        <v>880</v>
      </c>
      <c r="E13" s="12">
        <v>46410150018</v>
      </c>
      <c r="F13" s="13">
        <f t="shared" si="1"/>
        <v>1</v>
      </c>
      <c r="G13" s="10"/>
      <c r="H13" s="11"/>
      <c r="I13" s="12"/>
      <c r="J13" s="13">
        <f t="shared" si="2"/>
        <v>0</v>
      </c>
      <c r="K13" s="8">
        <v>1</v>
      </c>
      <c r="L13" s="12" t="s">
        <v>56</v>
      </c>
      <c r="M13" s="14"/>
    </row>
    <row r="14" spans="1:17" x14ac:dyDescent="0.35">
      <c r="A14" s="15"/>
      <c r="B14" s="16" t="s">
        <v>71</v>
      </c>
      <c r="C14" s="17" t="s">
        <v>881</v>
      </c>
      <c r="D14" s="18" t="s">
        <v>882</v>
      </c>
      <c r="E14" s="19">
        <v>46507160015</v>
      </c>
      <c r="F14" s="13">
        <f t="shared" si="1"/>
        <v>1</v>
      </c>
      <c r="G14" s="17"/>
      <c r="H14" s="18"/>
      <c r="I14" s="19"/>
      <c r="J14" s="13">
        <f t="shared" si="2"/>
        <v>0</v>
      </c>
      <c r="K14" s="8">
        <v>1</v>
      </c>
      <c r="L14" s="19" t="s">
        <v>56</v>
      </c>
      <c r="M14" s="20"/>
    </row>
    <row r="15" spans="1:17" x14ac:dyDescent="0.35">
      <c r="A15" s="21">
        <v>3</v>
      </c>
      <c r="B15" s="22" t="s">
        <v>74</v>
      </c>
      <c r="C15" s="23"/>
      <c r="D15" s="24"/>
      <c r="E15" s="25"/>
      <c r="F15" s="25">
        <f>SUM(F16:F20)</f>
        <v>5</v>
      </c>
      <c r="G15" s="23"/>
      <c r="H15" s="24"/>
      <c r="I15" s="25"/>
      <c r="J15" s="26">
        <f>SUM(J16:J20)</f>
        <v>0</v>
      </c>
      <c r="K15" s="21">
        <f>SUM(K16:K20)</f>
        <v>5</v>
      </c>
      <c r="L15" s="25">
        <f t="shared" ref="L15:M15" si="4">SUM(L16:L20)</f>
        <v>0</v>
      </c>
      <c r="M15" s="27">
        <f t="shared" si="4"/>
        <v>0</v>
      </c>
    </row>
    <row r="16" spans="1:17" x14ac:dyDescent="0.35">
      <c r="A16" s="15"/>
      <c r="B16" s="16" t="s">
        <v>61</v>
      </c>
      <c r="C16" s="17" t="s">
        <v>216</v>
      </c>
      <c r="D16" s="18" t="s">
        <v>309</v>
      </c>
      <c r="E16" s="19">
        <v>48502100291</v>
      </c>
      <c r="F16" s="13">
        <f t="shared" si="1"/>
        <v>1</v>
      </c>
      <c r="G16" s="17"/>
      <c r="H16" s="18"/>
      <c r="I16" s="19"/>
      <c r="J16" s="13">
        <f t="shared" si="2"/>
        <v>0</v>
      </c>
      <c r="K16" s="8">
        <v>1</v>
      </c>
      <c r="L16" s="19" t="s">
        <v>56</v>
      </c>
      <c r="M16" s="20"/>
    </row>
    <row r="17" spans="1:17" x14ac:dyDescent="0.35">
      <c r="A17" s="15"/>
      <c r="B17" s="16" t="s">
        <v>75</v>
      </c>
      <c r="C17" s="17" t="s">
        <v>883</v>
      </c>
      <c r="D17" s="18" t="s">
        <v>884</v>
      </c>
      <c r="E17" s="19">
        <v>47005224210</v>
      </c>
      <c r="F17" s="13">
        <f t="shared" si="1"/>
        <v>1</v>
      </c>
      <c r="G17" s="17"/>
      <c r="H17" s="18"/>
      <c r="I17" s="19"/>
      <c r="J17" s="13">
        <f t="shared" si="2"/>
        <v>0</v>
      </c>
      <c r="K17" s="8">
        <v>1</v>
      </c>
      <c r="L17" s="19" t="s">
        <v>56</v>
      </c>
      <c r="M17" s="20"/>
    </row>
    <row r="18" spans="1:17" x14ac:dyDescent="0.35">
      <c r="A18" s="15"/>
      <c r="B18" s="16" t="s">
        <v>75</v>
      </c>
      <c r="C18" s="17" t="s">
        <v>885</v>
      </c>
      <c r="D18" s="18" t="s">
        <v>886</v>
      </c>
      <c r="E18" s="19">
        <v>46410090029</v>
      </c>
      <c r="F18" s="13">
        <f t="shared" si="1"/>
        <v>1</v>
      </c>
      <c r="G18" s="17"/>
      <c r="H18" s="18"/>
      <c r="I18" s="19"/>
      <c r="J18" s="13">
        <f t="shared" si="2"/>
        <v>0</v>
      </c>
      <c r="K18" s="8">
        <v>1</v>
      </c>
      <c r="L18" s="19" t="s">
        <v>56</v>
      </c>
      <c r="M18" s="20"/>
    </row>
    <row r="19" spans="1:17" x14ac:dyDescent="0.35">
      <c r="A19" s="15"/>
      <c r="B19" s="16" t="s">
        <v>75</v>
      </c>
      <c r="C19" s="17" t="s">
        <v>69</v>
      </c>
      <c r="D19" s="18" t="s">
        <v>887</v>
      </c>
      <c r="E19" s="19">
        <v>46506240046</v>
      </c>
      <c r="F19" s="13">
        <f t="shared" si="1"/>
        <v>1</v>
      </c>
      <c r="G19" s="17"/>
      <c r="H19" s="18"/>
      <c r="I19" s="19"/>
      <c r="J19" s="13">
        <f t="shared" si="2"/>
        <v>0</v>
      </c>
      <c r="K19" s="8">
        <v>1</v>
      </c>
      <c r="L19" s="19" t="s">
        <v>56</v>
      </c>
      <c r="M19" s="20"/>
    </row>
    <row r="20" spans="1:17" x14ac:dyDescent="0.35">
      <c r="A20" s="8"/>
      <c r="B20" s="9" t="s">
        <v>75</v>
      </c>
      <c r="C20" s="10" t="s">
        <v>318</v>
      </c>
      <c r="D20" s="11" t="s">
        <v>888</v>
      </c>
      <c r="E20" s="12">
        <v>47608180028</v>
      </c>
      <c r="F20" s="13">
        <f t="shared" si="1"/>
        <v>1</v>
      </c>
      <c r="G20" s="10"/>
      <c r="H20" s="11"/>
      <c r="I20" s="12"/>
      <c r="J20" s="13">
        <f t="shared" si="2"/>
        <v>0</v>
      </c>
      <c r="K20" s="8">
        <v>1</v>
      </c>
      <c r="L20" s="12" t="s">
        <v>56</v>
      </c>
      <c r="M20" s="14"/>
    </row>
    <row r="21" spans="1:17" x14ac:dyDescent="0.35">
      <c r="A21" s="1">
        <v>4</v>
      </c>
      <c r="B21" s="2" t="s">
        <v>82</v>
      </c>
      <c r="C21" s="3"/>
      <c r="D21" s="4"/>
      <c r="E21" s="5"/>
      <c r="F21" s="5">
        <f>SUM(F22:F30)</f>
        <v>8</v>
      </c>
      <c r="G21" s="3"/>
      <c r="H21" s="4"/>
      <c r="I21" s="5"/>
      <c r="J21" s="6">
        <f>SUM(J22:J30)</f>
        <v>2</v>
      </c>
      <c r="K21" s="1">
        <f t="shared" ref="K21:M21" si="5">SUM(K22:K30)</f>
        <v>9</v>
      </c>
      <c r="L21" s="5">
        <f t="shared" si="5"/>
        <v>0</v>
      </c>
      <c r="M21" s="7">
        <f t="shared" si="5"/>
        <v>0</v>
      </c>
      <c r="O21" s="10"/>
      <c r="P21" s="11"/>
      <c r="Q21" s="12"/>
    </row>
    <row r="22" spans="1:17" x14ac:dyDescent="0.35">
      <c r="A22" s="8"/>
      <c r="B22" s="16" t="s">
        <v>61</v>
      </c>
      <c r="C22" s="17" t="s">
        <v>889</v>
      </c>
      <c r="D22" s="18" t="s">
        <v>890</v>
      </c>
      <c r="E22" s="28">
        <v>48711100252</v>
      </c>
      <c r="F22" s="13">
        <f t="shared" si="1"/>
        <v>1</v>
      </c>
      <c r="G22" s="17"/>
      <c r="H22" s="18"/>
      <c r="I22" s="19"/>
      <c r="J22" s="13">
        <f t="shared" si="2"/>
        <v>0</v>
      </c>
      <c r="K22" s="8">
        <v>1</v>
      </c>
      <c r="L22" s="12" t="s">
        <v>56</v>
      </c>
      <c r="M22" s="14"/>
      <c r="O22" s="10"/>
      <c r="P22" s="11"/>
      <c r="Q22" s="12"/>
    </row>
    <row r="23" spans="1:17" x14ac:dyDescent="0.35">
      <c r="A23" s="8"/>
      <c r="B23" s="16" t="s">
        <v>84</v>
      </c>
      <c r="C23" s="17" t="s">
        <v>504</v>
      </c>
      <c r="D23" s="18" t="s">
        <v>891</v>
      </c>
      <c r="E23" s="28">
        <v>47903030037</v>
      </c>
      <c r="F23" s="13">
        <f t="shared" si="1"/>
        <v>1</v>
      </c>
      <c r="J23" s="13"/>
      <c r="K23" s="8">
        <v>1</v>
      </c>
      <c r="L23" s="12" t="s">
        <v>56</v>
      </c>
      <c r="M23" s="14"/>
    </row>
    <row r="24" spans="1:17" x14ac:dyDescent="0.35">
      <c r="A24" s="8"/>
      <c r="B24" s="9" t="s">
        <v>87</v>
      </c>
      <c r="C24" s="10" t="s">
        <v>207</v>
      </c>
      <c r="D24" s="11" t="s">
        <v>894</v>
      </c>
      <c r="E24" s="28">
        <v>48503220010</v>
      </c>
      <c r="F24" s="13">
        <f t="shared" si="1"/>
        <v>1</v>
      </c>
      <c r="G24" s="17" t="s">
        <v>892</v>
      </c>
      <c r="H24" s="18" t="s">
        <v>893</v>
      </c>
      <c r="I24" s="19">
        <v>60306140024</v>
      </c>
      <c r="J24" s="13">
        <v>1</v>
      </c>
      <c r="K24" s="8">
        <v>1</v>
      </c>
      <c r="L24" s="12" t="s">
        <v>56</v>
      </c>
      <c r="M24" s="14"/>
    </row>
    <row r="25" spans="1:17" x14ac:dyDescent="0.35">
      <c r="A25" s="8"/>
      <c r="B25" s="9" t="s">
        <v>88</v>
      </c>
      <c r="C25" s="10" t="s">
        <v>748</v>
      </c>
      <c r="D25" s="11" t="s">
        <v>895</v>
      </c>
      <c r="E25" s="12">
        <v>48201220035</v>
      </c>
      <c r="F25" s="13">
        <v>1</v>
      </c>
      <c r="J25" s="13"/>
      <c r="K25" s="8">
        <v>1</v>
      </c>
      <c r="L25" s="12" t="s">
        <v>56</v>
      </c>
      <c r="M25" s="14" t="s">
        <v>89</v>
      </c>
    </row>
    <row r="26" spans="1:17" x14ac:dyDescent="0.35">
      <c r="A26" s="8"/>
      <c r="B26" s="9" t="s">
        <v>88</v>
      </c>
      <c r="C26" s="10" t="s">
        <v>336</v>
      </c>
      <c r="D26" s="11" t="s">
        <v>897</v>
      </c>
      <c r="E26" s="28">
        <v>47312100025</v>
      </c>
      <c r="F26" s="13">
        <f t="shared" si="1"/>
        <v>1</v>
      </c>
      <c r="G26" s="10" t="s">
        <v>769</v>
      </c>
      <c r="H26" s="11" t="s">
        <v>896</v>
      </c>
      <c r="I26" s="12">
        <v>48204260023</v>
      </c>
      <c r="J26" s="13">
        <v>1</v>
      </c>
      <c r="K26" s="8">
        <v>1</v>
      </c>
      <c r="L26" s="12" t="s">
        <v>56</v>
      </c>
      <c r="M26" s="14" t="s">
        <v>89</v>
      </c>
    </row>
    <row r="27" spans="1:17" x14ac:dyDescent="0.35">
      <c r="A27" s="8"/>
      <c r="B27" s="9" t="s">
        <v>90</v>
      </c>
      <c r="C27" s="10"/>
      <c r="D27" s="11"/>
      <c r="E27" s="28"/>
      <c r="F27" s="13">
        <f t="shared" si="1"/>
        <v>0</v>
      </c>
      <c r="G27" s="10"/>
      <c r="H27" s="11"/>
      <c r="I27" s="12"/>
      <c r="J27" s="13">
        <f t="shared" si="2"/>
        <v>0</v>
      </c>
      <c r="K27" s="8">
        <v>1</v>
      </c>
      <c r="L27" s="12" t="s">
        <v>56</v>
      </c>
      <c r="M27" s="29"/>
    </row>
    <row r="28" spans="1:17" x14ac:dyDescent="0.35">
      <c r="A28" s="8"/>
      <c r="B28" s="30" t="s">
        <v>93</v>
      </c>
      <c r="C28" s="31" t="s">
        <v>177</v>
      </c>
      <c r="D28" s="11" t="s">
        <v>898</v>
      </c>
      <c r="E28" s="28">
        <v>46608150016</v>
      </c>
      <c r="F28" s="13">
        <f t="shared" si="1"/>
        <v>1</v>
      </c>
      <c r="G28" s="10"/>
      <c r="H28" s="11"/>
      <c r="I28" s="12"/>
      <c r="J28" s="13">
        <f t="shared" si="2"/>
        <v>0</v>
      </c>
      <c r="K28" s="8">
        <v>1</v>
      </c>
      <c r="L28" s="12" t="s">
        <v>56</v>
      </c>
      <c r="M28" s="14" t="s">
        <v>89</v>
      </c>
    </row>
    <row r="29" spans="1:17" x14ac:dyDescent="0.35">
      <c r="A29" s="8"/>
      <c r="B29" s="9" t="s">
        <v>96</v>
      </c>
      <c r="C29" s="10" t="s">
        <v>646</v>
      </c>
      <c r="D29" s="11" t="s">
        <v>917</v>
      </c>
      <c r="E29" s="12" t="s">
        <v>1403</v>
      </c>
      <c r="F29" s="13">
        <f>COUNTIF(E29,"&lt;&gt;")</f>
        <v>1</v>
      </c>
      <c r="K29" s="8">
        <v>1</v>
      </c>
      <c r="L29" s="12" t="s">
        <v>56</v>
      </c>
      <c r="M29" s="14"/>
    </row>
    <row r="30" spans="1:17" x14ac:dyDescent="0.35">
      <c r="A30" s="8"/>
      <c r="B30" s="9" t="s">
        <v>97</v>
      </c>
      <c r="C30" s="203" t="s">
        <v>142</v>
      </c>
      <c r="D30" s="204" t="s">
        <v>601</v>
      </c>
      <c r="E30" s="32">
        <v>46210240022</v>
      </c>
      <c r="F30" s="13">
        <v>1</v>
      </c>
      <c r="G30" s="10"/>
      <c r="H30" s="11"/>
      <c r="I30" s="12"/>
      <c r="J30" s="13">
        <f t="shared" si="2"/>
        <v>0</v>
      </c>
      <c r="K30" s="8">
        <v>1</v>
      </c>
      <c r="L30" s="12" t="s">
        <v>56</v>
      </c>
      <c r="M30" s="14"/>
    </row>
    <row r="31" spans="1:17" x14ac:dyDescent="0.35">
      <c r="A31" s="1">
        <v>5</v>
      </c>
      <c r="B31" s="2" t="s">
        <v>98</v>
      </c>
      <c r="C31" s="3"/>
      <c r="D31" s="4"/>
      <c r="E31" s="5"/>
      <c r="F31" s="5">
        <f>SUM(F32:F36)</f>
        <v>5</v>
      </c>
      <c r="G31" s="3"/>
      <c r="H31" s="4"/>
      <c r="I31" s="5"/>
      <c r="J31" s="6">
        <f>SUM(J32:J36)</f>
        <v>3</v>
      </c>
      <c r="K31" s="1">
        <f t="shared" ref="K31:M31" si="6">SUM(K32:K36)</f>
        <v>5</v>
      </c>
      <c r="L31" s="5">
        <f t="shared" si="6"/>
        <v>0</v>
      </c>
      <c r="M31" s="7">
        <f t="shared" si="6"/>
        <v>0</v>
      </c>
    </row>
    <row r="32" spans="1:17" x14ac:dyDescent="0.35">
      <c r="A32" s="8"/>
      <c r="B32" s="16" t="s">
        <v>61</v>
      </c>
      <c r="C32" s="17" t="s">
        <v>120</v>
      </c>
      <c r="D32" s="18" t="s">
        <v>900</v>
      </c>
      <c r="E32" s="19">
        <v>47607060025</v>
      </c>
      <c r="F32" s="13">
        <f t="shared" si="1"/>
        <v>1</v>
      </c>
      <c r="G32" s="17"/>
      <c r="H32" s="18"/>
      <c r="I32" s="19"/>
      <c r="J32" s="13">
        <f t="shared" si="2"/>
        <v>0</v>
      </c>
      <c r="K32" s="8">
        <v>1</v>
      </c>
      <c r="L32" s="12" t="s">
        <v>56</v>
      </c>
      <c r="M32" s="14"/>
    </row>
    <row r="33" spans="1:13" x14ac:dyDescent="0.35">
      <c r="A33" s="8"/>
      <c r="B33" s="9" t="s">
        <v>99</v>
      </c>
      <c r="C33" s="10" t="s">
        <v>697</v>
      </c>
      <c r="D33" s="11" t="s">
        <v>901</v>
      </c>
      <c r="E33" s="12">
        <v>46910060012</v>
      </c>
      <c r="F33" s="13">
        <f t="shared" si="1"/>
        <v>1</v>
      </c>
      <c r="G33" s="10" t="s">
        <v>902</v>
      </c>
      <c r="H33" s="11" t="s">
        <v>903</v>
      </c>
      <c r="I33" s="12">
        <v>45410060017</v>
      </c>
      <c r="J33" s="13">
        <f t="shared" si="2"/>
        <v>1</v>
      </c>
      <c r="K33" s="8">
        <v>1</v>
      </c>
      <c r="L33" s="12" t="s">
        <v>56</v>
      </c>
      <c r="M33" s="14"/>
    </row>
    <row r="34" spans="1:13" x14ac:dyDescent="0.35">
      <c r="A34" s="8"/>
      <c r="B34" s="9" t="s">
        <v>100</v>
      </c>
      <c r="C34" s="10" t="s">
        <v>904</v>
      </c>
      <c r="D34" s="11" t="s">
        <v>905</v>
      </c>
      <c r="E34" s="12">
        <v>46603090024</v>
      </c>
      <c r="F34" s="13">
        <f t="shared" si="1"/>
        <v>1</v>
      </c>
      <c r="G34" s="10" t="s">
        <v>906</v>
      </c>
      <c r="H34" s="11" t="s">
        <v>907</v>
      </c>
      <c r="I34" s="12">
        <v>46807020012</v>
      </c>
      <c r="J34" s="13">
        <f t="shared" si="2"/>
        <v>1</v>
      </c>
      <c r="K34" s="8">
        <v>1</v>
      </c>
      <c r="L34" s="12" t="s">
        <v>56</v>
      </c>
      <c r="M34" s="14"/>
    </row>
    <row r="35" spans="1:13" x14ac:dyDescent="0.35">
      <c r="A35" s="8"/>
      <c r="B35" s="9" t="s">
        <v>100</v>
      </c>
      <c r="C35" s="10" t="s">
        <v>463</v>
      </c>
      <c r="D35" s="11" t="s">
        <v>908</v>
      </c>
      <c r="E35" s="12">
        <v>47305086024</v>
      </c>
      <c r="F35" s="13">
        <f t="shared" si="1"/>
        <v>1</v>
      </c>
      <c r="G35" s="10" t="s">
        <v>58</v>
      </c>
      <c r="H35" s="11" t="s">
        <v>909</v>
      </c>
      <c r="I35" s="12">
        <v>60007154919</v>
      </c>
      <c r="J35" s="13">
        <f t="shared" si="2"/>
        <v>1</v>
      </c>
      <c r="K35" s="8">
        <v>1</v>
      </c>
      <c r="L35" s="12" t="s">
        <v>56</v>
      </c>
      <c r="M35" s="14"/>
    </row>
    <row r="36" spans="1:13" x14ac:dyDescent="0.35">
      <c r="A36" s="8"/>
      <c r="B36" s="9" t="s">
        <v>103</v>
      </c>
      <c r="C36" s="10" t="s">
        <v>504</v>
      </c>
      <c r="D36" s="11" t="s">
        <v>910</v>
      </c>
      <c r="E36" s="12">
        <v>49206060056</v>
      </c>
      <c r="F36" s="13">
        <f t="shared" si="1"/>
        <v>1</v>
      </c>
      <c r="G36" s="10"/>
      <c r="H36" s="11"/>
      <c r="I36" s="12"/>
      <c r="J36" s="13">
        <f t="shared" si="2"/>
        <v>0</v>
      </c>
      <c r="K36" s="8">
        <v>1</v>
      </c>
      <c r="L36" s="12" t="s">
        <v>56</v>
      </c>
      <c r="M36" s="14" t="s">
        <v>89</v>
      </c>
    </row>
    <row r="37" spans="1:13" x14ac:dyDescent="0.35">
      <c r="A37" s="1">
        <v>6</v>
      </c>
      <c r="B37" s="2" t="s">
        <v>104</v>
      </c>
      <c r="C37" s="3"/>
      <c r="D37" s="4"/>
      <c r="E37" s="5"/>
      <c r="F37" s="5">
        <f>SUM(F38:F41)</f>
        <v>4</v>
      </c>
      <c r="G37" s="3"/>
      <c r="H37" s="4"/>
      <c r="I37" s="5"/>
      <c r="J37" s="6">
        <f>SUM(J38:J41)</f>
        <v>3</v>
      </c>
      <c r="K37" s="1">
        <f>SUM(K38:K41)</f>
        <v>4</v>
      </c>
      <c r="L37" s="5">
        <f t="shared" ref="L37:M37" si="7">SUM(L38:L41)</f>
        <v>0</v>
      </c>
      <c r="M37" s="7">
        <f t="shared" si="7"/>
        <v>0</v>
      </c>
    </row>
    <row r="38" spans="1:13" x14ac:dyDescent="0.35">
      <c r="A38" s="8"/>
      <c r="B38" s="16" t="s">
        <v>61</v>
      </c>
      <c r="C38" s="17" t="s">
        <v>911</v>
      </c>
      <c r="D38" s="18" t="s">
        <v>912</v>
      </c>
      <c r="E38" s="19">
        <v>46604200011</v>
      </c>
      <c r="F38" s="13">
        <f t="shared" si="1"/>
        <v>1</v>
      </c>
      <c r="G38" s="17"/>
      <c r="H38" s="18"/>
      <c r="I38" s="19"/>
      <c r="J38" s="13">
        <f t="shared" si="2"/>
        <v>0</v>
      </c>
      <c r="K38" s="8">
        <v>1</v>
      </c>
      <c r="L38" s="12" t="s">
        <v>56</v>
      </c>
      <c r="M38" s="14"/>
    </row>
    <row r="39" spans="1:13" x14ac:dyDescent="0.35">
      <c r="A39" s="8"/>
      <c r="B39" s="9" t="s">
        <v>109</v>
      </c>
      <c r="C39" s="10" t="s">
        <v>913</v>
      </c>
      <c r="D39" s="11" t="s">
        <v>914</v>
      </c>
      <c r="E39" s="12">
        <v>48202055219</v>
      </c>
      <c r="F39" s="13">
        <f t="shared" si="1"/>
        <v>1</v>
      </c>
      <c r="G39" s="10" t="s">
        <v>333</v>
      </c>
      <c r="H39" s="11" t="s">
        <v>915</v>
      </c>
      <c r="I39" s="12">
        <v>48601184278</v>
      </c>
      <c r="J39" s="13">
        <f t="shared" si="2"/>
        <v>1</v>
      </c>
      <c r="K39" s="8">
        <v>1</v>
      </c>
      <c r="L39" s="12" t="s">
        <v>56</v>
      </c>
      <c r="M39" s="14"/>
    </row>
    <row r="40" spans="1:13" x14ac:dyDescent="0.35">
      <c r="A40" s="8"/>
      <c r="B40" s="9" t="s">
        <v>112</v>
      </c>
      <c r="C40" s="10" t="s">
        <v>916</v>
      </c>
      <c r="D40" s="11" t="s">
        <v>385</v>
      </c>
      <c r="E40" s="12">
        <v>44511210055</v>
      </c>
      <c r="F40" s="13">
        <f t="shared" si="1"/>
        <v>1</v>
      </c>
      <c r="G40" s="10" t="s">
        <v>303</v>
      </c>
      <c r="H40" s="32" t="s">
        <v>467</v>
      </c>
      <c r="I40" s="33" t="s">
        <v>1404</v>
      </c>
      <c r="J40" s="13">
        <f t="shared" si="2"/>
        <v>1</v>
      </c>
      <c r="K40" s="8">
        <v>1</v>
      </c>
      <c r="L40" s="12" t="s">
        <v>56</v>
      </c>
      <c r="M40" s="14"/>
    </row>
    <row r="41" spans="1:13" x14ac:dyDescent="0.35">
      <c r="A41" s="15"/>
      <c r="B41" s="34" t="s">
        <v>112</v>
      </c>
      <c r="C41" s="35" t="s">
        <v>918</v>
      </c>
      <c r="D41" s="36" t="s">
        <v>385</v>
      </c>
      <c r="E41" s="37">
        <v>46004150044</v>
      </c>
      <c r="F41" s="13">
        <f t="shared" si="1"/>
        <v>1</v>
      </c>
      <c r="G41" s="10" t="s">
        <v>697</v>
      </c>
      <c r="H41" s="11" t="s">
        <v>919</v>
      </c>
      <c r="I41" s="12">
        <v>47412270017</v>
      </c>
      <c r="J41" s="13">
        <f t="shared" si="2"/>
        <v>1</v>
      </c>
      <c r="K41" s="15">
        <v>1</v>
      </c>
      <c r="L41" s="37" t="s">
        <v>56</v>
      </c>
      <c r="M41" s="38"/>
    </row>
    <row r="42" spans="1:13" x14ac:dyDescent="0.35">
      <c r="A42" s="21">
        <v>7</v>
      </c>
      <c r="B42" s="39" t="s">
        <v>119</v>
      </c>
      <c r="C42" s="40"/>
      <c r="D42" s="41"/>
      <c r="E42" s="42"/>
      <c r="F42" s="42">
        <f>SUM(F43:F45)</f>
        <v>3</v>
      </c>
      <c r="G42" s="40"/>
      <c r="H42" s="41"/>
      <c r="I42" s="42"/>
      <c r="J42" s="43">
        <f>SUM(J43:J45)</f>
        <v>0</v>
      </c>
      <c r="K42" s="1">
        <f t="shared" ref="K42:M42" si="8">SUM(K43:K45)</f>
        <v>3</v>
      </c>
      <c r="L42" s="42">
        <f t="shared" si="8"/>
        <v>0</v>
      </c>
      <c r="M42" s="44">
        <f t="shared" si="8"/>
        <v>0</v>
      </c>
    </row>
    <row r="43" spans="1:13" x14ac:dyDescent="0.35">
      <c r="A43" s="15"/>
      <c r="B43" s="16" t="s">
        <v>61</v>
      </c>
      <c r="C43" s="17" t="s">
        <v>267</v>
      </c>
      <c r="D43" s="18" t="s">
        <v>699</v>
      </c>
      <c r="E43" s="19">
        <v>48104100016</v>
      </c>
      <c r="F43" s="13">
        <f t="shared" si="1"/>
        <v>1</v>
      </c>
      <c r="G43" s="17"/>
      <c r="H43" s="18"/>
      <c r="I43" s="19"/>
      <c r="J43" s="13">
        <f t="shared" si="2"/>
        <v>0</v>
      </c>
      <c r="K43" s="8">
        <v>1</v>
      </c>
      <c r="L43" s="37" t="s">
        <v>56</v>
      </c>
      <c r="M43" s="38"/>
    </row>
    <row r="44" spans="1:13" x14ac:dyDescent="0.35">
      <c r="A44" s="15"/>
      <c r="B44" s="34" t="s">
        <v>122</v>
      </c>
      <c r="C44" s="35" t="s">
        <v>920</v>
      </c>
      <c r="D44" s="36" t="s">
        <v>921</v>
      </c>
      <c r="E44" s="37">
        <v>47711060013</v>
      </c>
      <c r="F44" s="13">
        <f t="shared" si="1"/>
        <v>1</v>
      </c>
      <c r="G44" s="35"/>
      <c r="H44" s="36"/>
      <c r="I44" s="37"/>
      <c r="J44" s="13">
        <f t="shared" si="2"/>
        <v>0</v>
      </c>
      <c r="K44" s="8">
        <v>1</v>
      </c>
      <c r="L44" s="37" t="s">
        <v>56</v>
      </c>
      <c r="M44" s="38"/>
    </row>
    <row r="45" spans="1:13" x14ac:dyDescent="0.35">
      <c r="A45" s="15"/>
      <c r="B45" s="34" t="s">
        <v>123</v>
      </c>
      <c r="C45" s="35" t="s">
        <v>320</v>
      </c>
      <c r="D45" s="36" t="s">
        <v>922</v>
      </c>
      <c r="E45" s="37">
        <v>48312070015</v>
      </c>
      <c r="F45" s="13">
        <f t="shared" si="1"/>
        <v>1</v>
      </c>
      <c r="G45" s="35"/>
      <c r="H45" s="36"/>
      <c r="I45" s="37"/>
      <c r="J45" s="13">
        <f t="shared" si="2"/>
        <v>0</v>
      </c>
      <c r="K45" s="8">
        <v>1</v>
      </c>
      <c r="L45" s="37" t="s">
        <v>56</v>
      </c>
      <c r="M45" s="38"/>
    </row>
    <row r="46" spans="1:13" x14ac:dyDescent="0.35">
      <c r="A46" s="21">
        <v>8</v>
      </c>
      <c r="B46" s="39" t="s">
        <v>126</v>
      </c>
      <c r="C46" s="40"/>
      <c r="D46" s="41"/>
      <c r="E46" s="42"/>
      <c r="F46" s="42">
        <f>SUM(F47:F49)</f>
        <v>3</v>
      </c>
      <c r="G46" s="40"/>
      <c r="H46" s="41"/>
      <c r="I46" s="42"/>
      <c r="J46" s="43">
        <f>SUM(J47:J49)</f>
        <v>2</v>
      </c>
      <c r="K46" s="1">
        <f t="shared" ref="K46:M46" si="9">SUM(K47:K49)</f>
        <v>3</v>
      </c>
      <c r="L46" s="42">
        <f t="shared" si="9"/>
        <v>0</v>
      </c>
      <c r="M46" s="44">
        <f t="shared" si="9"/>
        <v>0</v>
      </c>
    </row>
    <row r="47" spans="1:13" x14ac:dyDescent="0.35">
      <c r="A47" s="15"/>
      <c r="B47" s="16" t="s">
        <v>61</v>
      </c>
      <c r="C47" s="17" t="s">
        <v>923</v>
      </c>
      <c r="D47" s="18" t="s">
        <v>924</v>
      </c>
      <c r="E47" s="19">
        <v>47607300012</v>
      </c>
      <c r="F47" s="13">
        <f t="shared" si="1"/>
        <v>1</v>
      </c>
      <c r="G47" s="17"/>
      <c r="H47" s="18"/>
      <c r="I47" s="19"/>
      <c r="J47" s="13">
        <f t="shared" si="2"/>
        <v>0</v>
      </c>
      <c r="K47" s="8">
        <v>1</v>
      </c>
      <c r="L47" s="37" t="s">
        <v>56</v>
      </c>
      <c r="M47" s="38"/>
    </row>
    <row r="48" spans="1:13" x14ac:dyDescent="0.35">
      <c r="A48" s="15"/>
      <c r="B48" s="16" t="s">
        <v>131</v>
      </c>
      <c r="C48" s="17" t="s">
        <v>926</v>
      </c>
      <c r="D48" s="18" t="s">
        <v>927</v>
      </c>
      <c r="E48" s="19">
        <v>49504250049</v>
      </c>
      <c r="F48" s="13">
        <f t="shared" si="1"/>
        <v>1</v>
      </c>
      <c r="G48" s="17" t="s">
        <v>62</v>
      </c>
      <c r="H48" s="18" t="s">
        <v>928</v>
      </c>
      <c r="I48" s="19">
        <v>46011220029</v>
      </c>
      <c r="J48" s="13">
        <f t="shared" si="2"/>
        <v>1</v>
      </c>
      <c r="K48" s="8">
        <v>1</v>
      </c>
      <c r="L48" s="37" t="s">
        <v>56</v>
      </c>
      <c r="M48" s="38"/>
    </row>
    <row r="49" spans="1:13" x14ac:dyDescent="0.35">
      <c r="A49" s="15"/>
      <c r="B49" s="34" t="s">
        <v>131</v>
      </c>
      <c r="C49" s="35" t="s">
        <v>929</v>
      </c>
      <c r="D49" s="36" t="s">
        <v>930</v>
      </c>
      <c r="E49" s="37">
        <v>47807070016</v>
      </c>
      <c r="F49" s="13">
        <f t="shared" si="1"/>
        <v>1</v>
      </c>
      <c r="G49" s="35" t="s">
        <v>931</v>
      </c>
      <c r="H49" s="36" t="s">
        <v>932</v>
      </c>
      <c r="I49" s="37">
        <v>47503225222</v>
      </c>
      <c r="J49" s="13">
        <f t="shared" si="2"/>
        <v>1</v>
      </c>
      <c r="K49" s="8">
        <v>1</v>
      </c>
      <c r="L49" s="37" t="s">
        <v>56</v>
      </c>
      <c r="M49" s="38"/>
    </row>
    <row r="50" spans="1:13" x14ac:dyDescent="0.35">
      <c r="A50" s="21">
        <v>9</v>
      </c>
      <c r="B50" s="39" t="s">
        <v>135</v>
      </c>
      <c r="C50" s="40"/>
      <c r="D50" s="41"/>
      <c r="E50" s="42"/>
      <c r="F50" s="42">
        <f>SUM(F51:F54)</f>
        <v>4</v>
      </c>
      <c r="G50" s="40"/>
      <c r="H50" s="41"/>
      <c r="I50" s="42"/>
      <c r="J50" s="43">
        <f>SUM(J51:J54)</f>
        <v>1</v>
      </c>
      <c r="K50" s="1">
        <f>SUM(K51:K54)</f>
        <v>4</v>
      </c>
      <c r="L50" s="42"/>
      <c r="M50" s="44"/>
    </row>
    <row r="51" spans="1:13" x14ac:dyDescent="0.35">
      <c r="A51" s="15"/>
      <c r="B51" s="16" t="s">
        <v>61</v>
      </c>
      <c r="C51" s="17" t="s">
        <v>933</v>
      </c>
      <c r="D51" s="18" t="s">
        <v>309</v>
      </c>
      <c r="E51" s="19">
        <v>39103210014</v>
      </c>
      <c r="F51" s="13">
        <f t="shared" si="1"/>
        <v>1</v>
      </c>
      <c r="G51" s="17"/>
      <c r="H51" s="18"/>
      <c r="I51" s="19"/>
      <c r="J51" s="13">
        <f t="shared" si="2"/>
        <v>0</v>
      </c>
      <c r="K51" s="8">
        <v>1</v>
      </c>
      <c r="L51" s="37" t="s">
        <v>56</v>
      </c>
      <c r="M51" s="38"/>
    </row>
    <row r="52" spans="1:13" x14ac:dyDescent="0.35">
      <c r="A52" s="15"/>
      <c r="B52" s="16" t="s">
        <v>136</v>
      </c>
      <c r="C52" s="17" t="s">
        <v>934</v>
      </c>
      <c r="D52" s="18" t="s">
        <v>935</v>
      </c>
      <c r="E52" s="19">
        <v>46807290030</v>
      </c>
      <c r="F52" s="13">
        <f t="shared" si="1"/>
        <v>1</v>
      </c>
      <c r="K52" s="8">
        <v>1</v>
      </c>
      <c r="L52" s="37" t="s">
        <v>56</v>
      </c>
      <c r="M52" s="38"/>
    </row>
    <row r="53" spans="1:13" x14ac:dyDescent="0.35">
      <c r="A53" s="15"/>
      <c r="B53" s="16" t="s">
        <v>136</v>
      </c>
      <c r="C53" s="17" t="s">
        <v>936</v>
      </c>
      <c r="D53" s="18" t="s">
        <v>937</v>
      </c>
      <c r="E53" s="19">
        <v>39511190026</v>
      </c>
      <c r="F53" s="13">
        <f t="shared" si="1"/>
        <v>1</v>
      </c>
      <c r="G53" s="17" t="s">
        <v>499</v>
      </c>
      <c r="H53" s="18" t="s">
        <v>1407</v>
      </c>
      <c r="I53" s="19" t="s">
        <v>1408</v>
      </c>
      <c r="J53" s="13">
        <f t="shared" si="2"/>
        <v>1</v>
      </c>
      <c r="K53" s="8">
        <v>1</v>
      </c>
      <c r="L53" s="37" t="s">
        <v>56</v>
      </c>
      <c r="M53" s="38"/>
    </row>
    <row r="54" spans="1:13" x14ac:dyDescent="0.35">
      <c r="A54" s="15"/>
      <c r="B54" s="16" t="s">
        <v>136</v>
      </c>
      <c r="C54" s="17" t="s">
        <v>679</v>
      </c>
      <c r="D54" s="18" t="s">
        <v>1405</v>
      </c>
      <c r="E54" s="19" t="s">
        <v>1406</v>
      </c>
      <c r="F54" s="13">
        <f>COUNTIF(E54,"&lt;&gt;")</f>
        <v>1</v>
      </c>
      <c r="G54" s="17"/>
      <c r="H54" s="18"/>
      <c r="I54" s="19"/>
      <c r="J54" s="13">
        <f t="shared" si="2"/>
        <v>0</v>
      </c>
      <c r="K54" s="8">
        <v>1</v>
      </c>
      <c r="L54" s="37" t="s">
        <v>56</v>
      </c>
      <c r="M54" s="38"/>
    </row>
    <row r="55" spans="1:13" ht="15" thickBot="1" x14ac:dyDescent="0.4">
      <c r="A55" s="45" t="s">
        <v>138</v>
      </c>
      <c r="B55" s="46"/>
      <c r="C55" s="47"/>
      <c r="D55" s="48"/>
      <c r="E55" s="49"/>
      <c r="F55" s="50">
        <f>SUM(F6+F9+F15+F21+F31+F37+F42+F46+F50)</f>
        <v>38</v>
      </c>
      <c r="G55" s="47"/>
      <c r="H55" s="48"/>
      <c r="I55" s="49"/>
      <c r="J55" s="50">
        <f>SUM(J6+J9+J15+J21+J31+J37+J42+J46+J50)</f>
        <v>11</v>
      </c>
      <c r="K55" s="51">
        <f>K5</f>
        <v>40</v>
      </c>
      <c r="L55" s="49">
        <f>SUM(L47:L49,L43:L45,L38:L41,L32:L36,L22:L30,L16:L20,L10:L14,L7:L8)</f>
        <v>0</v>
      </c>
      <c r="M55" s="52">
        <f>SUM(M47:M49,M43:M45,M38:M41,M32:M36,M22:M30,M16:M20,M10:M14,M7:M8)</f>
        <v>0</v>
      </c>
    </row>
  </sheetData>
  <mergeCells count="11">
    <mergeCell ref="M3:M4"/>
    <mergeCell ref="A1:M1"/>
    <mergeCell ref="A2:A4"/>
    <mergeCell ref="B2:B4"/>
    <mergeCell ref="C2:E4"/>
    <mergeCell ref="F2:F4"/>
    <mergeCell ref="G2:I4"/>
    <mergeCell ref="J2:J4"/>
    <mergeCell ref="K2:M2"/>
    <mergeCell ref="K3:K4"/>
    <mergeCell ref="L3:L4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5"/>
  <sheetViews>
    <sheetView topLeftCell="A4" workbookViewId="0">
      <selection activeCell="O27" sqref="O27"/>
    </sheetView>
  </sheetViews>
  <sheetFormatPr defaultRowHeight="14.5" x14ac:dyDescent="0.35"/>
  <cols>
    <col min="1" max="1" width="10.1796875" customWidth="1"/>
    <col min="2" max="2" width="28.54296875" bestFit="1" customWidth="1"/>
    <col min="3" max="3" width="10.54296875" customWidth="1"/>
    <col min="4" max="4" width="16.54296875" bestFit="1" customWidth="1"/>
    <col min="5" max="5" width="13.54296875" bestFit="1" customWidth="1"/>
    <col min="7" max="7" width="11.453125" bestFit="1" customWidth="1"/>
    <col min="8" max="8" width="13.81640625" customWidth="1"/>
    <col min="9" max="9" width="13.54296875" bestFit="1" customWidth="1"/>
  </cols>
  <sheetData>
    <row r="1" spans="1:13" ht="30.5" thickBot="1" x14ac:dyDescent="0.4">
      <c r="A1" s="229" t="s">
        <v>938</v>
      </c>
      <c r="B1" s="229"/>
      <c r="C1" s="229"/>
      <c r="D1" s="229"/>
      <c r="E1" s="229"/>
      <c r="F1" s="229"/>
      <c r="G1" s="230"/>
      <c r="H1" s="230"/>
      <c r="I1" s="230"/>
      <c r="J1" s="230"/>
      <c r="K1" s="229"/>
      <c r="L1" s="229"/>
      <c r="M1" s="229"/>
    </row>
    <row r="2" spans="1:13" ht="15" thickBot="1" x14ac:dyDescent="0.4">
      <c r="A2" s="231" t="s">
        <v>39</v>
      </c>
      <c r="B2" s="234" t="s">
        <v>40</v>
      </c>
      <c r="C2" s="231" t="s">
        <v>41</v>
      </c>
      <c r="D2" s="237"/>
      <c r="E2" s="237"/>
      <c r="F2" s="240" t="s">
        <v>42</v>
      </c>
      <c r="G2" s="231" t="s">
        <v>29</v>
      </c>
      <c r="H2" s="237"/>
      <c r="I2" s="237"/>
      <c r="J2" s="240" t="s">
        <v>43</v>
      </c>
      <c r="K2" s="243" t="s">
        <v>44</v>
      </c>
      <c r="L2" s="244"/>
      <c r="M2" s="245"/>
    </row>
    <row r="3" spans="1:13" x14ac:dyDescent="0.35">
      <c r="A3" s="232"/>
      <c r="B3" s="235"/>
      <c r="C3" s="232"/>
      <c r="D3" s="238"/>
      <c r="E3" s="238"/>
      <c r="F3" s="241"/>
      <c r="G3" s="232"/>
      <c r="H3" s="238"/>
      <c r="I3" s="238"/>
      <c r="J3" s="241"/>
      <c r="K3" s="246" t="s">
        <v>45</v>
      </c>
      <c r="L3" s="248" t="s">
        <v>46</v>
      </c>
      <c r="M3" s="227" t="s">
        <v>47</v>
      </c>
    </row>
    <row r="4" spans="1:13" ht="15" thickBot="1" x14ac:dyDescent="0.4">
      <c r="A4" s="233"/>
      <c r="B4" s="236"/>
      <c r="C4" s="233"/>
      <c r="D4" s="239"/>
      <c r="E4" s="239"/>
      <c r="F4" s="242"/>
      <c r="G4" s="233"/>
      <c r="H4" s="239"/>
      <c r="I4" s="239"/>
      <c r="J4" s="242"/>
      <c r="K4" s="247"/>
      <c r="L4" s="249"/>
      <c r="M4" s="228"/>
    </row>
    <row r="5" spans="1:13" s="59" customFormat="1" ht="20.149999999999999" customHeight="1" x14ac:dyDescent="0.25">
      <c r="A5" s="53" t="s">
        <v>48</v>
      </c>
      <c r="B5" s="54"/>
      <c r="C5" s="53" t="s">
        <v>49</v>
      </c>
      <c r="D5" s="55" t="s">
        <v>50</v>
      </c>
      <c r="E5" s="55" t="s">
        <v>51</v>
      </c>
      <c r="F5" s="56">
        <f>F6+F9+F15+F21+F31+F37+F42+F46+F50</f>
        <v>26</v>
      </c>
      <c r="G5" s="53" t="s">
        <v>49</v>
      </c>
      <c r="H5" s="55" t="s">
        <v>50</v>
      </c>
      <c r="I5" s="55" t="s">
        <v>51</v>
      </c>
      <c r="J5" s="56">
        <f>J6+J9+J15+J21+J31+J37+J42+J46+J50</f>
        <v>1</v>
      </c>
      <c r="K5" s="53">
        <f>K6+K9+K15+K21+K31+K37+K42+K46+K50</f>
        <v>40</v>
      </c>
      <c r="L5" s="57"/>
      <c r="M5" s="58"/>
    </row>
    <row r="6" spans="1:13" x14ac:dyDescent="0.35">
      <c r="A6" s="1">
        <v>1</v>
      </c>
      <c r="B6" s="2" t="s">
        <v>52</v>
      </c>
      <c r="C6" s="3"/>
      <c r="D6" s="4"/>
      <c r="E6" s="5"/>
      <c r="F6" s="6">
        <f>SUM(F7:F8)</f>
        <v>2</v>
      </c>
      <c r="G6" s="3"/>
      <c r="H6" s="4"/>
      <c r="I6" s="5"/>
      <c r="J6" s="6">
        <f>SUM(J7:J8)</f>
        <v>0</v>
      </c>
      <c r="K6" s="1">
        <f t="shared" ref="K6:M6" si="0">SUM(K7:K8)</f>
        <v>2</v>
      </c>
      <c r="L6" s="5">
        <f t="shared" si="0"/>
        <v>0</v>
      </c>
      <c r="M6" s="7">
        <f t="shared" si="0"/>
        <v>0</v>
      </c>
    </row>
    <row r="7" spans="1:13" x14ac:dyDescent="0.35">
      <c r="A7" s="8"/>
      <c r="B7" s="9" t="s">
        <v>53</v>
      </c>
      <c r="C7" s="10" t="s">
        <v>502</v>
      </c>
      <c r="D7" s="11" t="s">
        <v>767</v>
      </c>
      <c r="E7" s="12">
        <v>47505140299</v>
      </c>
      <c r="F7" s="13">
        <f>COUNTIF(E7,"&lt;&gt;")</f>
        <v>1</v>
      </c>
      <c r="G7" s="10"/>
      <c r="H7" s="11"/>
      <c r="I7" s="12"/>
      <c r="J7" s="13">
        <f>COUNTIF(I7,"&lt;&gt;")</f>
        <v>0</v>
      </c>
      <c r="K7" s="8">
        <v>1</v>
      </c>
      <c r="L7" s="12" t="s">
        <v>56</v>
      </c>
      <c r="M7" s="14"/>
    </row>
    <row r="8" spans="1:13" x14ac:dyDescent="0.35">
      <c r="A8" s="15"/>
      <c r="B8" s="16" t="s">
        <v>57</v>
      </c>
      <c r="C8" s="17" t="s">
        <v>939</v>
      </c>
      <c r="D8" s="18" t="s">
        <v>699</v>
      </c>
      <c r="E8" s="19">
        <v>46806250345</v>
      </c>
      <c r="F8" s="13">
        <f t="shared" ref="F8:F54" si="1">COUNTIF(E8,"&lt;&gt;")</f>
        <v>1</v>
      </c>
      <c r="G8" s="17"/>
      <c r="H8" s="18"/>
      <c r="I8" s="19"/>
      <c r="J8" s="13">
        <f t="shared" ref="J8:J54" si="2">COUNTIF(I8,"&lt;&gt;")</f>
        <v>0</v>
      </c>
      <c r="K8" s="8">
        <v>1</v>
      </c>
      <c r="L8" s="19" t="s">
        <v>56</v>
      </c>
      <c r="M8" s="20"/>
    </row>
    <row r="9" spans="1:13" x14ac:dyDescent="0.35">
      <c r="A9" s="21">
        <v>2</v>
      </c>
      <c r="B9" s="22" t="s">
        <v>60</v>
      </c>
      <c r="C9" s="23"/>
      <c r="D9" s="24" t="s">
        <v>768</v>
      </c>
      <c r="E9" s="25"/>
      <c r="F9" s="25">
        <f>SUM(F10:F14)</f>
        <v>3</v>
      </c>
      <c r="G9" s="23"/>
      <c r="H9" s="24"/>
      <c r="I9" s="25"/>
      <c r="J9" s="26">
        <f>SUM(J10:J14)</f>
        <v>0</v>
      </c>
      <c r="K9" s="21">
        <f t="shared" ref="K9:M9" si="3">SUM(K10:K14)</f>
        <v>5</v>
      </c>
      <c r="L9" s="25">
        <f t="shared" si="3"/>
        <v>0</v>
      </c>
      <c r="M9" s="27">
        <f t="shared" si="3"/>
        <v>0</v>
      </c>
    </row>
    <row r="10" spans="1:13" x14ac:dyDescent="0.35">
      <c r="A10" s="15"/>
      <c r="B10" s="16" t="s">
        <v>61</v>
      </c>
      <c r="C10" s="17" t="s">
        <v>940</v>
      </c>
      <c r="D10" s="18" t="s">
        <v>941</v>
      </c>
      <c r="E10" s="28">
        <v>47803230046</v>
      </c>
      <c r="F10" s="13">
        <f t="shared" si="1"/>
        <v>1</v>
      </c>
      <c r="G10" s="17"/>
      <c r="H10" s="18"/>
      <c r="I10" s="19"/>
      <c r="J10" s="13">
        <f t="shared" si="2"/>
        <v>0</v>
      </c>
      <c r="K10" s="8">
        <v>1</v>
      </c>
      <c r="L10" s="19" t="s">
        <v>56</v>
      </c>
      <c r="M10" s="20"/>
    </row>
    <row r="11" spans="1:13" x14ac:dyDescent="0.35">
      <c r="A11" s="8"/>
      <c r="B11" s="9" t="s">
        <v>64</v>
      </c>
      <c r="C11" s="10" t="s">
        <v>769</v>
      </c>
      <c r="D11" s="11" t="s">
        <v>942</v>
      </c>
      <c r="E11" s="28">
        <v>47012300322</v>
      </c>
      <c r="F11" s="13">
        <f t="shared" si="1"/>
        <v>1</v>
      </c>
      <c r="G11" s="10"/>
      <c r="H11" s="11"/>
      <c r="I11" s="12"/>
      <c r="J11" s="13">
        <f t="shared" si="2"/>
        <v>0</v>
      </c>
      <c r="K11" s="8">
        <v>1</v>
      </c>
      <c r="L11" s="12" t="s">
        <v>56</v>
      </c>
      <c r="M11" s="14"/>
    </row>
    <row r="12" spans="1:13" x14ac:dyDescent="0.35">
      <c r="A12" s="8"/>
      <c r="B12" s="9" t="s">
        <v>64</v>
      </c>
      <c r="C12" s="10" t="s">
        <v>943</v>
      </c>
      <c r="D12" s="11" t="s">
        <v>944</v>
      </c>
      <c r="E12" s="28">
        <v>48205230345</v>
      </c>
      <c r="F12" s="13">
        <f t="shared" si="1"/>
        <v>1</v>
      </c>
      <c r="G12" s="10"/>
      <c r="H12" s="11"/>
      <c r="I12" s="12"/>
      <c r="J12" s="13">
        <f t="shared" si="2"/>
        <v>0</v>
      </c>
      <c r="K12" s="8">
        <v>1</v>
      </c>
      <c r="L12" s="12" t="s">
        <v>56</v>
      </c>
      <c r="M12" s="14"/>
    </row>
    <row r="13" spans="1:13" x14ac:dyDescent="0.35">
      <c r="A13" s="8"/>
      <c r="B13" s="9" t="s">
        <v>64</v>
      </c>
      <c r="C13" s="10"/>
      <c r="D13" s="11"/>
      <c r="E13" s="12"/>
      <c r="F13" s="13">
        <f t="shared" si="1"/>
        <v>0</v>
      </c>
      <c r="G13" s="10"/>
      <c r="H13" s="11"/>
      <c r="I13" s="12"/>
      <c r="J13" s="13">
        <f t="shared" si="2"/>
        <v>0</v>
      </c>
      <c r="K13" s="8">
        <v>1</v>
      </c>
      <c r="L13" s="12" t="s">
        <v>56</v>
      </c>
      <c r="M13" s="14"/>
    </row>
    <row r="14" spans="1:13" x14ac:dyDescent="0.35">
      <c r="A14" s="15"/>
      <c r="B14" s="16" t="s">
        <v>71</v>
      </c>
      <c r="C14" s="17"/>
      <c r="D14" s="18" t="s">
        <v>768</v>
      </c>
      <c r="E14" s="19"/>
      <c r="F14" s="13">
        <f t="shared" si="1"/>
        <v>0</v>
      </c>
      <c r="G14" s="17"/>
      <c r="H14" s="18"/>
      <c r="I14" s="19"/>
      <c r="J14" s="13">
        <f t="shared" si="2"/>
        <v>0</v>
      </c>
      <c r="K14" s="8">
        <v>1</v>
      </c>
      <c r="L14" s="19" t="s">
        <v>56</v>
      </c>
      <c r="M14" s="20"/>
    </row>
    <row r="15" spans="1:13" x14ac:dyDescent="0.35">
      <c r="A15" s="21">
        <v>3</v>
      </c>
      <c r="B15" s="22" t="s">
        <v>74</v>
      </c>
      <c r="C15" s="23"/>
      <c r="D15" s="24" t="s">
        <v>768</v>
      </c>
      <c r="E15" s="25"/>
      <c r="F15" s="25">
        <f>SUM(F16:F20)</f>
        <v>4</v>
      </c>
      <c r="G15" s="23"/>
      <c r="H15" s="24"/>
      <c r="I15" s="25"/>
      <c r="J15" s="26">
        <f>SUM(J16:J20)</f>
        <v>0</v>
      </c>
      <c r="K15" s="21">
        <f>SUM(K16:K20)</f>
        <v>5</v>
      </c>
      <c r="L15" s="25">
        <f t="shared" ref="L15:M15" si="4">SUM(L16:L20)</f>
        <v>0</v>
      </c>
      <c r="M15" s="27">
        <f t="shared" si="4"/>
        <v>0</v>
      </c>
    </row>
    <row r="16" spans="1:13" x14ac:dyDescent="0.35">
      <c r="A16" s="15"/>
      <c r="B16" s="16" t="s">
        <v>61</v>
      </c>
      <c r="C16" s="17" t="s">
        <v>416</v>
      </c>
      <c r="D16" s="18" t="s">
        <v>945</v>
      </c>
      <c r="E16" s="19">
        <v>47612110302</v>
      </c>
      <c r="F16" s="13">
        <f t="shared" si="1"/>
        <v>1</v>
      </c>
      <c r="G16" s="17"/>
      <c r="H16" s="18"/>
      <c r="I16" s="19"/>
      <c r="J16" s="13">
        <f t="shared" si="2"/>
        <v>0</v>
      </c>
      <c r="K16" s="8">
        <v>1</v>
      </c>
      <c r="L16" s="19" t="s">
        <v>56</v>
      </c>
      <c r="M16" s="20"/>
    </row>
    <row r="17" spans="1:13" x14ac:dyDescent="0.35">
      <c r="A17" s="15"/>
      <c r="B17" s="16" t="s">
        <v>75</v>
      </c>
      <c r="C17" s="17" t="s">
        <v>946</v>
      </c>
      <c r="D17" s="18" t="s">
        <v>947</v>
      </c>
      <c r="E17" s="19">
        <v>47407170239</v>
      </c>
      <c r="F17" s="13">
        <f t="shared" si="1"/>
        <v>1</v>
      </c>
      <c r="G17" s="17"/>
      <c r="H17" s="18"/>
      <c r="I17" s="19"/>
      <c r="J17" s="13">
        <f t="shared" si="2"/>
        <v>0</v>
      </c>
      <c r="K17" s="8">
        <v>1</v>
      </c>
      <c r="L17" s="19" t="s">
        <v>56</v>
      </c>
      <c r="M17" s="20"/>
    </row>
    <row r="18" spans="1:13" x14ac:dyDescent="0.35">
      <c r="A18" s="15"/>
      <c r="B18" s="16" t="s">
        <v>75</v>
      </c>
      <c r="C18" s="17" t="s">
        <v>948</v>
      </c>
      <c r="D18" s="18" t="s">
        <v>949</v>
      </c>
      <c r="E18" s="19">
        <v>47802126511</v>
      </c>
      <c r="F18" s="13">
        <f t="shared" si="1"/>
        <v>1</v>
      </c>
      <c r="G18" s="17"/>
      <c r="H18" s="18"/>
      <c r="I18" s="19"/>
      <c r="J18" s="13">
        <f t="shared" si="2"/>
        <v>0</v>
      </c>
      <c r="K18" s="8">
        <v>1</v>
      </c>
      <c r="L18" s="19" t="s">
        <v>56</v>
      </c>
      <c r="M18" s="20"/>
    </row>
    <row r="19" spans="1:13" x14ac:dyDescent="0.35">
      <c r="A19" s="15"/>
      <c r="B19" s="16" t="s">
        <v>75</v>
      </c>
      <c r="C19" s="17" t="s">
        <v>950</v>
      </c>
      <c r="D19" s="18" t="s">
        <v>684</v>
      </c>
      <c r="E19" s="19">
        <v>47211270333</v>
      </c>
      <c r="F19" s="13">
        <f t="shared" si="1"/>
        <v>1</v>
      </c>
      <c r="G19" s="17"/>
      <c r="H19" s="18"/>
      <c r="I19" s="19"/>
      <c r="J19" s="13">
        <f t="shared" si="2"/>
        <v>0</v>
      </c>
      <c r="K19" s="8">
        <v>1</v>
      </c>
      <c r="L19" s="19" t="s">
        <v>56</v>
      </c>
      <c r="M19" s="20"/>
    </row>
    <row r="20" spans="1:13" x14ac:dyDescent="0.35">
      <c r="A20" s="8"/>
      <c r="B20" s="9" t="s">
        <v>75</v>
      </c>
      <c r="C20" s="10"/>
      <c r="D20" s="11" t="s">
        <v>768</v>
      </c>
      <c r="E20" s="12"/>
      <c r="F20" s="13">
        <f t="shared" si="1"/>
        <v>0</v>
      </c>
      <c r="G20" s="10"/>
      <c r="H20" s="11"/>
      <c r="I20" s="12"/>
      <c r="J20" s="13">
        <f t="shared" si="2"/>
        <v>0</v>
      </c>
      <c r="K20" s="8">
        <v>1</v>
      </c>
      <c r="L20" s="12" t="s">
        <v>56</v>
      </c>
      <c r="M20" s="14"/>
    </row>
    <row r="21" spans="1:13" x14ac:dyDescent="0.35">
      <c r="A21" s="1">
        <v>4</v>
      </c>
      <c r="B21" s="2" t="s">
        <v>82</v>
      </c>
      <c r="C21" s="3"/>
      <c r="D21" s="4" t="s">
        <v>768</v>
      </c>
      <c r="E21" s="5"/>
      <c r="F21" s="5">
        <f>SUM(F22:F30)</f>
        <v>2</v>
      </c>
      <c r="G21" s="3"/>
      <c r="H21" s="4"/>
      <c r="I21" s="5"/>
      <c r="J21" s="6">
        <f>SUM(J22:J30)</f>
        <v>0</v>
      </c>
      <c r="K21" s="1">
        <f t="shared" ref="K21:M21" si="5">SUM(K22:K30)</f>
        <v>9</v>
      </c>
      <c r="L21" s="5">
        <f t="shared" si="5"/>
        <v>0</v>
      </c>
      <c r="M21" s="7">
        <f t="shared" si="5"/>
        <v>0</v>
      </c>
    </row>
    <row r="22" spans="1:13" x14ac:dyDescent="0.35">
      <c r="A22" s="8"/>
      <c r="B22" s="16" t="s">
        <v>61</v>
      </c>
      <c r="C22" s="17"/>
      <c r="D22" s="18" t="s">
        <v>768</v>
      </c>
      <c r="E22" s="28"/>
      <c r="F22" s="13">
        <f t="shared" si="1"/>
        <v>0</v>
      </c>
      <c r="G22" s="17"/>
      <c r="H22" s="18"/>
      <c r="I22" s="19"/>
      <c r="J22" s="13">
        <f t="shared" si="2"/>
        <v>0</v>
      </c>
      <c r="K22" s="8">
        <v>1</v>
      </c>
      <c r="L22" s="12" t="s">
        <v>56</v>
      </c>
      <c r="M22" s="14"/>
    </row>
    <row r="23" spans="1:13" x14ac:dyDescent="0.35">
      <c r="A23" s="8"/>
      <c r="B23" s="16" t="s">
        <v>84</v>
      </c>
      <c r="C23" s="17"/>
      <c r="D23" s="18"/>
      <c r="E23" s="28"/>
      <c r="F23" s="13">
        <f t="shared" si="1"/>
        <v>0</v>
      </c>
      <c r="G23" s="17"/>
      <c r="H23" s="18"/>
      <c r="I23" s="19"/>
      <c r="J23" s="13">
        <f t="shared" si="2"/>
        <v>0</v>
      </c>
      <c r="K23" s="8">
        <v>1</v>
      </c>
      <c r="L23" s="12" t="s">
        <v>56</v>
      </c>
      <c r="M23" s="14"/>
    </row>
    <row r="24" spans="1:13" x14ac:dyDescent="0.35">
      <c r="A24" s="8"/>
      <c r="B24" s="9" t="s">
        <v>87</v>
      </c>
      <c r="C24" s="10"/>
      <c r="D24" s="11" t="s">
        <v>768</v>
      </c>
      <c r="E24" s="28"/>
      <c r="F24" s="13">
        <f t="shared" si="1"/>
        <v>0</v>
      </c>
      <c r="G24" s="10"/>
      <c r="H24" s="11"/>
      <c r="I24" s="12"/>
      <c r="J24" s="13">
        <f t="shared" si="2"/>
        <v>0</v>
      </c>
      <c r="K24" s="8">
        <v>1</v>
      </c>
      <c r="L24" s="12" t="s">
        <v>56</v>
      </c>
      <c r="M24" s="14"/>
    </row>
    <row r="25" spans="1:13" x14ac:dyDescent="0.35">
      <c r="A25" s="8"/>
      <c r="B25" s="9" t="s">
        <v>88</v>
      </c>
      <c r="C25" s="10"/>
      <c r="D25" s="11" t="s">
        <v>768</v>
      </c>
      <c r="E25" s="28"/>
      <c r="F25" s="13">
        <f t="shared" si="1"/>
        <v>0</v>
      </c>
      <c r="G25" s="10"/>
      <c r="H25" s="11"/>
      <c r="I25" s="12"/>
      <c r="J25" s="13">
        <f t="shared" si="2"/>
        <v>0</v>
      </c>
      <c r="K25" s="8">
        <v>1</v>
      </c>
      <c r="L25" s="12" t="s">
        <v>56</v>
      </c>
      <c r="M25" s="14" t="s">
        <v>89</v>
      </c>
    </row>
    <row r="26" spans="1:13" x14ac:dyDescent="0.35">
      <c r="A26" s="8"/>
      <c r="B26" s="9" t="s">
        <v>88</v>
      </c>
      <c r="C26" s="10" t="s">
        <v>951</v>
      </c>
      <c r="D26" s="11" t="s">
        <v>952</v>
      </c>
      <c r="E26" s="28">
        <v>48510280313</v>
      </c>
      <c r="F26" s="13">
        <f t="shared" si="1"/>
        <v>1</v>
      </c>
      <c r="G26" s="10"/>
      <c r="H26" s="11"/>
      <c r="I26" s="12"/>
      <c r="J26" s="13">
        <f t="shared" si="2"/>
        <v>0</v>
      </c>
      <c r="K26" s="8">
        <v>1</v>
      </c>
      <c r="L26" s="12" t="s">
        <v>56</v>
      </c>
      <c r="M26" s="14" t="s">
        <v>89</v>
      </c>
    </row>
    <row r="27" spans="1:13" x14ac:dyDescent="0.35">
      <c r="A27" s="8"/>
      <c r="B27" s="9" t="s">
        <v>90</v>
      </c>
      <c r="C27" s="10" t="s">
        <v>290</v>
      </c>
      <c r="D27" s="11" t="s">
        <v>953</v>
      </c>
      <c r="E27" s="28">
        <v>48901050326</v>
      </c>
      <c r="F27" s="13">
        <f t="shared" si="1"/>
        <v>1</v>
      </c>
      <c r="G27" s="10"/>
      <c r="H27" s="11"/>
      <c r="I27" s="12"/>
      <c r="J27" s="13">
        <f t="shared" si="2"/>
        <v>0</v>
      </c>
      <c r="K27" s="8">
        <v>1</v>
      </c>
      <c r="L27" s="12" t="s">
        <v>56</v>
      </c>
      <c r="M27" s="29"/>
    </row>
    <row r="28" spans="1:13" x14ac:dyDescent="0.35">
      <c r="A28" s="8"/>
      <c r="B28" s="30" t="s">
        <v>93</v>
      </c>
      <c r="C28" s="31"/>
      <c r="D28" s="11" t="s">
        <v>768</v>
      </c>
      <c r="E28" s="28"/>
      <c r="F28" s="13">
        <f t="shared" si="1"/>
        <v>0</v>
      </c>
      <c r="G28" s="10"/>
      <c r="H28" s="11"/>
      <c r="I28" s="12"/>
      <c r="J28" s="13">
        <f t="shared" si="2"/>
        <v>0</v>
      </c>
      <c r="K28" s="8">
        <v>1</v>
      </c>
      <c r="L28" s="12" t="s">
        <v>56</v>
      </c>
      <c r="M28" s="14" t="s">
        <v>89</v>
      </c>
    </row>
    <row r="29" spans="1:13" x14ac:dyDescent="0.35">
      <c r="A29" s="8"/>
      <c r="B29" s="9" t="s">
        <v>96</v>
      </c>
      <c r="C29" s="10"/>
      <c r="D29" s="11" t="s">
        <v>768</v>
      </c>
      <c r="E29" s="12"/>
      <c r="F29" s="13">
        <f t="shared" si="1"/>
        <v>0</v>
      </c>
      <c r="G29" s="10"/>
      <c r="H29" s="11"/>
      <c r="I29" s="12"/>
      <c r="J29" s="13">
        <f t="shared" si="2"/>
        <v>0</v>
      </c>
      <c r="K29" s="8">
        <v>1</v>
      </c>
      <c r="L29" s="12" t="s">
        <v>56</v>
      </c>
      <c r="M29" s="14"/>
    </row>
    <row r="30" spans="1:13" x14ac:dyDescent="0.35">
      <c r="A30" s="8"/>
      <c r="B30" s="9" t="s">
        <v>97</v>
      </c>
      <c r="C30" s="10"/>
      <c r="D30" s="11" t="s">
        <v>768</v>
      </c>
      <c r="E30" s="12"/>
      <c r="F30" s="13">
        <f t="shared" si="1"/>
        <v>0</v>
      </c>
      <c r="G30" s="10"/>
      <c r="H30" s="11"/>
      <c r="I30" s="12"/>
      <c r="J30" s="13">
        <f t="shared" si="2"/>
        <v>0</v>
      </c>
      <c r="K30" s="8">
        <v>1</v>
      </c>
      <c r="L30" s="12" t="s">
        <v>56</v>
      </c>
      <c r="M30" s="14"/>
    </row>
    <row r="31" spans="1:13" x14ac:dyDescent="0.35">
      <c r="A31" s="1">
        <v>5</v>
      </c>
      <c r="B31" s="2" t="s">
        <v>98</v>
      </c>
      <c r="C31" s="3"/>
      <c r="D31" s="4" t="s">
        <v>768</v>
      </c>
      <c r="E31" s="5"/>
      <c r="F31" s="5">
        <f>SUM(F32:F36)</f>
        <v>3</v>
      </c>
      <c r="G31" s="3"/>
      <c r="H31" s="4"/>
      <c r="I31" s="5"/>
      <c r="J31" s="6">
        <f>SUM(J32:J36)</f>
        <v>0</v>
      </c>
      <c r="K31" s="1">
        <f t="shared" ref="K31:M31" si="6">SUM(K32:K36)</f>
        <v>5</v>
      </c>
      <c r="L31" s="5">
        <f t="shared" si="6"/>
        <v>0</v>
      </c>
      <c r="M31" s="7">
        <f t="shared" si="6"/>
        <v>0</v>
      </c>
    </row>
    <row r="32" spans="1:13" x14ac:dyDescent="0.35">
      <c r="A32" s="8"/>
      <c r="B32" s="16" t="s">
        <v>61</v>
      </c>
      <c r="C32" s="17"/>
      <c r="D32" s="18"/>
      <c r="E32" s="19"/>
      <c r="F32" s="13">
        <f t="shared" si="1"/>
        <v>0</v>
      </c>
      <c r="G32" s="17"/>
      <c r="H32" s="18"/>
      <c r="I32" s="19"/>
      <c r="J32" s="13">
        <f t="shared" si="2"/>
        <v>0</v>
      </c>
      <c r="K32" s="8">
        <v>1</v>
      </c>
      <c r="L32" s="12" t="s">
        <v>56</v>
      </c>
      <c r="M32" s="14"/>
    </row>
    <row r="33" spans="1:13" x14ac:dyDescent="0.35">
      <c r="A33" s="8"/>
      <c r="B33" s="9" t="s">
        <v>99</v>
      </c>
      <c r="C33" s="10" t="s">
        <v>823</v>
      </c>
      <c r="D33" s="11" t="s">
        <v>954</v>
      </c>
      <c r="E33" s="12">
        <v>46010190346</v>
      </c>
      <c r="F33" s="13">
        <f t="shared" si="1"/>
        <v>1</v>
      </c>
      <c r="G33" s="10"/>
      <c r="H33" s="11"/>
      <c r="I33" s="12"/>
      <c r="J33" s="13">
        <f t="shared" si="2"/>
        <v>0</v>
      </c>
      <c r="K33" s="8">
        <v>1</v>
      </c>
      <c r="L33" s="12" t="s">
        <v>56</v>
      </c>
      <c r="M33" s="14"/>
    </row>
    <row r="34" spans="1:13" x14ac:dyDescent="0.35">
      <c r="A34" s="8"/>
      <c r="B34" s="9" t="s">
        <v>100</v>
      </c>
      <c r="C34" s="10" t="s">
        <v>955</v>
      </c>
      <c r="D34" s="11" t="s">
        <v>956</v>
      </c>
      <c r="E34" s="12">
        <v>47602270324</v>
      </c>
      <c r="F34" s="13">
        <f t="shared" si="1"/>
        <v>1</v>
      </c>
      <c r="G34" s="10"/>
      <c r="H34" s="11"/>
      <c r="I34" s="12"/>
      <c r="J34" s="13">
        <f t="shared" si="2"/>
        <v>0</v>
      </c>
      <c r="K34" s="8">
        <v>1</v>
      </c>
      <c r="L34" s="12" t="s">
        <v>56</v>
      </c>
      <c r="M34" s="14"/>
    </row>
    <row r="35" spans="1:13" x14ac:dyDescent="0.35">
      <c r="A35" s="8"/>
      <c r="B35" s="9" t="s">
        <v>100</v>
      </c>
      <c r="C35" s="10"/>
      <c r="D35" s="11" t="s">
        <v>768</v>
      </c>
      <c r="E35" s="12"/>
      <c r="F35" s="13">
        <f t="shared" si="1"/>
        <v>0</v>
      </c>
      <c r="G35" s="10"/>
      <c r="H35" s="11"/>
      <c r="I35" s="12"/>
      <c r="J35" s="13">
        <f t="shared" si="2"/>
        <v>0</v>
      </c>
      <c r="K35" s="8">
        <v>1</v>
      </c>
      <c r="L35" s="12" t="s">
        <v>56</v>
      </c>
      <c r="M35" s="14"/>
    </row>
    <row r="36" spans="1:13" x14ac:dyDescent="0.35">
      <c r="A36" s="8"/>
      <c r="B36" s="9" t="s">
        <v>103</v>
      </c>
      <c r="C36" s="10" t="s">
        <v>142</v>
      </c>
      <c r="D36" s="11" t="s">
        <v>957</v>
      </c>
      <c r="E36" s="12">
        <v>48503250282</v>
      </c>
      <c r="F36" s="13">
        <f t="shared" si="1"/>
        <v>1</v>
      </c>
      <c r="G36" s="10"/>
      <c r="H36" s="11"/>
      <c r="I36" s="12"/>
      <c r="J36" s="13">
        <f t="shared" si="2"/>
        <v>0</v>
      </c>
      <c r="K36" s="8">
        <v>1</v>
      </c>
      <c r="L36" s="12" t="s">
        <v>56</v>
      </c>
      <c r="M36" s="14" t="s">
        <v>89</v>
      </c>
    </row>
    <row r="37" spans="1:13" x14ac:dyDescent="0.35">
      <c r="A37" s="1">
        <v>6</v>
      </c>
      <c r="B37" s="2" t="s">
        <v>104</v>
      </c>
      <c r="C37" s="3"/>
      <c r="D37" s="4" t="s">
        <v>768</v>
      </c>
      <c r="E37" s="5"/>
      <c r="F37" s="5">
        <f>SUM(F38:F41)</f>
        <v>4</v>
      </c>
      <c r="G37" s="3"/>
      <c r="H37" s="4"/>
      <c r="I37" s="5"/>
      <c r="J37" s="6">
        <f>SUM(J38:J41)</f>
        <v>1</v>
      </c>
      <c r="K37" s="1">
        <f>SUM(K38:K41)</f>
        <v>4</v>
      </c>
      <c r="L37" s="5">
        <f t="shared" ref="L37:M37" si="7">SUM(L38:L41)</f>
        <v>0</v>
      </c>
      <c r="M37" s="7">
        <f t="shared" si="7"/>
        <v>0</v>
      </c>
    </row>
    <row r="38" spans="1:13" x14ac:dyDescent="0.35">
      <c r="A38" s="8"/>
      <c r="B38" s="16" t="s">
        <v>61</v>
      </c>
      <c r="C38" s="17" t="s">
        <v>54</v>
      </c>
      <c r="D38" s="18" t="s">
        <v>795</v>
      </c>
      <c r="E38" s="19">
        <v>47310044711</v>
      </c>
      <c r="F38" s="13">
        <f t="shared" si="1"/>
        <v>1</v>
      </c>
      <c r="G38" s="17" t="s">
        <v>958</v>
      </c>
      <c r="H38" s="18" t="s">
        <v>959</v>
      </c>
      <c r="I38" s="19">
        <v>35704010409</v>
      </c>
      <c r="J38" s="13">
        <f t="shared" si="2"/>
        <v>1</v>
      </c>
      <c r="K38" s="8">
        <v>1</v>
      </c>
      <c r="L38" s="12" t="s">
        <v>56</v>
      </c>
      <c r="M38" s="14"/>
    </row>
    <row r="39" spans="1:13" x14ac:dyDescent="0.35">
      <c r="A39" s="8"/>
      <c r="B39" s="9" t="s">
        <v>109</v>
      </c>
      <c r="C39" s="10" t="s">
        <v>960</v>
      </c>
      <c r="D39" s="11" t="s">
        <v>961</v>
      </c>
      <c r="E39" s="12">
        <v>37006082728</v>
      </c>
      <c r="F39" s="13">
        <f t="shared" si="1"/>
        <v>1</v>
      </c>
      <c r="G39" s="10"/>
      <c r="H39" s="11"/>
      <c r="I39" s="12"/>
      <c r="J39" s="13">
        <f t="shared" si="2"/>
        <v>0</v>
      </c>
      <c r="K39" s="8">
        <v>1</v>
      </c>
      <c r="L39" s="12" t="s">
        <v>56</v>
      </c>
      <c r="M39" s="14"/>
    </row>
    <row r="40" spans="1:13" x14ac:dyDescent="0.35">
      <c r="A40" s="8"/>
      <c r="B40" s="9" t="s">
        <v>112</v>
      </c>
      <c r="C40" s="10" t="s">
        <v>962</v>
      </c>
      <c r="D40" s="11" t="s">
        <v>963</v>
      </c>
      <c r="E40" s="12">
        <v>48401242212</v>
      </c>
      <c r="F40" s="13">
        <f t="shared" si="1"/>
        <v>1</v>
      </c>
      <c r="G40" s="10"/>
      <c r="H40" s="32"/>
      <c r="I40" s="33"/>
      <c r="J40" s="13">
        <f t="shared" si="2"/>
        <v>0</v>
      </c>
      <c r="K40" s="8">
        <v>1</v>
      </c>
      <c r="L40" s="12" t="s">
        <v>56</v>
      </c>
      <c r="M40" s="14"/>
    </row>
    <row r="41" spans="1:13" x14ac:dyDescent="0.35">
      <c r="A41" s="15"/>
      <c r="B41" s="34" t="s">
        <v>112</v>
      </c>
      <c r="C41" s="35" t="s">
        <v>160</v>
      </c>
      <c r="D41" s="36" t="s">
        <v>964</v>
      </c>
      <c r="E41" s="37">
        <v>47507010271</v>
      </c>
      <c r="F41" s="13">
        <f t="shared" si="1"/>
        <v>1</v>
      </c>
      <c r="G41" s="10"/>
      <c r="H41" s="11"/>
      <c r="I41" s="12"/>
      <c r="J41" s="13">
        <f t="shared" si="2"/>
        <v>0</v>
      </c>
      <c r="K41" s="15">
        <v>1</v>
      </c>
      <c r="L41" s="37" t="s">
        <v>56</v>
      </c>
      <c r="M41" s="38"/>
    </row>
    <row r="42" spans="1:13" x14ac:dyDescent="0.35">
      <c r="A42" s="21">
        <v>7</v>
      </c>
      <c r="B42" s="39" t="s">
        <v>119</v>
      </c>
      <c r="C42" s="40"/>
      <c r="D42" s="41" t="s">
        <v>768</v>
      </c>
      <c r="E42" s="42"/>
      <c r="F42" s="42">
        <f>SUM(F43:F45)</f>
        <v>2</v>
      </c>
      <c r="G42" s="40"/>
      <c r="H42" s="41"/>
      <c r="I42" s="42"/>
      <c r="J42" s="43">
        <f>SUM(J43:J45)</f>
        <v>0</v>
      </c>
      <c r="K42" s="1">
        <f t="shared" ref="K42:M42" si="8">SUM(K43:K45)</f>
        <v>3</v>
      </c>
      <c r="L42" s="42">
        <f t="shared" si="8"/>
        <v>0</v>
      </c>
      <c r="M42" s="44">
        <f t="shared" si="8"/>
        <v>0</v>
      </c>
    </row>
    <row r="43" spans="1:13" x14ac:dyDescent="0.35">
      <c r="A43" s="15"/>
      <c r="B43" s="16" t="s">
        <v>61</v>
      </c>
      <c r="C43" s="17" t="s">
        <v>965</v>
      </c>
      <c r="D43" s="18" t="s">
        <v>966</v>
      </c>
      <c r="E43" s="19">
        <v>46209060337</v>
      </c>
      <c r="F43" s="13">
        <f t="shared" si="1"/>
        <v>1</v>
      </c>
      <c r="G43" s="17"/>
      <c r="H43" s="18"/>
      <c r="I43" s="19"/>
      <c r="J43" s="13">
        <f t="shared" si="2"/>
        <v>0</v>
      </c>
      <c r="K43" s="8">
        <v>1</v>
      </c>
      <c r="L43" s="37" t="s">
        <v>56</v>
      </c>
      <c r="M43" s="38"/>
    </row>
    <row r="44" spans="1:13" x14ac:dyDescent="0.35">
      <c r="A44" s="15"/>
      <c r="B44" s="34" t="s">
        <v>122</v>
      </c>
      <c r="C44" s="35"/>
      <c r="D44" s="36" t="s">
        <v>768</v>
      </c>
      <c r="E44" s="37"/>
      <c r="F44" s="13">
        <f t="shared" si="1"/>
        <v>0</v>
      </c>
      <c r="G44" s="35"/>
      <c r="H44" s="36"/>
      <c r="I44" s="37"/>
      <c r="J44" s="13">
        <f t="shared" si="2"/>
        <v>0</v>
      </c>
      <c r="K44" s="8">
        <v>1</v>
      </c>
      <c r="L44" s="37" t="s">
        <v>56</v>
      </c>
      <c r="M44" s="38"/>
    </row>
    <row r="45" spans="1:13" x14ac:dyDescent="0.35">
      <c r="A45" s="15"/>
      <c r="B45" s="34" t="s">
        <v>123</v>
      </c>
      <c r="C45" s="35" t="s">
        <v>967</v>
      </c>
      <c r="D45" s="36" t="s">
        <v>968</v>
      </c>
      <c r="E45" s="37">
        <v>45608220337</v>
      </c>
      <c r="F45" s="13">
        <f t="shared" si="1"/>
        <v>1</v>
      </c>
      <c r="G45" s="35"/>
      <c r="H45" s="36"/>
      <c r="I45" s="37"/>
      <c r="J45" s="13">
        <f t="shared" si="2"/>
        <v>0</v>
      </c>
      <c r="K45" s="8">
        <v>1</v>
      </c>
      <c r="L45" s="37" t="s">
        <v>56</v>
      </c>
      <c r="M45" s="38"/>
    </row>
    <row r="46" spans="1:13" x14ac:dyDescent="0.35">
      <c r="A46" s="21">
        <v>8</v>
      </c>
      <c r="B46" s="39" t="s">
        <v>126</v>
      </c>
      <c r="C46" s="40"/>
      <c r="D46" s="41" t="s">
        <v>768</v>
      </c>
      <c r="E46" s="42"/>
      <c r="F46" s="42">
        <f>SUM(F47:F49)</f>
        <v>2</v>
      </c>
      <c r="G46" s="40"/>
      <c r="H46" s="41"/>
      <c r="I46" s="42"/>
      <c r="J46" s="43">
        <f>SUM(J47:J49)</f>
        <v>0</v>
      </c>
      <c r="K46" s="1">
        <f t="shared" ref="K46:M46" si="9">SUM(K47:K49)</f>
        <v>3</v>
      </c>
      <c r="L46" s="42">
        <f t="shared" si="9"/>
        <v>0</v>
      </c>
      <c r="M46" s="44">
        <f t="shared" si="9"/>
        <v>0</v>
      </c>
    </row>
    <row r="47" spans="1:13" x14ac:dyDescent="0.35">
      <c r="A47" s="15"/>
      <c r="B47" s="16" t="s">
        <v>61</v>
      </c>
      <c r="C47" s="17"/>
      <c r="D47" s="18"/>
      <c r="E47" s="19"/>
      <c r="F47" s="13">
        <f t="shared" si="1"/>
        <v>0</v>
      </c>
      <c r="G47" s="17"/>
      <c r="H47" s="18"/>
      <c r="I47" s="19"/>
      <c r="J47" s="13">
        <f t="shared" si="2"/>
        <v>0</v>
      </c>
      <c r="K47" s="8">
        <v>1</v>
      </c>
      <c r="L47" s="37" t="s">
        <v>56</v>
      </c>
      <c r="M47" s="38"/>
    </row>
    <row r="48" spans="1:13" x14ac:dyDescent="0.35">
      <c r="A48" s="15"/>
      <c r="B48" s="16" t="s">
        <v>131</v>
      </c>
      <c r="C48" s="17" t="s">
        <v>643</v>
      </c>
      <c r="D48" s="18" t="s">
        <v>969</v>
      </c>
      <c r="E48" s="19">
        <v>45002210326</v>
      </c>
      <c r="F48" s="13">
        <f t="shared" si="1"/>
        <v>1</v>
      </c>
      <c r="G48" s="17"/>
      <c r="H48" s="18"/>
      <c r="I48" s="19"/>
      <c r="J48" s="13">
        <f t="shared" si="2"/>
        <v>0</v>
      </c>
      <c r="K48" s="8">
        <v>1</v>
      </c>
      <c r="L48" s="37" t="s">
        <v>56</v>
      </c>
      <c r="M48" s="38"/>
    </row>
    <row r="49" spans="1:13" x14ac:dyDescent="0.35">
      <c r="A49" s="15"/>
      <c r="B49" s="34" t="s">
        <v>131</v>
      </c>
      <c r="C49" s="35" t="s">
        <v>490</v>
      </c>
      <c r="D49" s="36" t="s">
        <v>749</v>
      </c>
      <c r="E49" s="37">
        <v>46805130288</v>
      </c>
      <c r="F49" s="13">
        <f t="shared" si="1"/>
        <v>1</v>
      </c>
      <c r="G49" s="35"/>
      <c r="H49" s="36"/>
      <c r="I49" s="37"/>
      <c r="J49" s="13">
        <f t="shared" si="2"/>
        <v>0</v>
      </c>
      <c r="K49" s="8">
        <v>1</v>
      </c>
      <c r="L49" s="37" t="s">
        <v>56</v>
      </c>
      <c r="M49" s="38"/>
    </row>
    <row r="50" spans="1:13" x14ac:dyDescent="0.35">
      <c r="A50" s="21">
        <v>9</v>
      </c>
      <c r="B50" s="39" t="s">
        <v>135</v>
      </c>
      <c r="C50" s="40"/>
      <c r="D50" s="41" t="s">
        <v>768</v>
      </c>
      <c r="E50" s="42"/>
      <c r="F50" s="42">
        <f>SUM(F51:F54)</f>
        <v>4</v>
      </c>
      <c r="G50" s="40"/>
      <c r="H50" s="41"/>
      <c r="I50" s="42"/>
      <c r="J50" s="43">
        <f>SUM(J51:J54)</f>
        <v>0</v>
      </c>
      <c r="K50" s="1">
        <f>SUM(K51:K54)</f>
        <v>4</v>
      </c>
      <c r="L50" s="42"/>
      <c r="M50" s="44"/>
    </row>
    <row r="51" spans="1:13" x14ac:dyDescent="0.35">
      <c r="A51" s="15"/>
      <c r="B51" s="16" t="s">
        <v>61</v>
      </c>
      <c r="C51" s="17" t="s">
        <v>970</v>
      </c>
      <c r="D51" s="18" t="s">
        <v>767</v>
      </c>
      <c r="E51" s="19">
        <v>36105040387</v>
      </c>
      <c r="F51" s="13">
        <f t="shared" si="1"/>
        <v>1</v>
      </c>
      <c r="G51" s="17"/>
      <c r="H51" s="18"/>
      <c r="I51" s="19"/>
      <c r="J51" s="13">
        <f t="shared" si="2"/>
        <v>0</v>
      </c>
      <c r="K51" s="8">
        <v>1</v>
      </c>
      <c r="L51" s="37" t="s">
        <v>56</v>
      </c>
      <c r="M51" s="38"/>
    </row>
    <row r="52" spans="1:13" x14ac:dyDescent="0.35">
      <c r="A52" s="15"/>
      <c r="B52" s="16" t="s">
        <v>136</v>
      </c>
      <c r="C52" s="17" t="s">
        <v>609</v>
      </c>
      <c r="D52" s="18" t="s">
        <v>971</v>
      </c>
      <c r="E52" s="19">
        <v>36506050280</v>
      </c>
      <c r="F52" s="13">
        <f t="shared" si="1"/>
        <v>1</v>
      </c>
      <c r="G52" s="17"/>
      <c r="H52" s="18"/>
      <c r="I52" s="19"/>
      <c r="J52" s="13">
        <f t="shared" si="2"/>
        <v>0</v>
      </c>
      <c r="K52" s="8">
        <v>1</v>
      </c>
      <c r="L52" s="37" t="s">
        <v>56</v>
      </c>
      <c r="M52" s="38"/>
    </row>
    <row r="53" spans="1:13" x14ac:dyDescent="0.35">
      <c r="A53" s="15"/>
      <c r="B53" s="16" t="s">
        <v>136</v>
      </c>
      <c r="C53" s="17" t="s">
        <v>734</v>
      </c>
      <c r="D53" s="18" t="s">
        <v>944</v>
      </c>
      <c r="E53" s="19">
        <v>37709140280</v>
      </c>
      <c r="F53" s="13">
        <f t="shared" si="1"/>
        <v>1</v>
      </c>
      <c r="G53" s="17"/>
      <c r="H53" s="18"/>
      <c r="I53" s="19"/>
      <c r="J53" s="13">
        <f t="shared" si="2"/>
        <v>0</v>
      </c>
      <c r="K53" s="8">
        <v>1</v>
      </c>
      <c r="L53" s="37" t="s">
        <v>56</v>
      </c>
      <c r="M53" s="38"/>
    </row>
    <row r="54" spans="1:13" x14ac:dyDescent="0.35">
      <c r="A54" s="15"/>
      <c r="B54" s="16" t="s">
        <v>136</v>
      </c>
      <c r="C54" s="17" t="s">
        <v>972</v>
      </c>
      <c r="D54" s="18" t="s">
        <v>795</v>
      </c>
      <c r="E54" s="19">
        <v>37003300300</v>
      </c>
      <c r="F54" s="13">
        <f t="shared" si="1"/>
        <v>1</v>
      </c>
      <c r="G54" s="17"/>
      <c r="H54" s="18"/>
      <c r="I54" s="19"/>
      <c r="J54" s="13">
        <f t="shared" si="2"/>
        <v>0</v>
      </c>
      <c r="K54" s="8">
        <v>1</v>
      </c>
      <c r="L54" s="37" t="s">
        <v>56</v>
      </c>
      <c r="M54" s="38"/>
    </row>
    <row r="55" spans="1:13" ht="15" thickBot="1" x14ac:dyDescent="0.4">
      <c r="A55" s="45" t="s">
        <v>138</v>
      </c>
      <c r="B55" s="46"/>
      <c r="C55" s="47"/>
      <c r="D55" s="48"/>
      <c r="E55" s="49"/>
      <c r="F55" s="50">
        <f>SUM(F6+F9+F15+F21+F31+F37+F42+F46+F50)</f>
        <v>26</v>
      </c>
      <c r="G55" s="47"/>
      <c r="H55" s="48"/>
      <c r="I55" s="49"/>
      <c r="J55" s="50">
        <f>SUM(J6+J9+J15+J21+J31+J37+J42+J46+J50)</f>
        <v>1</v>
      </c>
      <c r="K55" s="51">
        <f>K5</f>
        <v>40</v>
      </c>
      <c r="L55" s="49">
        <f>SUM(L47:L49,L43:L45,L38:L41,L32:L36,L22:L30,L16:L20,L10:L14,L7:L8)</f>
        <v>0</v>
      </c>
      <c r="M55" s="52">
        <f>SUM(M47:M49,M43:M45,M38:M41,M32:M36,M22:M30,M16:M20,M10:M14,M7:M8)</f>
        <v>0</v>
      </c>
    </row>
  </sheetData>
  <mergeCells count="11">
    <mergeCell ref="M3:M4"/>
    <mergeCell ref="A1:M1"/>
    <mergeCell ref="A2:A4"/>
    <mergeCell ref="B2:B4"/>
    <mergeCell ref="C2:E4"/>
    <mergeCell ref="F2:F4"/>
    <mergeCell ref="G2:I4"/>
    <mergeCell ref="J2:J4"/>
    <mergeCell ref="K2:M2"/>
    <mergeCell ref="K3:K4"/>
    <mergeCell ref="L3:L4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5"/>
  <sheetViews>
    <sheetView topLeftCell="A7" workbookViewId="0">
      <selection activeCell="J28" sqref="J28"/>
    </sheetView>
  </sheetViews>
  <sheetFormatPr defaultRowHeight="14.5" x14ac:dyDescent="0.35"/>
  <cols>
    <col min="1" max="1" width="10.1796875" customWidth="1"/>
    <col min="2" max="2" width="28.54296875" bestFit="1" customWidth="1"/>
    <col min="3" max="3" width="10.54296875" customWidth="1"/>
    <col min="4" max="4" width="16.54296875" bestFit="1" customWidth="1"/>
    <col min="5" max="5" width="13.54296875" bestFit="1" customWidth="1"/>
    <col min="7" max="7" width="11.453125" bestFit="1" customWidth="1"/>
    <col min="8" max="8" width="13.81640625" customWidth="1"/>
    <col min="9" max="9" width="13.54296875" bestFit="1" customWidth="1"/>
  </cols>
  <sheetData>
    <row r="1" spans="1:18" ht="30.5" thickBot="1" x14ac:dyDescent="0.4">
      <c r="A1" s="229" t="s">
        <v>973</v>
      </c>
      <c r="B1" s="229"/>
      <c r="C1" s="229"/>
      <c r="D1" s="229"/>
      <c r="E1" s="229"/>
      <c r="F1" s="229"/>
      <c r="G1" s="230"/>
      <c r="H1" s="230"/>
      <c r="I1" s="230"/>
      <c r="J1" s="230"/>
      <c r="K1" s="229"/>
      <c r="L1" s="229"/>
      <c r="M1" s="229"/>
    </row>
    <row r="2" spans="1:18" ht="15" thickBot="1" x14ac:dyDescent="0.4">
      <c r="A2" s="231" t="s">
        <v>39</v>
      </c>
      <c r="B2" s="234" t="s">
        <v>40</v>
      </c>
      <c r="C2" s="231" t="s">
        <v>41</v>
      </c>
      <c r="D2" s="237"/>
      <c r="E2" s="237"/>
      <c r="F2" s="240" t="s">
        <v>42</v>
      </c>
      <c r="G2" s="231" t="s">
        <v>29</v>
      </c>
      <c r="H2" s="237"/>
      <c r="I2" s="237"/>
      <c r="J2" s="240" t="s">
        <v>43</v>
      </c>
      <c r="K2" s="243" t="s">
        <v>44</v>
      </c>
      <c r="L2" s="244"/>
      <c r="M2" s="245"/>
    </row>
    <row r="3" spans="1:18" x14ac:dyDescent="0.35">
      <c r="A3" s="232"/>
      <c r="B3" s="235"/>
      <c r="C3" s="232"/>
      <c r="D3" s="238"/>
      <c r="E3" s="238"/>
      <c r="F3" s="241"/>
      <c r="G3" s="232"/>
      <c r="H3" s="238"/>
      <c r="I3" s="238"/>
      <c r="J3" s="241"/>
      <c r="K3" s="246" t="s">
        <v>45</v>
      </c>
      <c r="L3" s="248" t="s">
        <v>46</v>
      </c>
      <c r="M3" s="227" t="s">
        <v>47</v>
      </c>
    </row>
    <row r="4" spans="1:18" ht="15" thickBot="1" x14ac:dyDescent="0.4">
      <c r="A4" s="233"/>
      <c r="B4" s="236"/>
      <c r="C4" s="233"/>
      <c r="D4" s="239"/>
      <c r="E4" s="239"/>
      <c r="F4" s="242"/>
      <c r="G4" s="233"/>
      <c r="H4" s="239"/>
      <c r="I4" s="239"/>
      <c r="J4" s="242"/>
      <c r="K4" s="247"/>
      <c r="L4" s="249"/>
      <c r="M4" s="228"/>
    </row>
    <row r="5" spans="1:18" s="59" customFormat="1" ht="20.149999999999999" customHeight="1" x14ac:dyDescent="0.25">
      <c r="A5" s="53" t="s">
        <v>48</v>
      </c>
      <c r="B5" s="54"/>
      <c r="C5" s="53" t="s">
        <v>49</v>
      </c>
      <c r="D5" s="55" t="s">
        <v>50</v>
      </c>
      <c r="E5" s="55" t="s">
        <v>51</v>
      </c>
      <c r="F5" s="56">
        <f>F6+F9+F15+F21+F31+F37+F42+F46+F50</f>
        <v>40</v>
      </c>
      <c r="G5" s="53" t="s">
        <v>49</v>
      </c>
      <c r="H5" s="55" t="s">
        <v>50</v>
      </c>
      <c r="I5" s="55" t="s">
        <v>51</v>
      </c>
      <c r="J5" s="56">
        <f>J6+J9+J15+J21+J31+J37+J42+J46+J50</f>
        <v>4</v>
      </c>
      <c r="K5" s="53">
        <f>K6+K9+K15+K21+K31+K37+K42+K46+K50</f>
        <v>40</v>
      </c>
      <c r="L5" s="57"/>
      <c r="M5" s="58"/>
    </row>
    <row r="6" spans="1:18" x14ac:dyDescent="0.35">
      <c r="A6" s="1">
        <v>1</v>
      </c>
      <c r="B6" s="2" t="s">
        <v>52</v>
      </c>
      <c r="C6" s="3"/>
      <c r="D6" s="4"/>
      <c r="E6" s="5"/>
      <c r="F6" s="6">
        <f>SUM(F7:F8)</f>
        <v>2</v>
      </c>
      <c r="G6" s="3"/>
      <c r="H6" s="4"/>
      <c r="I6" s="5"/>
      <c r="J6" s="6">
        <f>SUM(J7:J8)</f>
        <v>0</v>
      </c>
      <c r="K6" s="1">
        <f t="shared" ref="K6:M6" si="0">SUM(K7:K8)</f>
        <v>2</v>
      </c>
      <c r="L6" s="5">
        <f t="shared" si="0"/>
        <v>0</v>
      </c>
      <c r="M6" s="7">
        <f t="shared" si="0"/>
        <v>0</v>
      </c>
    </row>
    <row r="7" spans="1:18" x14ac:dyDescent="0.35">
      <c r="A7" s="8"/>
      <c r="B7" s="9" t="s">
        <v>53</v>
      </c>
      <c r="C7" s="10" t="s">
        <v>717</v>
      </c>
      <c r="D7" s="11" t="s">
        <v>974</v>
      </c>
      <c r="E7" s="12">
        <v>46607276024</v>
      </c>
      <c r="F7" s="13">
        <f>COUNTIF(E7,"&lt;&gt;")</f>
        <v>1</v>
      </c>
      <c r="G7" s="10"/>
      <c r="H7" s="11"/>
      <c r="I7" s="12"/>
      <c r="J7" s="13">
        <f>COUNTIF(I7,"&lt;&gt;")</f>
        <v>0</v>
      </c>
      <c r="K7" s="8">
        <v>1</v>
      </c>
      <c r="L7" s="12" t="s">
        <v>56</v>
      </c>
      <c r="M7" s="14"/>
    </row>
    <row r="8" spans="1:18" x14ac:dyDescent="0.35">
      <c r="A8" s="15"/>
      <c r="B8" s="16" t="s">
        <v>57</v>
      </c>
      <c r="C8" s="17" t="s">
        <v>815</v>
      </c>
      <c r="D8" s="18" t="s">
        <v>975</v>
      </c>
      <c r="E8" s="19">
        <v>47409296033</v>
      </c>
      <c r="F8" s="13">
        <f t="shared" ref="F8:F54" si="1">COUNTIF(E8,"&lt;&gt;")</f>
        <v>1</v>
      </c>
      <c r="G8" s="17"/>
      <c r="H8" s="18"/>
      <c r="I8" s="19"/>
      <c r="J8" s="13">
        <f t="shared" ref="J8:J54" si="2">COUNTIF(I8,"&lt;&gt;")</f>
        <v>0</v>
      </c>
      <c r="K8" s="8">
        <v>1</v>
      </c>
      <c r="L8" s="19" t="s">
        <v>56</v>
      </c>
      <c r="M8" s="20"/>
    </row>
    <row r="9" spans="1:18" x14ac:dyDescent="0.35">
      <c r="A9" s="21">
        <v>2</v>
      </c>
      <c r="B9" s="22" t="s">
        <v>60</v>
      </c>
      <c r="C9" s="23"/>
      <c r="D9" s="24"/>
      <c r="E9" s="25"/>
      <c r="F9" s="25">
        <f>SUM(F10:F14)</f>
        <v>5</v>
      </c>
      <c r="G9" s="23"/>
      <c r="H9" s="24"/>
      <c r="I9" s="25"/>
      <c r="J9" s="26">
        <f>SUM(J10:J14)</f>
        <v>1</v>
      </c>
      <c r="K9" s="21">
        <f t="shared" ref="K9:M9" si="3">SUM(K10:K14)</f>
        <v>5</v>
      </c>
      <c r="L9" s="25">
        <f t="shared" si="3"/>
        <v>0</v>
      </c>
      <c r="M9" s="27">
        <f t="shared" si="3"/>
        <v>0</v>
      </c>
    </row>
    <row r="10" spans="1:18" x14ac:dyDescent="0.35">
      <c r="A10" s="15"/>
      <c r="B10" s="16" t="s">
        <v>61</v>
      </c>
      <c r="C10" s="17" t="s">
        <v>113</v>
      </c>
      <c r="D10" s="18" t="s">
        <v>976</v>
      </c>
      <c r="E10" s="28">
        <v>47010296013</v>
      </c>
      <c r="F10" s="13">
        <f t="shared" si="1"/>
        <v>1</v>
      </c>
      <c r="G10" s="17"/>
      <c r="H10" s="18"/>
      <c r="I10" s="19"/>
      <c r="J10" s="13">
        <f t="shared" si="2"/>
        <v>0</v>
      </c>
      <c r="K10" s="8">
        <v>1</v>
      </c>
      <c r="L10" s="19" t="s">
        <v>56</v>
      </c>
      <c r="M10" s="20"/>
    </row>
    <row r="11" spans="1:18" x14ac:dyDescent="0.35">
      <c r="A11" s="8"/>
      <c r="B11" s="9" t="s">
        <v>64</v>
      </c>
      <c r="C11" s="10" t="s">
        <v>105</v>
      </c>
      <c r="D11" s="11" t="s">
        <v>977</v>
      </c>
      <c r="E11" s="28">
        <v>48605186023</v>
      </c>
      <c r="F11" s="13">
        <f t="shared" si="1"/>
        <v>1</v>
      </c>
      <c r="G11" s="10"/>
      <c r="H11" s="11"/>
      <c r="I11" s="12"/>
      <c r="J11" s="13">
        <f t="shared" si="2"/>
        <v>0</v>
      </c>
      <c r="K11" s="8">
        <v>1</v>
      </c>
      <c r="L11" s="12" t="s">
        <v>56</v>
      </c>
      <c r="M11" s="14"/>
    </row>
    <row r="12" spans="1:18" x14ac:dyDescent="0.35">
      <c r="A12" s="8"/>
      <c r="B12" s="9" t="s">
        <v>64</v>
      </c>
      <c r="C12" s="10" t="s">
        <v>978</v>
      </c>
      <c r="D12" s="11" t="s">
        <v>979</v>
      </c>
      <c r="E12" s="28">
        <v>47805166031</v>
      </c>
      <c r="F12" s="13">
        <f t="shared" si="1"/>
        <v>1</v>
      </c>
      <c r="G12" s="10"/>
      <c r="H12" s="11"/>
      <c r="I12" s="12"/>
      <c r="J12" s="13">
        <f t="shared" si="2"/>
        <v>0</v>
      </c>
      <c r="K12" s="8">
        <v>1</v>
      </c>
      <c r="L12" s="12" t="s">
        <v>56</v>
      </c>
      <c r="M12" s="14"/>
      <c r="P12" s="17"/>
      <c r="Q12" s="18"/>
      <c r="R12" s="19"/>
    </row>
    <row r="13" spans="1:18" x14ac:dyDescent="0.35">
      <c r="A13" s="8"/>
      <c r="B13" s="9" t="s">
        <v>64</v>
      </c>
      <c r="C13" s="10" t="s">
        <v>405</v>
      </c>
      <c r="D13" s="11" t="s">
        <v>350</v>
      </c>
      <c r="E13" s="12">
        <v>48812086019</v>
      </c>
      <c r="F13" s="13">
        <f t="shared" si="1"/>
        <v>1</v>
      </c>
      <c r="G13" s="10" t="s">
        <v>980</v>
      </c>
      <c r="H13" s="11" t="s">
        <v>329</v>
      </c>
      <c r="I13" s="12">
        <v>48209196023</v>
      </c>
      <c r="J13" s="13">
        <f t="shared" si="2"/>
        <v>1</v>
      </c>
      <c r="K13" s="8">
        <v>1</v>
      </c>
      <c r="L13" s="12" t="s">
        <v>56</v>
      </c>
      <c r="M13" s="14"/>
      <c r="P13" s="17"/>
      <c r="Q13" s="18"/>
      <c r="R13" s="19"/>
    </row>
    <row r="14" spans="1:18" x14ac:dyDescent="0.35">
      <c r="A14" s="15"/>
      <c r="B14" s="16" t="s">
        <v>71</v>
      </c>
      <c r="C14" s="17" t="s">
        <v>290</v>
      </c>
      <c r="D14" s="18" t="s">
        <v>981</v>
      </c>
      <c r="E14" s="19">
        <v>48806186029</v>
      </c>
      <c r="F14" s="13">
        <f t="shared" si="1"/>
        <v>1</v>
      </c>
      <c r="G14" s="17"/>
      <c r="H14" s="18"/>
      <c r="I14" s="19"/>
      <c r="J14" s="13">
        <f t="shared" si="2"/>
        <v>0</v>
      </c>
      <c r="K14" s="8">
        <v>1</v>
      </c>
      <c r="L14" s="19" t="s">
        <v>56</v>
      </c>
      <c r="M14" s="20"/>
      <c r="P14" s="10"/>
      <c r="Q14" s="11"/>
      <c r="R14" s="12"/>
    </row>
    <row r="15" spans="1:18" x14ac:dyDescent="0.35">
      <c r="A15" s="21">
        <v>3</v>
      </c>
      <c r="B15" s="22" t="s">
        <v>74</v>
      </c>
      <c r="C15" s="23"/>
      <c r="D15" s="24"/>
      <c r="E15" s="25"/>
      <c r="F15" s="25">
        <f>SUM(F16:F20)</f>
        <v>5</v>
      </c>
      <c r="G15" s="23"/>
      <c r="H15" s="24"/>
      <c r="I15" s="25"/>
      <c r="J15" s="26">
        <f>SUM(J16:J20)</f>
        <v>0</v>
      </c>
      <c r="K15" s="21">
        <f>SUM(K16:K20)</f>
        <v>5</v>
      </c>
      <c r="L15" s="25">
        <f t="shared" ref="L15:M15" si="4">SUM(L16:L20)</f>
        <v>0</v>
      </c>
      <c r="M15" s="27">
        <f t="shared" si="4"/>
        <v>0</v>
      </c>
    </row>
    <row r="16" spans="1:18" x14ac:dyDescent="0.35">
      <c r="A16" s="15"/>
      <c r="B16" s="16" t="s">
        <v>61</v>
      </c>
      <c r="C16" s="17" t="s">
        <v>982</v>
      </c>
      <c r="D16" s="18" t="s">
        <v>983</v>
      </c>
      <c r="E16" s="19">
        <v>49102095714</v>
      </c>
      <c r="F16" s="13">
        <f t="shared" si="1"/>
        <v>1</v>
      </c>
      <c r="G16" s="17"/>
      <c r="H16" s="18"/>
      <c r="I16" s="19"/>
      <c r="J16" s="13">
        <f t="shared" si="2"/>
        <v>0</v>
      </c>
      <c r="K16" s="8">
        <v>1</v>
      </c>
      <c r="L16" s="19" t="s">
        <v>56</v>
      </c>
      <c r="M16" s="20"/>
    </row>
    <row r="17" spans="1:13" x14ac:dyDescent="0.35">
      <c r="A17" s="15"/>
      <c r="B17" s="16" t="s">
        <v>75</v>
      </c>
      <c r="C17" s="32" t="s">
        <v>986</v>
      </c>
      <c r="D17" s="32" t="s">
        <v>1409</v>
      </c>
      <c r="E17" s="199">
        <v>48601206015</v>
      </c>
      <c r="F17" s="13">
        <f>COUNTIF(E18,"&lt;&gt;")</f>
        <v>1</v>
      </c>
      <c r="G17" s="17"/>
      <c r="H17" s="18"/>
      <c r="I17" s="19"/>
      <c r="J17" s="13">
        <f t="shared" si="2"/>
        <v>0</v>
      </c>
      <c r="K17" s="8">
        <v>1</v>
      </c>
      <c r="L17" s="19" t="s">
        <v>56</v>
      </c>
      <c r="M17" s="20"/>
    </row>
    <row r="18" spans="1:13" x14ac:dyDescent="0.35">
      <c r="A18" s="15"/>
      <c r="B18" s="16" t="s">
        <v>75</v>
      </c>
      <c r="C18" s="17" t="s">
        <v>984</v>
      </c>
      <c r="D18" s="18" t="s">
        <v>985</v>
      </c>
      <c r="E18" s="154">
        <v>45507036034</v>
      </c>
      <c r="F18" s="13">
        <v>1</v>
      </c>
      <c r="G18" s="17"/>
      <c r="H18" s="18"/>
      <c r="I18" s="19"/>
      <c r="J18" s="13">
        <f t="shared" si="2"/>
        <v>0</v>
      </c>
      <c r="K18" s="8">
        <v>1</v>
      </c>
      <c r="L18" s="19" t="s">
        <v>56</v>
      </c>
      <c r="M18" s="20"/>
    </row>
    <row r="19" spans="1:13" x14ac:dyDescent="0.35">
      <c r="A19" s="15"/>
      <c r="B19" s="16" t="s">
        <v>75</v>
      </c>
      <c r="C19" s="32" t="s">
        <v>101</v>
      </c>
      <c r="D19" s="32" t="s">
        <v>987</v>
      </c>
      <c r="E19" s="199">
        <v>46906236011</v>
      </c>
      <c r="F19" s="13">
        <v>1</v>
      </c>
      <c r="G19" s="17"/>
      <c r="H19" s="18"/>
      <c r="I19" s="19"/>
      <c r="J19" s="13">
        <f t="shared" si="2"/>
        <v>0</v>
      </c>
      <c r="K19" s="8">
        <v>1</v>
      </c>
      <c r="L19" s="19" t="s">
        <v>56</v>
      </c>
      <c r="M19" s="20"/>
    </row>
    <row r="20" spans="1:13" x14ac:dyDescent="0.35">
      <c r="A20" s="8"/>
      <c r="B20" s="9" t="s">
        <v>75</v>
      </c>
      <c r="C20" s="32" t="s">
        <v>177</v>
      </c>
      <c r="D20" s="32" t="s">
        <v>988</v>
      </c>
      <c r="E20" s="199">
        <v>45910216035</v>
      </c>
      <c r="F20" s="13">
        <v>1</v>
      </c>
      <c r="G20" s="10"/>
      <c r="H20" s="11"/>
      <c r="I20" s="12"/>
      <c r="J20" s="13">
        <f t="shared" si="2"/>
        <v>0</v>
      </c>
      <c r="K20" s="8">
        <v>1</v>
      </c>
      <c r="L20" s="12" t="s">
        <v>56</v>
      </c>
      <c r="M20" s="14"/>
    </row>
    <row r="21" spans="1:13" x14ac:dyDescent="0.35">
      <c r="A21" s="1">
        <v>4</v>
      </c>
      <c r="B21" s="2" t="s">
        <v>82</v>
      </c>
      <c r="C21" s="3"/>
      <c r="D21" s="4"/>
      <c r="E21" s="5"/>
      <c r="F21" s="5">
        <f>SUM(F22:F30)</f>
        <v>9</v>
      </c>
      <c r="G21" s="3"/>
      <c r="H21" s="4"/>
      <c r="I21" s="5"/>
      <c r="J21" s="6">
        <f>SUM(J22:J30)</f>
        <v>0</v>
      </c>
      <c r="K21" s="1">
        <f t="shared" ref="K21:M21" si="5">SUM(K22:K30)</f>
        <v>9</v>
      </c>
      <c r="L21" s="5">
        <f t="shared" si="5"/>
        <v>0</v>
      </c>
      <c r="M21" s="7">
        <f t="shared" si="5"/>
        <v>0</v>
      </c>
    </row>
    <row r="22" spans="1:13" x14ac:dyDescent="0.35">
      <c r="A22" s="8"/>
      <c r="B22" s="16" t="s">
        <v>61</v>
      </c>
      <c r="C22" s="17" t="s">
        <v>659</v>
      </c>
      <c r="D22" s="18" t="s">
        <v>989</v>
      </c>
      <c r="E22" s="28">
        <v>46501046035</v>
      </c>
      <c r="F22" s="13">
        <f t="shared" si="1"/>
        <v>1</v>
      </c>
      <c r="G22" s="17"/>
      <c r="H22" s="18"/>
      <c r="I22" s="19"/>
      <c r="J22" s="13">
        <f t="shared" si="2"/>
        <v>0</v>
      </c>
      <c r="K22" s="8">
        <v>1</v>
      </c>
      <c r="L22" s="12" t="s">
        <v>56</v>
      </c>
      <c r="M22" s="14"/>
    </row>
    <row r="23" spans="1:13" x14ac:dyDescent="0.35">
      <c r="A23" s="8"/>
      <c r="B23" s="16" t="s">
        <v>84</v>
      </c>
      <c r="C23" s="17" t="s">
        <v>327</v>
      </c>
      <c r="D23" s="18" t="s">
        <v>990</v>
      </c>
      <c r="E23" s="28">
        <v>48108266011</v>
      </c>
      <c r="F23" s="13">
        <f t="shared" si="1"/>
        <v>1</v>
      </c>
      <c r="G23" s="17"/>
      <c r="H23" s="18"/>
      <c r="I23" s="19"/>
      <c r="J23" s="13">
        <f t="shared" si="2"/>
        <v>0</v>
      </c>
      <c r="K23" s="8">
        <v>1</v>
      </c>
      <c r="L23" s="12" t="s">
        <v>56</v>
      </c>
      <c r="M23" s="14"/>
    </row>
    <row r="24" spans="1:13" x14ac:dyDescent="0.35">
      <c r="A24" s="8"/>
      <c r="B24" s="9" t="s">
        <v>87</v>
      </c>
      <c r="C24" s="10" t="s">
        <v>997</v>
      </c>
      <c r="D24" s="11" t="s">
        <v>998</v>
      </c>
      <c r="E24" s="12">
        <v>46207012711</v>
      </c>
      <c r="F24" s="13">
        <f>COUNTIF(E33,"&lt;&gt;")</f>
        <v>1</v>
      </c>
      <c r="G24" s="10"/>
      <c r="H24" s="11"/>
      <c r="I24" s="12"/>
      <c r="J24" s="13">
        <f t="shared" si="2"/>
        <v>0</v>
      </c>
      <c r="K24" s="8">
        <v>1</v>
      </c>
      <c r="L24" s="12" t="s">
        <v>56</v>
      </c>
      <c r="M24" s="14"/>
    </row>
    <row r="25" spans="1:13" x14ac:dyDescent="0.35">
      <c r="A25" s="8"/>
      <c r="B25" s="9" t="s">
        <v>88</v>
      </c>
      <c r="C25" s="10" t="s">
        <v>992</v>
      </c>
      <c r="D25" s="11" t="s">
        <v>993</v>
      </c>
      <c r="E25" s="28">
        <v>47708116026</v>
      </c>
      <c r="F25" s="13">
        <f t="shared" si="1"/>
        <v>1</v>
      </c>
      <c r="G25" s="10"/>
      <c r="H25" s="11"/>
      <c r="I25" s="12"/>
      <c r="J25" s="13">
        <f t="shared" si="2"/>
        <v>0</v>
      </c>
      <c r="K25" s="8">
        <v>1</v>
      </c>
      <c r="L25" s="12" t="s">
        <v>56</v>
      </c>
      <c r="M25" s="14" t="s">
        <v>89</v>
      </c>
    </row>
    <row r="26" spans="1:13" x14ac:dyDescent="0.35">
      <c r="A26" s="8"/>
      <c r="B26" s="9" t="s">
        <v>88</v>
      </c>
      <c r="C26" s="10" t="s">
        <v>655</v>
      </c>
      <c r="D26" s="11" t="s">
        <v>909</v>
      </c>
      <c r="E26" s="28">
        <v>48703316022</v>
      </c>
      <c r="F26" s="13">
        <f t="shared" si="1"/>
        <v>1</v>
      </c>
      <c r="G26" s="10"/>
      <c r="H26" s="11"/>
      <c r="I26" s="12"/>
      <c r="J26" s="13">
        <f t="shared" si="2"/>
        <v>0</v>
      </c>
      <c r="K26" s="8">
        <v>1</v>
      </c>
      <c r="L26" s="12" t="s">
        <v>56</v>
      </c>
      <c r="M26" s="14" t="s">
        <v>89</v>
      </c>
    </row>
    <row r="27" spans="1:13" x14ac:dyDescent="0.35">
      <c r="A27" s="8"/>
      <c r="B27" s="9" t="s">
        <v>90</v>
      </c>
      <c r="C27" s="10" t="s">
        <v>994</v>
      </c>
      <c r="D27" s="11" t="s">
        <v>995</v>
      </c>
      <c r="E27" s="28">
        <v>48505196045</v>
      </c>
      <c r="F27" s="13">
        <f t="shared" si="1"/>
        <v>1</v>
      </c>
      <c r="G27" s="10"/>
      <c r="H27" s="11"/>
      <c r="I27" s="12"/>
      <c r="J27" s="13">
        <f t="shared" si="2"/>
        <v>0</v>
      </c>
      <c r="K27" s="8">
        <v>1</v>
      </c>
      <c r="L27" s="12" t="s">
        <v>56</v>
      </c>
      <c r="M27" s="29"/>
    </row>
    <row r="28" spans="1:13" x14ac:dyDescent="0.35">
      <c r="A28" s="8"/>
      <c r="B28" s="30" t="s">
        <v>93</v>
      </c>
      <c r="C28" s="31" t="s">
        <v>996</v>
      </c>
      <c r="D28" s="11" t="s">
        <v>537</v>
      </c>
      <c r="E28" s="28">
        <v>47611280210</v>
      </c>
      <c r="F28" s="13">
        <f t="shared" si="1"/>
        <v>1</v>
      </c>
      <c r="J28" s="13"/>
      <c r="K28" s="8">
        <v>1</v>
      </c>
      <c r="L28" s="12" t="s">
        <v>56</v>
      </c>
      <c r="M28" s="14" t="s">
        <v>89</v>
      </c>
    </row>
    <row r="29" spans="1:13" x14ac:dyDescent="0.35">
      <c r="A29" s="8"/>
      <c r="B29" s="9" t="s">
        <v>96</v>
      </c>
      <c r="C29" s="10" t="s">
        <v>247</v>
      </c>
      <c r="D29" s="11" t="s">
        <v>999</v>
      </c>
      <c r="E29" s="12">
        <v>49311136027</v>
      </c>
      <c r="F29" s="13">
        <f t="shared" si="1"/>
        <v>1</v>
      </c>
      <c r="G29" s="10"/>
      <c r="H29" s="11"/>
      <c r="I29" s="12"/>
      <c r="J29" s="13">
        <f t="shared" si="2"/>
        <v>0</v>
      </c>
      <c r="K29" s="8">
        <v>1</v>
      </c>
      <c r="L29" s="12" t="s">
        <v>56</v>
      </c>
      <c r="M29" s="14"/>
    </row>
    <row r="30" spans="1:13" x14ac:dyDescent="0.35">
      <c r="A30" s="8"/>
      <c r="B30" s="9" t="s">
        <v>97</v>
      </c>
      <c r="C30" s="10" t="s">
        <v>1000</v>
      </c>
      <c r="D30" s="11" t="s">
        <v>1001</v>
      </c>
      <c r="E30" s="12">
        <v>45904026013</v>
      </c>
      <c r="F30" s="13">
        <f t="shared" si="1"/>
        <v>1</v>
      </c>
      <c r="G30" s="10"/>
      <c r="H30" s="11"/>
      <c r="I30" s="12"/>
      <c r="J30" s="13">
        <f t="shared" si="2"/>
        <v>0</v>
      </c>
      <c r="K30" s="8">
        <v>1</v>
      </c>
      <c r="L30" s="12" t="s">
        <v>56</v>
      </c>
      <c r="M30" s="14"/>
    </row>
    <row r="31" spans="1:13" x14ac:dyDescent="0.35">
      <c r="A31" s="1">
        <v>5</v>
      </c>
      <c r="B31" s="2" t="s">
        <v>98</v>
      </c>
      <c r="C31" s="3"/>
      <c r="D31" s="4"/>
      <c r="E31" s="5"/>
      <c r="F31" s="5">
        <f>SUM(F32:F36)</f>
        <v>5</v>
      </c>
      <c r="G31" s="3"/>
      <c r="H31" s="4"/>
      <c r="I31" s="5"/>
      <c r="J31" s="6">
        <f>SUM(J32:J36)</f>
        <v>1</v>
      </c>
      <c r="K31" s="1">
        <f t="shared" ref="K31:M31" si="6">SUM(K32:K36)</f>
        <v>5</v>
      </c>
      <c r="L31" s="5">
        <f t="shared" si="6"/>
        <v>0</v>
      </c>
      <c r="M31" s="7">
        <f t="shared" si="6"/>
        <v>0</v>
      </c>
    </row>
    <row r="32" spans="1:13" x14ac:dyDescent="0.35">
      <c r="A32" s="8"/>
      <c r="B32" s="16" t="s">
        <v>61</v>
      </c>
      <c r="C32" s="17" t="s">
        <v>527</v>
      </c>
      <c r="D32" s="18" t="s">
        <v>1002</v>
      </c>
      <c r="E32" s="19">
        <v>46711014912</v>
      </c>
      <c r="F32" s="13">
        <f t="shared" si="1"/>
        <v>1</v>
      </c>
      <c r="G32" s="17"/>
      <c r="H32" s="18"/>
      <c r="I32" s="19"/>
      <c r="J32" s="13">
        <f t="shared" si="2"/>
        <v>0</v>
      </c>
      <c r="K32" s="8">
        <v>1</v>
      </c>
      <c r="L32" s="12" t="s">
        <v>56</v>
      </c>
      <c r="M32" s="14"/>
    </row>
    <row r="33" spans="1:17" x14ac:dyDescent="0.35">
      <c r="A33" s="8"/>
      <c r="B33" s="9" t="s">
        <v>99</v>
      </c>
      <c r="C33" s="10" t="s">
        <v>672</v>
      </c>
      <c r="D33" s="11" t="s">
        <v>991</v>
      </c>
      <c r="E33" s="28">
        <v>47205146021</v>
      </c>
      <c r="F33" s="13">
        <v>1</v>
      </c>
      <c r="G33" s="10"/>
      <c r="H33" s="11"/>
      <c r="I33" s="12"/>
      <c r="J33" s="13">
        <f t="shared" si="2"/>
        <v>0</v>
      </c>
      <c r="K33" s="8">
        <v>1</v>
      </c>
      <c r="L33" s="12" t="s">
        <v>56</v>
      </c>
      <c r="M33" s="14"/>
    </row>
    <row r="34" spans="1:17" x14ac:dyDescent="0.35">
      <c r="A34" s="8"/>
      <c r="B34" s="9" t="s">
        <v>100</v>
      </c>
      <c r="C34" s="10" t="s">
        <v>405</v>
      </c>
      <c r="D34" s="11" t="s">
        <v>1003</v>
      </c>
      <c r="E34" s="12">
        <v>48107216015</v>
      </c>
      <c r="F34" s="13">
        <f t="shared" si="1"/>
        <v>1</v>
      </c>
      <c r="G34" s="10"/>
      <c r="H34" s="11"/>
      <c r="I34" s="12"/>
      <c r="J34" s="13">
        <f t="shared" si="2"/>
        <v>0</v>
      </c>
      <c r="K34" s="8">
        <v>1</v>
      </c>
      <c r="L34" s="12" t="s">
        <v>56</v>
      </c>
      <c r="M34" s="14"/>
    </row>
    <row r="35" spans="1:17" x14ac:dyDescent="0.35">
      <c r="A35" s="8"/>
      <c r="B35" s="9" t="s">
        <v>100</v>
      </c>
      <c r="C35" s="10" t="s">
        <v>865</v>
      </c>
      <c r="D35" s="11" t="s">
        <v>1004</v>
      </c>
      <c r="E35" s="12">
        <v>45808196019</v>
      </c>
      <c r="F35" s="13">
        <f t="shared" si="1"/>
        <v>1</v>
      </c>
      <c r="G35" s="10" t="s">
        <v>211</v>
      </c>
      <c r="H35" s="11" t="s">
        <v>1005</v>
      </c>
      <c r="I35" s="12">
        <v>46205146019</v>
      </c>
      <c r="J35" s="13">
        <f t="shared" si="2"/>
        <v>1</v>
      </c>
      <c r="K35" s="8">
        <v>1</v>
      </c>
      <c r="L35" s="12" t="s">
        <v>56</v>
      </c>
      <c r="M35" s="14"/>
    </row>
    <row r="36" spans="1:17" x14ac:dyDescent="0.35">
      <c r="A36" s="8"/>
      <c r="B36" s="9" t="s">
        <v>103</v>
      </c>
      <c r="C36" s="10" t="s">
        <v>967</v>
      </c>
      <c r="D36" s="11" t="s">
        <v>1006</v>
      </c>
      <c r="E36" s="12">
        <v>46707166047</v>
      </c>
      <c r="F36" s="13">
        <f t="shared" si="1"/>
        <v>1</v>
      </c>
      <c r="G36" s="10"/>
      <c r="H36" s="11"/>
      <c r="I36" s="12"/>
      <c r="J36" s="13">
        <f t="shared" si="2"/>
        <v>0</v>
      </c>
      <c r="K36" s="8">
        <v>1</v>
      </c>
      <c r="L36" s="12" t="s">
        <v>56</v>
      </c>
      <c r="M36" s="14" t="s">
        <v>89</v>
      </c>
    </row>
    <row r="37" spans="1:17" x14ac:dyDescent="0.35">
      <c r="A37" s="1">
        <v>6</v>
      </c>
      <c r="B37" s="2" t="s">
        <v>104</v>
      </c>
      <c r="C37" s="3"/>
      <c r="D37" s="4"/>
      <c r="E37" s="5"/>
      <c r="F37" s="5">
        <f>SUM(F38:F41)</f>
        <v>4</v>
      </c>
      <c r="G37" s="3"/>
      <c r="H37" s="4"/>
      <c r="I37" s="5"/>
      <c r="J37" s="6">
        <f>SUM(J38:J41)</f>
        <v>1</v>
      </c>
      <c r="K37" s="1">
        <f>SUM(K38:K41)</f>
        <v>4</v>
      </c>
      <c r="L37" s="5">
        <f t="shared" ref="L37:M37" si="7">SUM(L38:L41)</f>
        <v>0</v>
      </c>
      <c r="M37" s="7">
        <f t="shared" si="7"/>
        <v>0</v>
      </c>
    </row>
    <row r="38" spans="1:17" x14ac:dyDescent="0.35">
      <c r="A38" s="8"/>
      <c r="B38" s="16" t="s">
        <v>61</v>
      </c>
      <c r="C38" s="17" t="s">
        <v>325</v>
      </c>
      <c r="D38" s="18" t="s">
        <v>1007</v>
      </c>
      <c r="E38" s="19">
        <v>48906256018</v>
      </c>
      <c r="F38" s="13">
        <f t="shared" si="1"/>
        <v>1</v>
      </c>
      <c r="G38" s="17"/>
      <c r="H38" s="18"/>
      <c r="I38" s="19"/>
      <c r="J38" s="13">
        <f t="shared" si="2"/>
        <v>0</v>
      </c>
      <c r="K38" s="8">
        <v>1</v>
      </c>
      <c r="L38" s="12" t="s">
        <v>56</v>
      </c>
      <c r="M38" s="14"/>
    </row>
    <row r="39" spans="1:17" x14ac:dyDescent="0.35">
      <c r="A39" s="8"/>
      <c r="B39" s="9" t="s">
        <v>109</v>
      </c>
      <c r="C39" s="10" t="s">
        <v>1008</v>
      </c>
      <c r="D39" s="11" t="s">
        <v>1009</v>
      </c>
      <c r="E39" s="12">
        <v>48106016020</v>
      </c>
      <c r="F39" s="13">
        <f t="shared" si="1"/>
        <v>1</v>
      </c>
      <c r="G39" s="10"/>
      <c r="H39" s="11"/>
      <c r="I39" s="12"/>
      <c r="J39" s="13">
        <f t="shared" si="2"/>
        <v>0</v>
      </c>
      <c r="K39" s="8">
        <v>1</v>
      </c>
      <c r="L39" s="12" t="s">
        <v>56</v>
      </c>
      <c r="M39" s="14"/>
      <c r="O39" s="207"/>
      <c r="P39" s="126"/>
      <c r="Q39" s="12"/>
    </row>
    <row r="40" spans="1:17" x14ac:dyDescent="0.35">
      <c r="A40" s="8"/>
      <c r="B40" s="9" t="s">
        <v>112</v>
      </c>
      <c r="C40" s="10" t="s">
        <v>1010</v>
      </c>
      <c r="D40" s="11" t="s">
        <v>1011</v>
      </c>
      <c r="E40" s="12">
        <v>47807010345</v>
      </c>
      <c r="F40" s="13">
        <f t="shared" si="1"/>
        <v>1</v>
      </c>
      <c r="G40" s="10" t="s">
        <v>320</v>
      </c>
      <c r="H40" s="32" t="s">
        <v>219</v>
      </c>
      <c r="I40" s="33">
        <v>48912286012</v>
      </c>
      <c r="J40" s="13">
        <f t="shared" si="2"/>
        <v>1</v>
      </c>
      <c r="K40" s="8">
        <v>1</v>
      </c>
      <c r="L40" s="12" t="s">
        <v>56</v>
      </c>
      <c r="M40" s="14"/>
    </row>
    <row r="41" spans="1:17" x14ac:dyDescent="0.35">
      <c r="A41" s="15"/>
      <c r="B41" s="34" t="s">
        <v>112</v>
      </c>
      <c r="C41" s="35" t="s">
        <v>1012</v>
      </c>
      <c r="D41" s="36" t="s">
        <v>1013</v>
      </c>
      <c r="E41" s="37">
        <v>48605056025</v>
      </c>
      <c r="F41" s="13">
        <f t="shared" si="1"/>
        <v>1</v>
      </c>
      <c r="G41" s="10"/>
      <c r="H41" s="11"/>
      <c r="I41" s="12"/>
      <c r="J41" s="13">
        <f t="shared" si="2"/>
        <v>0</v>
      </c>
      <c r="K41" s="15">
        <v>1</v>
      </c>
      <c r="L41" s="37" t="s">
        <v>56</v>
      </c>
      <c r="M41" s="38"/>
    </row>
    <row r="42" spans="1:17" x14ac:dyDescent="0.35">
      <c r="A42" s="21">
        <v>7</v>
      </c>
      <c r="B42" s="39" t="s">
        <v>119</v>
      </c>
      <c r="C42" s="40"/>
      <c r="D42" s="41"/>
      <c r="E42" s="42"/>
      <c r="F42" s="42">
        <f>SUM(F43:F45)</f>
        <v>3</v>
      </c>
      <c r="G42" s="40"/>
      <c r="H42" s="41"/>
      <c r="I42" s="42"/>
      <c r="J42" s="43">
        <f>SUM(J43:J45)</f>
        <v>0</v>
      </c>
      <c r="K42" s="1">
        <f t="shared" ref="K42:M42" si="8">SUM(K43:K45)</f>
        <v>3</v>
      </c>
      <c r="L42" s="42">
        <f t="shared" si="8"/>
        <v>0</v>
      </c>
      <c r="M42" s="44">
        <f t="shared" si="8"/>
        <v>0</v>
      </c>
    </row>
    <row r="43" spans="1:17" x14ac:dyDescent="0.35">
      <c r="A43" s="15"/>
      <c r="B43" s="16" t="s">
        <v>61</v>
      </c>
      <c r="C43" s="17" t="s">
        <v>825</v>
      </c>
      <c r="D43" s="18" t="s">
        <v>1014</v>
      </c>
      <c r="E43" s="19">
        <v>47503066039</v>
      </c>
      <c r="F43" s="13">
        <f t="shared" si="1"/>
        <v>1</v>
      </c>
      <c r="G43" s="17"/>
      <c r="H43" s="18"/>
      <c r="I43" s="19"/>
      <c r="J43" s="13">
        <f t="shared" si="2"/>
        <v>0</v>
      </c>
      <c r="K43" s="8">
        <v>1</v>
      </c>
      <c r="L43" s="37" t="s">
        <v>56</v>
      </c>
      <c r="M43" s="38"/>
    </row>
    <row r="44" spans="1:17" x14ac:dyDescent="0.35">
      <c r="A44" s="15"/>
      <c r="B44" s="34" t="s">
        <v>122</v>
      </c>
      <c r="C44" s="35" t="s">
        <v>1015</v>
      </c>
      <c r="D44" s="36" t="s">
        <v>1016</v>
      </c>
      <c r="E44" s="37">
        <v>48004276044</v>
      </c>
      <c r="F44" s="13">
        <f t="shared" si="1"/>
        <v>1</v>
      </c>
      <c r="G44" s="35"/>
      <c r="H44" s="36"/>
      <c r="I44" s="37"/>
      <c r="J44" s="13">
        <f t="shared" si="2"/>
        <v>0</v>
      </c>
      <c r="K44" s="8">
        <v>1</v>
      </c>
      <c r="L44" s="37" t="s">
        <v>56</v>
      </c>
      <c r="M44" s="38"/>
      <c r="O44" s="208"/>
    </row>
    <row r="45" spans="1:17" x14ac:dyDescent="0.35">
      <c r="A45" s="15"/>
      <c r="B45" s="34" t="s">
        <v>123</v>
      </c>
      <c r="C45" s="35" t="s">
        <v>177</v>
      </c>
      <c r="D45" s="36" t="s">
        <v>1017</v>
      </c>
      <c r="E45" s="37">
        <v>46503286019</v>
      </c>
      <c r="F45" s="13">
        <f t="shared" si="1"/>
        <v>1</v>
      </c>
      <c r="G45" s="35"/>
      <c r="H45" s="36"/>
      <c r="I45" s="37"/>
      <c r="J45" s="13">
        <f t="shared" si="2"/>
        <v>0</v>
      </c>
      <c r="K45" s="8">
        <v>1</v>
      </c>
      <c r="L45" s="37" t="s">
        <v>56</v>
      </c>
      <c r="M45" s="38"/>
    </row>
    <row r="46" spans="1:17" x14ac:dyDescent="0.35">
      <c r="A46" s="21">
        <v>8</v>
      </c>
      <c r="B46" s="39" t="s">
        <v>126</v>
      </c>
      <c r="C46" s="40"/>
      <c r="D46" s="41"/>
      <c r="E46" s="42"/>
      <c r="F46" s="42">
        <f>SUM(F47:F49)</f>
        <v>3</v>
      </c>
      <c r="G46" s="40"/>
      <c r="H46" s="41"/>
      <c r="I46" s="42"/>
      <c r="J46" s="43">
        <f>SUM(J47:J49)</f>
        <v>1</v>
      </c>
      <c r="K46" s="1">
        <f t="shared" ref="K46:M46" si="9">SUM(K47:K49)</f>
        <v>3</v>
      </c>
      <c r="L46" s="42">
        <f t="shared" si="9"/>
        <v>0</v>
      </c>
      <c r="M46" s="44">
        <f t="shared" si="9"/>
        <v>0</v>
      </c>
    </row>
    <row r="47" spans="1:17" x14ac:dyDescent="0.35">
      <c r="A47" s="15"/>
      <c r="B47" s="16" t="s">
        <v>61</v>
      </c>
      <c r="C47" s="17" t="s">
        <v>201</v>
      </c>
      <c r="D47" s="18" t="s">
        <v>1018</v>
      </c>
      <c r="E47" s="19">
        <v>48705046010</v>
      </c>
      <c r="F47" s="13">
        <f t="shared" si="1"/>
        <v>1</v>
      </c>
      <c r="G47" s="17" t="s">
        <v>1019</v>
      </c>
      <c r="H47" s="18" t="s">
        <v>1020</v>
      </c>
      <c r="I47" s="19">
        <v>46909176015</v>
      </c>
      <c r="J47" s="13">
        <f t="shared" si="2"/>
        <v>1</v>
      </c>
      <c r="K47" s="8">
        <v>1</v>
      </c>
      <c r="L47" s="37" t="s">
        <v>56</v>
      </c>
      <c r="M47" s="38"/>
    </row>
    <row r="48" spans="1:17" x14ac:dyDescent="0.35">
      <c r="A48" s="15"/>
      <c r="B48" s="16" t="s">
        <v>131</v>
      </c>
      <c r="C48" s="17" t="s">
        <v>223</v>
      </c>
      <c r="D48" s="18" t="s">
        <v>1021</v>
      </c>
      <c r="E48" s="19">
        <v>46203210296</v>
      </c>
      <c r="F48" s="13">
        <f t="shared" si="1"/>
        <v>1</v>
      </c>
      <c r="G48" s="17"/>
      <c r="H48" s="18"/>
      <c r="I48" s="19"/>
      <c r="J48" s="13">
        <f t="shared" si="2"/>
        <v>0</v>
      </c>
      <c r="K48" s="8">
        <v>1</v>
      </c>
      <c r="L48" s="37" t="s">
        <v>56</v>
      </c>
      <c r="M48" s="38"/>
    </row>
    <row r="49" spans="1:13" x14ac:dyDescent="0.35">
      <c r="A49" s="15"/>
      <c r="B49" s="34" t="s">
        <v>131</v>
      </c>
      <c r="C49" s="35" t="s">
        <v>140</v>
      </c>
      <c r="D49" s="36" t="s">
        <v>1022</v>
      </c>
      <c r="E49" s="37">
        <v>47504116026</v>
      </c>
      <c r="F49" s="13">
        <f t="shared" si="1"/>
        <v>1</v>
      </c>
      <c r="G49" s="35"/>
      <c r="H49" s="36"/>
      <c r="I49" s="37"/>
      <c r="J49" s="13">
        <f t="shared" si="2"/>
        <v>0</v>
      </c>
      <c r="K49" s="8">
        <v>1</v>
      </c>
      <c r="L49" s="37" t="s">
        <v>56</v>
      </c>
      <c r="M49" s="38"/>
    </row>
    <row r="50" spans="1:13" x14ac:dyDescent="0.35">
      <c r="A50" s="21">
        <v>9</v>
      </c>
      <c r="B50" s="39" t="s">
        <v>135</v>
      </c>
      <c r="C50" s="40"/>
      <c r="D50" s="41"/>
      <c r="E50" s="42"/>
      <c r="F50" s="42">
        <f>SUM(F51:F54)</f>
        <v>4</v>
      </c>
      <c r="G50" s="40"/>
      <c r="H50" s="41"/>
      <c r="I50" s="42"/>
      <c r="J50" s="43">
        <f>SUM(J51:J54)</f>
        <v>0</v>
      </c>
      <c r="K50" s="1">
        <f>SUM(K51:K54)</f>
        <v>4</v>
      </c>
      <c r="L50" s="42"/>
      <c r="M50" s="44"/>
    </row>
    <row r="51" spans="1:13" x14ac:dyDescent="0.35">
      <c r="A51" s="15"/>
      <c r="B51" s="16" t="s">
        <v>61</v>
      </c>
      <c r="C51" s="17" t="s">
        <v>1023</v>
      </c>
      <c r="D51" s="18" t="s">
        <v>1024</v>
      </c>
      <c r="E51" s="19">
        <v>47502016010</v>
      </c>
      <c r="F51" s="13">
        <f t="shared" si="1"/>
        <v>1</v>
      </c>
      <c r="G51" s="17"/>
      <c r="H51" s="18"/>
      <c r="I51" s="19"/>
      <c r="J51" s="13">
        <f t="shared" si="2"/>
        <v>0</v>
      </c>
      <c r="K51" s="8">
        <v>1</v>
      </c>
      <c r="L51" s="37" t="s">
        <v>56</v>
      </c>
      <c r="M51" s="38"/>
    </row>
    <row r="52" spans="1:13" x14ac:dyDescent="0.35">
      <c r="A52" s="15"/>
      <c r="B52" s="16" t="s">
        <v>136</v>
      </c>
      <c r="C52" s="17" t="s">
        <v>105</v>
      </c>
      <c r="D52" s="18" t="s">
        <v>1025</v>
      </c>
      <c r="E52" s="19">
        <v>47408266033</v>
      </c>
      <c r="F52" s="13">
        <f t="shared" si="1"/>
        <v>1</v>
      </c>
      <c r="G52" s="17"/>
      <c r="H52" s="18"/>
      <c r="I52" s="19"/>
      <c r="J52" s="13">
        <f t="shared" si="2"/>
        <v>0</v>
      </c>
      <c r="K52" s="8">
        <v>1</v>
      </c>
      <c r="L52" s="37" t="s">
        <v>56</v>
      </c>
      <c r="M52" s="38"/>
    </row>
    <row r="53" spans="1:13" x14ac:dyDescent="0.35">
      <c r="A53" s="15"/>
      <c r="B53" s="16" t="s">
        <v>136</v>
      </c>
      <c r="C53" s="17" t="s">
        <v>216</v>
      </c>
      <c r="D53" s="18" t="s">
        <v>1026</v>
      </c>
      <c r="E53" s="19">
        <v>47111026015</v>
      </c>
      <c r="F53" s="13">
        <f t="shared" si="1"/>
        <v>1</v>
      </c>
      <c r="G53" s="17"/>
      <c r="H53" s="18"/>
      <c r="I53" s="19"/>
      <c r="J53" s="13">
        <f t="shared" si="2"/>
        <v>0</v>
      </c>
      <c r="K53" s="8">
        <v>1</v>
      </c>
      <c r="L53" s="37" t="s">
        <v>56</v>
      </c>
      <c r="M53" s="38"/>
    </row>
    <row r="54" spans="1:13" x14ac:dyDescent="0.35">
      <c r="A54" s="15"/>
      <c r="B54" s="16" t="s">
        <v>136</v>
      </c>
      <c r="C54" s="17" t="s">
        <v>940</v>
      </c>
      <c r="D54" s="18" t="s">
        <v>1027</v>
      </c>
      <c r="E54" s="19">
        <v>47803176017</v>
      </c>
      <c r="F54" s="13">
        <f t="shared" si="1"/>
        <v>1</v>
      </c>
      <c r="G54" s="17"/>
      <c r="H54" s="18"/>
      <c r="I54" s="19"/>
      <c r="J54" s="13">
        <f t="shared" si="2"/>
        <v>0</v>
      </c>
      <c r="K54" s="8">
        <v>1</v>
      </c>
      <c r="L54" s="37" t="s">
        <v>56</v>
      </c>
      <c r="M54" s="38"/>
    </row>
    <row r="55" spans="1:13" ht="15" thickBot="1" x14ac:dyDescent="0.4">
      <c r="A55" s="45" t="s">
        <v>138</v>
      </c>
      <c r="B55" s="46"/>
      <c r="C55" s="47"/>
      <c r="D55" s="48"/>
      <c r="E55" s="49"/>
      <c r="F55" s="50">
        <f>SUM(F6+F9+F15+F21+F31+F37+F42+F46+F50)</f>
        <v>40</v>
      </c>
      <c r="G55" s="47"/>
      <c r="H55" s="48"/>
      <c r="I55" s="49"/>
      <c r="J55" s="50">
        <f>SUM(J6+J9+J15+J21+J31+J37+J42+J46+J50)</f>
        <v>4</v>
      </c>
      <c r="K55" s="51">
        <f>K5</f>
        <v>40</v>
      </c>
      <c r="L55" s="49">
        <f>SUM(L47:L49,L43:L45,L38:L41,L32:L36,L22:L30,L16:L20,L10:L14,L7:L8)</f>
        <v>0</v>
      </c>
      <c r="M55" s="52">
        <f>SUM(M47:M49,M43:M45,M38:M41,M32:M36,M22:M30,M16:M20,M10:M14,M7:M8)</f>
        <v>0</v>
      </c>
    </row>
  </sheetData>
  <mergeCells count="11">
    <mergeCell ref="M3:M4"/>
    <mergeCell ref="A1:M1"/>
    <mergeCell ref="A2:A4"/>
    <mergeCell ref="B2:B4"/>
    <mergeCell ref="C2:E4"/>
    <mergeCell ref="F2:F4"/>
    <mergeCell ref="G2:I4"/>
    <mergeCell ref="J2:J4"/>
    <mergeCell ref="K2:M2"/>
    <mergeCell ref="K3:K4"/>
    <mergeCell ref="L3:L4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5"/>
  <sheetViews>
    <sheetView topLeftCell="A19" workbookViewId="0">
      <selection activeCell="O50" sqref="O50"/>
    </sheetView>
  </sheetViews>
  <sheetFormatPr defaultRowHeight="14.5" x14ac:dyDescent="0.35"/>
  <cols>
    <col min="1" max="1" width="10.1796875" customWidth="1"/>
    <col min="2" max="2" width="28.54296875" bestFit="1" customWidth="1"/>
    <col min="3" max="3" width="10.54296875" customWidth="1"/>
    <col min="4" max="4" width="16.54296875" bestFit="1" customWidth="1"/>
    <col min="5" max="5" width="13.54296875" bestFit="1" customWidth="1"/>
    <col min="7" max="7" width="11.453125" bestFit="1" customWidth="1"/>
    <col min="8" max="8" width="13.81640625" customWidth="1"/>
    <col min="9" max="9" width="13.54296875" bestFit="1" customWidth="1"/>
  </cols>
  <sheetData>
    <row r="1" spans="1:13" ht="30.5" thickBot="1" x14ac:dyDescent="0.4">
      <c r="A1" s="229" t="s">
        <v>1028</v>
      </c>
      <c r="B1" s="229"/>
      <c r="C1" s="229"/>
      <c r="D1" s="229"/>
      <c r="E1" s="229"/>
      <c r="F1" s="229"/>
      <c r="G1" s="230"/>
      <c r="H1" s="230"/>
      <c r="I1" s="230"/>
      <c r="J1" s="230"/>
      <c r="K1" s="229"/>
      <c r="L1" s="229"/>
      <c r="M1" s="229"/>
    </row>
    <row r="2" spans="1:13" ht="15" thickBot="1" x14ac:dyDescent="0.4">
      <c r="A2" s="231" t="s">
        <v>39</v>
      </c>
      <c r="B2" s="234" t="s">
        <v>40</v>
      </c>
      <c r="C2" s="231" t="s">
        <v>41</v>
      </c>
      <c r="D2" s="237"/>
      <c r="E2" s="237"/>
      <c r="F2" s="240" t="s">
        <v>42</v>
      </c>
      <c r="G2" s="231" t="s">
        <v>29</v>
      </c>
      <c r="H2" s="237"/>
      <c r="I2" s="237"/>
      <c r="J2" s="240" t="s">
        <v>43</v>
      </c>
      <c r="K2" s="243" t="s">
        <v>44</v>
      </c>
      <c r="L2" s="244"/>
      <c r="M2" s="245"/>
    </row>
    <row r="3" spans="1:13" x14ac:dyDescent="0.35">
      <c r="A3" s="232"/>
      <c r="B3" s="235"/>
      <c r="C3" s="232"/>
      <c r="D3" s="238"/>
      <c r="E3" s="238"/>
      <c r="F3" s="241"/>
      <c r="G3" s="232"/>
      <c r="H3" s="238"/>
      <c r="I3" s="238"/>
      <c r="J3" s="241"/>
      <c r="K3" s="246" t="s">
        <v>45</v>
      </c>
      <c r="L3" s="248" t="s">
        <v>46</v>
      </c>
      <c r="M3" s="227" t="s">
        <v>47</v>
      </c>
    </row>
    <row r="4" spans="1:13" ht="15" thickBot="1" x14ac:dyDescent="0.4">
      <c r="A4" s="233"/>
      <c r="B4" s="236"/>
      <c r="C4" s="233"/>
      <c r="D4" s="239"/>
      <c r="E4" s="239"/>
      <c r="F4" s="242"/>
      <c r="G4" s="233"/>
      <c r="H4" s="239"/>
      <c r="I4" s="239"/>
      <c r="J4" s="242"/>
      <c r="K4" s="247"/>
      <c r="L4" s="249"/>
      <c r="M4" s="228"/>
    </row>
    <row r="5" spans="1:13" s="59" customFormat="1" ht="20.149999999999999" customHeight="1" x14ac:dyDescent="0.25">
      <c r="A5" s="53" t="s">
        <v>1428</v>
      </c>
      <c r="B5" s="54"/>
      <c r="C5" s="53" t="s">
        <v>49</v>
      </c>
      <c r="D5" s="55" t="s">
        <v>50</v>
      </c>
      <c r="E5" s="55" t="s">
        <v>51</v>
      </c>
      <c r="F5" s="56">
        <v>40</v>
      </c>
      <c r="G5" s="53" t="s">
        <v>49</v>
      </c>
      <c r="H5" s="55" t="s">
        <v>50</v>
      </c>
      <c r="I5" s="55" t="s">
        <v>51</v>
      </c>
      <c r="J5" s="56">
        <v>4</v>
      </c>
      <c r="K5" s="53">
        <v>40</v>
      </c>
      <c r="L5" s="57"/>
      <c r="M5" s="58"/>
    </row>
    <row r="6" spans="1:13" x14ac:dyDescent="0.35">
      <c r="A6" s="1">
        <v>1</v>
      </c>
      <c r="B6" s="2" t="s">
        <v>52</v>
      </c>
      <c r="C6" s="3"/>
      <c r="D6" s="4"/>
      <c r="E6" s="5"/>
      <c r="F6" s="6">
        <v>2</v>
      </c>
      <c r="G6" s="3"/>
      <c r="H6" s="4"/>
      <c r="I6" s="5"/>
      <c r="J6" s="6"/>
      <c r="K6" s="1">
        <v>2</v>
      </c>
      <c r="L6" s="5"/>
      <c r="M6" s="7"/>
    </row>
    <row r="7" spans="1:13" x14ac:dyDescent="0.35">
      <c r="A7" s="8"/>
      <c r="B7" s="9" t="s">
        <v>53</v>
      </c>
      <c r="C7" s="10" t="s">
        <v>236</v>
      </c>
      <c r="D7" s="11" t="s">
        <v>1029</v>
      </c>
      <c r="E7" s="12">
        <v>48209260320</v>
      </c>
      <c r="F7" s="13">
        <v>1</v>
      </c>
      <c r="G7" s="10"/>
      <c r="H7" s="11"/>
      <c r="I7" s="12"/>
      <c r="J7" s="13"/>
      <c r="K7" s="8">
        <v>1</v>
      </c>
      <c r="L7" s="12" t="s">
        <v>56</v>
      </c>
      <c r="M7" s="14"/>
    </row>
    <row r="8" spans="1:13" x14ac:dyDescent="0.35">
      <c r="A8" s="15"/>
      <c r="B8" s="16" t="s">
        <v>57</v>
      </c>
      <c r="C8" s="17" t="s">
        <v>1030</v>
      </c>
      <c r="D8" s="18" t="s">
        <v>1031</v>
      </c>
      <c r="E8" s="19">
        <v>47708030241</v>
      </c>
      <c r="F8" s="13">
        <v>1</v>
      </c>
      <c r="G8" s="17"/>
      <c r="H8" s="18"/>
      <c r="I8" s="19"/>
      <c r="J8" s="13"/>
      <c r="K8" s="8">
        <v>1</v>
      </c>
      <c r="L8" s="19" t="s">
        <v>56</v>
      </c>
      <c r="M8" s="20"/>
    </row>
    <row r="9" spans="1:13" x14ac:dyDescent="0.35">
      <c r="A9" s="21">
        <v>2</v>
      </c>
      <c r="B9" s="22" t="s">
        <v>60</v>
      </c>
      <c r="C9" s="23"/>
      <c r="D9" s="24"/>
      <c r="E9" s="25"/>
      <c r="F9" s="25">
        <v>5</v>
      </c>
      <c r="G9" s="23"/>
      <c r="H9" s="24"/>
      <c r="I9" s="25"/>
      <c r="J9" s="26">
        <v>1</v>
      </c>
      <c r="K9" s="21">
        <v>5</v>
      </c>
      <c r="L9" s="25"/>
      <c r="M9" s="27"/>
    </row>
    <row r="10" spans="1:13" x14ac:dyDescent="0.35">
      <c r="A10" s="15"/>
      <c r="B10" s="16" t="s">
        <v>61</v>
      </c>
      <c r="C10" s="17" t="s">
        <v>1362</v>
      </c>
      <c r="D10" s="18" t="s">
        <v>1032</v>
      </c>
      <c r="E10" s="28">
        <v>48703166016</v>
      </c>
      <c r="F10" s="13">
        <v>1</v>
      </c>
      <c r="G10" s="17"/>
      <c r="H10" s="18"/>
      <c r="I10" s="19"/>
      <c r="J10" s="13"/>
      <c r="K10" s="8">
        <v>1</v>
      </c>
      <c r="L10" s="19" t="s">
        <v>56</v>
      </c>
      <c r="M10" s="20"/>
    </row>
    <row r="11" spans="1:13" x14ac:dyDescent="0.35">
      <c r="A11" s="8"/>
      <c r="B11" s="9" t="s">
        <v>64</v>
      </c>
      <c r="C11" s="10" t="s">
        <v>1033</v>
      </c>
      <c r="D11" s="11" t="s">
        <v>1034</v>
      </c>
      <c r="E11" s="28">
        <v>47411286513</v>
      </c>
      <c r="F11" s="13">
        <v>1</v>
      </c>
      <c r="G11" s="10"/>
      <c r="H11" s="11"/>
      <c r="I11" s="12"/>
      <c r="J11" s="13"/>
      <c r="K11" s="8">
        <v>1</v>
      </c>
      <c r="L11" s="12" t="s">
        <v>56</v>
      </c>
      <c r="M11" s="14"/>
    </row>
    <row r="12" spans="1:13" x14ac:dyDescent="0.35">
      <c r="A12" s="8"/>
      <c r="B12" s="9" t="s">
        <v>64</v>
      </c>
      <c r="C12" s="10" t="s">
        <v>504</v>
      </c>
      <c r="D12" s="11" t="s">
        <v>801</v>
      </c>
      <c r="E12" s="28">
        <v>48604224246</v>
      </c>
      <c r="F12" s="13">
        <v>1</v>
      </c>
      <c r="G12" s="10"/>
      <c r="H12" s="11"/>
      <c r="I12" s="12"/>
      <c r="J12" s="13"/>
      <c r="K12" s="8">
        <v>1</v>
      </c>
      <c r="L12" s="12" t="s">
        <v>56</v>
      </c>
      <c r="M12" s="14"/>
    </row>
    <row r="13" spans="1:13" x14ac:dyDescent="0.35">
      <c r="A13" s="8"/>
      <c r="B13" s="9" t="s">
        <v>64</v>
      </c>
      <c r="C13" s="10" t="s">
        <v>386</v>
      </c>
      <c r="D13" s="11" t="s">
        <v>1035</v>
      </c>
      <c r="E13" s="12">
        <v>47901170311</v>
      </c>
      <c r="F13" s="13">
        <v>1</v>
      </c>
      <c r="G13" s="10" t="s">
        <v>1036</v>
      </c>
      <c r="H13" s="11" t="s">
        <v>1037</v>
      </c>
      <c r="I13" s="12">
        <v>46708030217</v>
      </c>
      <c r="J13" s="13">
        <v>1</v>
      </c>
      <c r="K13" s="8">
        <v>1</v>
      </c>
      <c r="L13" s="12" t="s">
        <v>56</v>
      </c>
      <c r="M13" s="14"/>
    </row>
    <row r="14" spans="1:13" x14ac:dyDescent="0.35">
      <c r="A14" s="15"/>
      <c r="B14" s="16" t="s">
        <v>71</v>
      </c>
      <c r="C14" s="17" t="s">
        <v>504</v>
      </c>
      <c r="D14" s="18" t="s">
        <v>1038</v>
      </c>
      <c r="E14" s="19">
        <v>48402106520</v>
      </c>
      <c r="F14" s="13">
        <v>1</v>
      </c>
      <c r="G14" s="17"/>
      <c r="H14" s="18"/>
      <c r="I14" s="19"/>
      <c r="J14" s="13"/>
      <c r="K14" s="8">
        <v>1</v>
      </c>
      <c r="L14" s="19" t="s">
        <v>56</v>
      </c>
      <c r="M14" s="20"/>
    </row>
    <row r="15" spans="1:13" x14ac:dyDescent="0.35">
      <c r="A15" s="21">
        <v>3</v>
      </c>
      <c r="B15" s="22" t="s">
        <v>74</v>
      </c>
      <c r="C15" s="23"/>
      <c r="D15" s="24"/>
      <c r="E15" s="25"/>
      <c r="F15" s="25">
        <v>5</v>
      </c>
      <c r="G15" s="23"/>
      <c r="H15" s="24"/>
      <c r="I15" s="25"/>
      <c r="J15" s="26"/>
      <c r="K15" s="21">
        <v>5</v>
      </c>
      <c r="L15" s="25"/>
      <c r="M15" s="27"/>
    </row>
    <row r="16" spans="1:13" x14ac:dyDescent="0.35">
      <c r="A16" s="15"/>
      <c r="B16" s="16" t="s">
        <v>61</v>
      </c>
      <c r="C16" s="17" t="s">
        <v>253</v>
      </c>
      <c r="D16" s="18" t="s">
        <v>1039</v>
      </c>
      <c r="E16" s="19">
        <v>48104052714</v>
      </c>
      <c r="F16" s="13">
        <v>1</v>
      </c>
      <c r="G16" s="17"/>
      <c r="H16" s="18"/>
      <c r="I16" s="19"/>
      <c r="J16" s="13"/>
      <c r="K16" s="8">
        <v>1</v>
      </c>
      <c r="L16" s="19" t="s">
        <v>56</v>
      </c>
      <c r="M16" s="20"/>
    </row>
    <row r="17" spans="1:13" x14ac:dyDescent="0.35">
      <c r="A17" s="15"/>
      <c r="B17" s="16" t="s">
        <v>75</v>
      </c>
      <c r="C17" s="17" t="s">
        <v>1040</v>
      </c>
      <c r="D17" s="18" t="s">
        <v>1041</v>
      </c>
      <c r="E17" s="19">
        <v>45811100216</v>
      </c>
      <c r="F17" s="13">
        <v>1</v>
      </c>
      <c r="G17" s="17"/>
      <c r="H17" s="18"/>
      <c r="I17" s="19"/>
      <c r="J17" s="13"/>
      <c r="K17" s="8">
        <v>1</v>
      </c>
      <c r="L17" s="19" t="s">
        <v>56</v>
      </c>
      <c r="M17" s="20"/>
    </row>
    <row r="18" spans="1:13" x14ac:dyDescent="0.35">
      <c r="A18" s="15"/>
      <c r="B18" s="16" t="s">
        <v>75</v>
      </c>
      <c r="C18" s="17" t="s">
        <v>124</v>
      </c>
      <c r="D18" s="18" t="s">
        <v>1042</v>
      </c>
      <c r="E18" s="19">
        <v>46208050251</v>
      </c>
      <c r="F18" s="13">
        <v>1</v>
      </c>
      <c r="G18" s="17"/>
      <c r="H18" s="18"/>
      <c r="I18" s="19"/>
      <c r="J18" s="13"/>
      <c r="K18" s="8">
        <v>1</v>
      </c>
      <c r="L18" s="19" t="s">
        <v>56</v>
      </c>
      <c r="M18" s="20"/>
    </row>
    <row r="19" spans="1:13" x14ac:dyDescent="0.35">
      <c r="A19" s="15"/>
      <c r="B19" s="16" t="s">
        <v>75</v>
      </c>
      <c r="C19" s="17" t="s">
        <v>249</v>
      </c>
      <c r="D19" s="18" t="s">
        <v>1043</v>
      </c>
      <c r="E19" s="19">
        <v>46806050213</v>
      </c>
      <c r="F19" s="13">
        <v>1</v>
      </c>
      <c r="G19" s="17"/>
      <c r="H19" s="18"/>
      <c r="I19" s="19"/>
      <c r="J19" s="13"/>
      <c r="K19" s="8">
        <v>1</v>
      </c>
      <c r="L19" s="19" t="s">
        <v>56</v>
      </c>
      <c r="M19" s="20"/>
    </row>
    <row r="20" spans="1:13" x14ac:dyDescent="0.35">
      <c r="A20" s="8"/>
      <c r="B20" s="9" t="s">
        <v>75</v>
      </c>
      <c r="C20" s="10" t="s">
        <v>1044</v>
      </c>
      <c r="D20" s="11" t="s">
        <v>1045</v>
      </c>
      <c r="E20" s="12">
        <v>49001072222</v>
      </c>
      <c r="F20" s="13">
        <v>1</v>
      </c>
      <c r="G20" s="10"/>
      <c r="H20" s="11"/>
      <c r="I20" s="12"/>
      <c r="J20" s="13"/>
      <c r="K20" s="8">
        <v>1</v>
      </c>
      <c r="L20" s="12" t="s">
        <v>56</v>
      </c>
      <c r="M20" s="14"/>
    </row>
    <row r="21" spans="1:13" x14ac:dyDescent="0.35">
      <c r="A21" s="1">
        <v>4</v>
      </c>
      <c r="B21" s="2" t="s">
        <v>82</v>
      </c>
      <c r="C21" s="3"/>
      <c r="D21" s="4"/>
      <c r="E21" s="5"/>
      <c r="F21" s="5">
        <v>9</v>
      </c>
      <c r="G21" s="3"/>
      <c r="H21" s="4"/>
      <c r="I21" s="5"/>
      <c r="J21" s="6"/>
      <c r="K21" s="1">
        <v>9</v>
      </c>
      <c r="L21" s="5"/>
      <c r="M21" s="7"/>
    </row>
    <row r="22" spans="1:13" x14ac:dyDescent="0.35">
      <c r="A22" s="8"/>
      <c r="B22" s="16" t="s">
        <v>61</v>
      </c>
      <c r="C22" s="17" t="s">
        <v>311</v>
      </c>
      <c r="D22" s="18" t="s">
        <v>1046</v>
      </c>
      <c r="E22" s="28">
        <v>46401110275</v>
      </c>
      <c r="F22" s="13">
        <v>1</v>
      </c>
      <c r="G22" s="17"/>
      <c r="H22" s="18"/>
      <c r="I22" s="19"/>
      <c r="J22" s="13"/>
      <c r="K22" s="8">
        <v>1</v>
      </c>
      <c r="L22" s="12" t="s">
        <v>56</v>
      </c>
      <c r="M22" s="14"/>
    </row>
    <row r="23" spans="1:13" x14ac:dyDescent="0.35">
      <c r="A23" s="8"/>
      <c r="B23" s="16" t="s">
        <v>1368</v>
      </c>
      <c r="C23" s="17" t="s">
        <v>216</v>
      </c>
      <c r="D23" s="18" t="s">
        <v>1047</v>
      </c>
      <c r="E23" s="28">
        <v>47610140292</v>
      </c>
      <c r="F23" s="13">
        <v>1</v>
      </c>
      <c r="G23" s="17"/>
      <c r="H23" s="18"/>
      <c r="I23" s="19"/>
      <c r="J23" s="13"/>
      <c r="K23" s="8">
        <v>1</v>
      </c>
      <c r="L23" s="12" t="s">
        <v>56</v>
      </c>
      <c r="M23" s="14"/>
    </row>
    <row r="24" spans="1:13" x14ac:dyDescent="0.35">
      <c r="A24" s="8"/>
      <c r="B24" s="9" t="s">
        <v>87</v>
      </c>
      <c r="C24" s="10" t="s">
        <v>1048</v>
      </c>
      <c r="D24" s="11" t="s">
        <v>1049</v>
      </c>
      <c r="E24" s="28">
        <v>47010270268</v>
      </c>
      <c r="F24" s="13">
        <v>1</v>
      </c>
      <c r="G24" s="10"/>
      <c r="H24" s="11"/>
      <c r="I24" s="12"/>
      <c r="J24" s="13"/>
      <c r="K24" s="8">
        <v>1</v>
      </c>
      <c r="L24" s="12" t="s">
        <v>56</v>
      </c>
      <c r="M24" s="14"/>
    </row>
    <row r="25" spans="1:13" x14ac:dyDescent="0.35">
      <c r="A25" s="8"/>
      <c r="B25" s="9" t="s">
        <v>88</v>
      </c>
      <c r="C25" s="10" t="s">
        <v>1050</v>
      </c>
      <c r="D25" s="11" t="s">
        <v>1051</v>
      </c>
      <c r="E25" s="28">
        <v>49205140882</v>
      </c>
      <c r="F25" s="13">
        <v>1</v>
      </c>
      <c r="G25" s="10"/>
      <c r="H25" s="11"/>
      <c r="I25" s="12"/>
      <c r="J25" s="13"/>
      <c r="K25" s="8">
        <v>1</v>
      </c>
      <c r="L25" s="12" t="s">
        <v>56</v>
      </c>
      <c r="M25" s="14" t="s">
        <v>89</v>
      </c>
    </row>
    <row r="26" spans="1:13" x14ac:dyDescent="0.35">
      <c r="A26" s="8"/>
      <c r="B26" s="9" t="s">
        <v>88</v>
      </c>
      <c r="C26" s="10" t="s">
        <v>955</v>
      </c>
      <c r="D26" s="11" t="s">
        <v>1429</v>
      </c>
      <c r="E26" s="28">
        <v>47510170015</v>
      </c>
      <c r="F26" s="13">
        <v>1</v>
      </c>
      <c r="G26" s="10"/>
      <c r="H26" s="11"/>
      <c r="I26" s="12"/>
      <c r="J26" s="13"/>
      <c r="K26" s="8">
        <v>1</v>
      </c>
      <c r="L26" s="12" t="s">
        <v>56</v>
      </c>
      <c r="M26" s="14" t="s">
        <v>89</v>
      </c>
    </row>
    <row r="27" spans="1:13" x14ac:dyDescent="0.35">
      <c r="A27" s="8"/>
      <c r="B27" s="9" t="s">
        <v>90</v>
      </c>
      <c r="C27" s="10" t="s">
        <v>249</v>
      </c>
      <c r="D27" s="11" t="s">
        <v>1052</v>
      </c>
      <c r="E27" s="28">
        <v>47502204914</v>
      </c>
      <c r="F27" s="13">
        <v>1</v>
      </c>
      <c r="G27" s="10"/>
      <c r="H27" s="11"/>
      <c r="I27" s="12"/>
      <c r="J27" s="13"/>
      <c r="K27" s="8">
        <v>1</v>
      </c>
      <c r="L27" s="12" t="s">
        <v>56</v>
      </c>
      <c r="M27" s="29"/>
    </row>
    <row r="28" spans="1:13" x14ac:dyDescent="0.35">
      <c r="A28" s="8"/>
      <c r="B28" s="30" t="s">
        <v>93</v>
      </c>
      <c r="C28" s="31" t="s">
        <v>137</v>
      </c>
      <c r="D28" s="11" t="s">
        <v>772</v>
      </c>
      <c r="E28" s="28">
        <v>47508282755</v>
      </c>
      <c r="F28" s="13">
        <v>1</v>
      </c>
      <c r="G28" s="10"/>
      <c r="H28" s="11"/>
      <c r="I28" s="12"/>
      <c r="J28" s="13"/>
      <c r="K28" s="8">
        <v>1</v>
      </c>
      <c r="L28" s="12" t="s">
        <v>56</v>
      </c>
      <c r="M28" s="14" t="s">
        <v>89</v>
      </c>
    </row>
    <row r="29" spans="1:13" x14ac:dyDescent="0.35">
      <c r="A29" s="8"/>
      <c r="B29" s="9" t="s">
        <v>96</v>
      </c>
      <c r="C29" s="10" t="s">
        <v>1053</v>
      </c>
      <c r="D29" s="11" t="s">
        <v>1054</v>
      </c>
      <c r="E29" s="12">
        <v>47006170320</v>
      </c>
      <c r="F29" s="13">
        <v>1</v>
      </c>
      <c r="G29" s="10"/>
      <c r="H29" s="11"/>
      <c r="I29" s="12"/>
      <c r="J29" s="13"/>
      <c r="K29" s="8">
        <v>1</v>
      </c>
      <c r="L29" s="12" t="s">
        <v>56</v>
      </c>
      <c r="M29" s="14"/>
    </row>
    <row r="30" spans="1:13" x14ac:dyDescent="0.35">
      <c r="A30" s="8"/>
      <c r="B30" s="9" t="s">
        <v>97</v>
      </c>
      <c r="C30" s="10" t="s">
        <v>1055</v>
      </c>
      <c r="D30" s="11" t="s">
        <v>1056</v>
      </c>
      <c r="E30" s="12">
        <v>47604252216</v>
      </c>
      <c r="F30" s="13">
        <v>1</v>
      </c>
      <c r="G30" s="10"/>
      <c r="H30" s="11"/>
      <c r="I30" s="12"/>
      <c r="J30" s="13"/>
      <c r="K30" s="8">
        <v>1</v>
      </c>
      <c r="L30" s="12" t="s">
        <v>56</v>
      </c>
      <c r="M30" s="14"/>
    </row>
    <row r="31" spans="1:13" x14ac:dyDescent="0.35">
      <c r="A31" s="1">
        <v>5</v>
      </c>
      <c r="B31" s="2" t="s">
        <v>98</v>
      </c>
      <c r="C31" s="3"/>
      <c r="D31" s="4"/>
      <c r="E31" s="5"/>
      <c r="F31" s="5">
        <v>5</v>
      </c>
      <c r="G31" s="3"/>
      <c r="H31" s="4"/>
      <c r="I31" s="5"/>
      <c r="J31" s="6"/>
      <c r="K31" s="1">
        <v>5</v>
      </c>
      <c r="L31" s="5"/>
      <c r="M31" s="7"/>
    </row>
    <row r="32" spans="1:13" x14ac:dyDescent="0.35">
      <c r="A32" s="8"/>
      <c r="B32" s="16" t="s">
        <v>61</v>
      </c>
      <c r="C32" s="17" t="s">
        <v>320</v>
      </c>
      <c r="D32" s="18" t="s">
        <v>1057</v>
      </c>
      <c r="E32" s="19">
        <v>48811250328</v>
      </c>
      <c r="F32" s="13">
        <v>1</v>
      </c>
      <c r="G32" s="17"/>
      <c r="H32" s="18"/>
      <c r="I32" s="19"/>
      <c r="J32" s="13"/>
      <c r="K32" s="8">
        <v>1</v>
      </c>
      <c r="L32" s="12" t="s">
        <v>56</v>
      </c>
      <c r="M32" s="14"/>
    </row>
    <row r="33" spans="1:13" x14ac:dyDescent="0.35">
      <c r="A33" s="8"/>
      <c r="B33" s="9" t="s">
        <v>99</v>
      </c>
      <c r="C33" s="10" t="s">
        <v>1058</v>
      </c>
      <c r="D33" s="11" t="s">
        <v>413</v>
      </c>
      <c r="E33" s="12">
        <v>48804014255</v>
      </c>
      <c r="F33" s="13">
        <v>1</v>
      </c>
      <c r="G33" s="10"/>
      <c r="H33" s="11"/>
      <c r="I33" s="12"/>
      <c r="J33" s="13"/>
      <c r="K33" s="8">
        <v>1</v>
      </c>
      <c r="L33" s="12" t="s">
        <v>56</v>
      </c>
      <c r="M33" s="14"/>
    </row>
    <row r="34" spans="1:13" x14ac:dyDescent="0.35">
      <c r="A34" s="8"/>
      <c r="B34" s="9" t="s">
        <v>100</v>
      </c>
      <c r="C34" s="10" t="s">
        <v>994</v>
      </c>
      <c r="D34" s="11" t="s">
        <v>1059</v>
      </c>
      <c r="E34" s="12">
        <v>48212130241</v>
      </c>
      <c r="F34" s="13">
        <v>1</v>
      </c>
      <c r="G34" s="10"/>
      <c r="H34" s="11"/>
      <c r="I34" s="12"/>
      <c r="J34" s="13"/>
      <c r="K34" s="8">
        <v>1</v>
      </c>
      <c r="L34" s="12" t="s">
        <v>56</v>
      </c>
      <c r="M34" s="14"/>
    </row>
    <row r="35" spans="1:13" x14ac:dyDescent="0.35">
      <c r="A35" s="8"/>
      <c r="B35" s="9" t="s">
        <v>100</v>
      </c>
      <c r="C35" s="10" t="s">
        <v>249</v>
      </c>
      <c r="D35" s="11" t="s">
        <v>842</v>
      </c>
      <c r="E35" s="12">
        <v>48101184916</v>
      </c>
      <c r="F35" s="13">
        <v>1</v>
      </c>
      <c r="G35" s="10"/>
      <c r="H35" s="11"/>
      <c r="I35" s="12"/>
      <c r="J35" s="13"/>
      <c r="K35" s="8">
        <v>1</v>
      </c>
      <c r="L35" s="12" t="s">
        <v>56</v>
      </c>
      <c r="M35" s="14"/>
    </row>
    <row r="36" spans="1:13" x14ac:dyDescent="0.35">
      <c r="A36" s="8"/>
      <c r="B36" s="9" t="s">
        <v>103</v>
      </c>
      <c r="C36" s="10" t="s">
        <v>262</v>
      </c>
      <c r="D36" s="11" t="s">
        <v>1060</v>
      </c>
      <c r="E36" s="12">
        <v>47404274251</v>
      </c>
      <c r="F36" s="13">
        <v>1</v>
      </c>
      <c r="G36" s="10"/>
      <c r="H36" s="11"/>
      <c r="I36" s="12"/>
      <c r="J36" s="13"/>
      <c r="K36" s="8">
        <v>1</v>
      </c>
      <c r="L36" s="12" t="s">
        <v>56</v>
      </c>
      <c r="M36" s="14" t="s">
        <v>89</v>
      </c>
    </row>
    <row r="37" spans="1:13" x14ac:dyDescent="0.35">
      <c r="A37" s="1">
        <v>6</v>
      </c>
      <c r="B37" s="2" t="s">
        <v>104</v>
      </c>
      <c r="C37" s="3"/>
      <c r="D37" s="4"/>
      <c r="E37" s="5"/>
      <c r="F37" s="5">
        <v>4</v>
      </c>
      <c r="G37" s="3"/>
      <c r="H37" s="4"/>
      <c r="I37" s="5"/>
      <c r="J37" s="6">
        <v>2</v>
      </c>
      <c r="K37" s="1">
        <v>4</v>
      </c>
      <c r="L37" s="5"/>
      <c r="M37" s="7"/>
    </row>
    <row r="38" spans="1:13" x14ac:dyDescent="0.35">
      <c r="A38" s="8"/>
      <c r="B38" s="16" t="s">
        <v>61</v>
      </c>
      <c r="C38" s="17" t="s">
        <v>225</v>
      </c>
      <c r="D38" s="18" t="s">
        <v>228</v>
      </c>
      <c r="E38" s="19">
        <v>47101290212</v>
      </c>
      <c r="F38" s="13">
        <v>1</v>
      </c>
      <c r="J38" s="13"/>
      <c r="K38" s="8">
        <v>1</v>
      </c>
      <c r="L38" s="12" t="s">
        <v>56</v>
      </c>
      <c r="M38" s="14"/>
    </row>
    <row r="39" spans="1:13" x14ac:dyDescent="0.35">
      <c r="A39" s="8"/>
      <c r="B39" s="9" t="s">
        <v>109</v>
      </c>
      <c r="C39" s="10" t="s">
        <v>201</v>
      </c>
      <c r="D39" s="11" t="s">
        <v>1061</v>
      </c>
      <c r="E39" s="12">
        <v>48405282717</v>
      </c>
      <c r="F39" s="13">
        <v>1</v>
      </c>
      <c r="G39" s="17" t="s">
        <v>262</v>
      </c>
      <c r="H39" s="18" t="s">
        <v>1430</v>
      </c>
      <c r="I39" s="19">
        <v>48103250302</v>
      </c>
      <c r="J39" s="13">
        <v>1</v>
      </c>
      <c r="K39" s="8">
        <v>1</v>
      </c>
      <c r="L39" s="12" t="s">
        <v>56</v>
      </c>
      <c r="M39" s="14"/>
    </row>
    <row r="40" spans="1:13" x14ac:dyDescent="0.35">
      <c r="A40" s="8"/>
      <c r="B40" s="9" t="s">
        <v>112</v>
      </c>
      <c r="C40" s="10" t="s">
        <v>405</v>
      </c>
      <c r="D40" s="11" t="s">
        <v>1062</v>
      </c>
      <c r="E40" s="12">
        <v>44708260213</v>
      </c>
      <c r="F40" s="13">
        <v>1</v>
      </c>
      <c r="G40" s="10" t="s">
        <v>1431</v>
      </c>
      <c r="H40" s="32" t="s">
        <v>1432</v>
      </c>
      <c r="I40" s="33">
        <v>47409152741</v>
      </c>
      <c r="J40" s="13">
        <v>1</v>
      </c>
      <c r="K40" s="8">
        <v>1</v>
      </c>
      <c r="L40" s="12" t="s">
        <v>56</v>
      </c>
      <c r="M40" s="14"/>
    </row>
    <row r="41" spans="1:13" x14ac:dyDescent="0.35">
      <c r="A41" s="15"/>
      <c r="B41" s="34" t="s">
        <v>112</v>
      </c>
      <c r="C41" s="35" t="s">
        <v>1433</v>
      </c>
      <c r="D41" s="36" t="s">
        <v>1064</v>
      </c>
      <c r="E41" s="37">
        <v>48903202231</v>
      </c>
      <c r="F41" s="13">
        <v>1</v>
      </c>
      <c r="G41" s="10"/>
      <c r="H41" s="11"/>
      <c r="I41" s="12"/>
      <c r="J41" s="13"/>
      <c r="K41" s="15">
        <v>1</v>
      </c>
      <c r="L41" s="37" t="s">
        <v>56</v>
      </c>
      <c r="M41" s="38"/>
    </row>
    <row r="42" spans="1:13" x14ac:dyDescent="0.35">
      <c r="A42" s="21">
        <v>7</v>
      </c>
      <c r="B42" s="39" t="s">
        <v>119</v>
      </c>
      <c r="C42" s="40"/>
      <c r="D42" s="41"/>
      <c r="E42" s="42"/>
      <c r="F42" s="42">
        <v>3</v>
      </c>
      <c r="G42" s="40"/>
      <c r="H42" s="41"/>
      <c r="I42" s="42"/>
      <c r="J42" s="43"/>
      <c r="K42" s="1">
        <v>3</v>
      </c>
      <c r="L42" s="42"/>
      <c r="M42" s="44"/>
    </row>
    <row r="43" spans="1:13" x14ac:dyDescent="0.35">
      <c r="A43" s="15"/>
      <c r="B43" s="16" t="s">
        <v>61</v>
      </c>
      <c r="C43" s="17" t="s">
        <v>1434</v>
      </c>
      <c r="D43" s="18" t="s">
        <v>1065</v>
      </c>
      <c r="E43" s="19">
        <v>47606070305</v>
      </c>
      <c r="F43" s="13">
        <v>1</v>
      </c>
      <c r="G43" s="17"/>
      <c r="H43" s="18"/>
      <c r="I43" s="19"/>
      <c r="J43" s="13"/>
      <c r="K43" s="8">
        <v>1</v>
      </c>
      <c r="L43" s="37" t="s">
        <v>56</v>
      </c>
      <c r="M43" s="38"/>
    </row>
    <row r="44" spans="1:13" x14ac:dyDescent="0.35">
      <c r="A44" s="15"/>
      <c r="B44" s="34" t="s">
        <v>122</v>
      </c>
      <c r="C44" s="35" t="s">
        <v>262</v>
      </c>
      <c r="D44" s="36" t="s">
        <v>1066</v>
      </c>
      <c r="E44" s="37">
        <v>49306230845</v>
      </c>
      <c r="F44" s="13">
        <v>1</v>
      </c>
      <c r="G44" s="35"/>
      <c r="H44" s="36"/>
      <c r="I44" s="37"/>
      <c r="J44" s="13"/>
      <c r="K44" s="8">
        <v>1</v>
      </c>
      <c r="L44" s="37" t="s">
        <v>56</v>
      </c>
      <c r="M44" s="38"/>
    </row>
    <row r="45" spans="1:13" x14ac:dyDescent="0.35">
      <c r="A45" s="15"/>
      <c r="B45" s="34" t="s">
        <v>123</v>
      </c>
      <c r="C45" s="35" t="s">
        <v>201</v>
      </c>
      <c r="D45" s="36" t="s">
        <v>1067</v>
      </c>
      <c r="E45" s="37">
        <v>47612050324</v>
      </c>
      <c r="F45" s="13">
        <v>1</v>
      </c>
      <c r="G45" s="35"/>
      <c r="H45" s="36"/>
      <c r="I45" s="37"/>
      <c r="J45" s="13"/>
      <c r="K45" s="8">
        <v>1</v>
      </c>
      <c r="L45" s="37" t="s">
        <v>56</v>
      </c>
      <c r="M45" s="38"/>
    </row>
    <row r="46" spans="1:13" x14ac:dyDescent="0.35">
      <c r="A46" s="21">
        <v>8</v>
      </c>
      <c r="B46" s="39" t="s">
        <v>126</v>
      </c>
      <c r="C46" s="40"/>
      <c r="D46" s="41"/>
      <c r="E46" s="42"/>
      <c r="F46" s="42">
        <v>3</v>
      </c>
      <c r="G46" s="40"/>
      <c r="H46" s="41"/>
      <c r="I46" s="42"/>
      <c r="J46" s="43">
        <v>1</v>
      </c>
      <c r="K46" s="1">
        <v>3</v>
      </c>
      <c r="L46" s="42"/>
      <c r="M46" s="44"/>
    </row>
    <row r="47" spans="1:13" x14ac:dyDescent="0.35">
      <c r="A47" s="15"/>
      <c r="B47" s="16" t="s">
        <v>61</v>
      </c>
      <c r="C47" s="17" t="s">
        <v>761</v>
      </c>
      <c r="D47" s="18" t="s">
        <v>1069</v>
      </c>
      <c r="E47" s="19">
        <v>48612192713</v>
      </c>
      <c r="F47" s="13">
        <v>1</v>
      </c>
      <c r="G47" s="17"/>
      <c r="H47" s="18"/>
      <c r="I47" s="19"/>
      <c r="J47" s="13"/>
      <c r="K47" s="8">
        <v>1</v>
      </c>
      <c r="L47" s="37" t="s">
        <v>56</v>
      </c>
      <c r="M47" s="38"/>
    </row>
    <row r="48" spans="1:13" x14ac:dyDescent="0.35">
      <c r="A48" s="15"/>
      <c r="B48" s="16" t="s">
        <v>1381</v>
      </c>
      <c r="C48" s="17" t="s">
        <v>396</v>
      </c>
      <c r="D48" s="18" t="s">
        <v>1070</v>
      </c>
      <c r="E48" s="19">
        <v>45710010231</v>
      </c>
      <c r="F48" s="13">
        <v>1</v>
      </c>
      <c r="G48" s="17" t="s">
        <v>1071</v>
      </c>
      <c r="H48" s="18" t="s">
        <v>1072</v>
      </c>
      <c r="I48" s="19">
        <v>48609090232</v>
      </c>
      <c r="J48" s="13">
        <v>1</v>
      </c>
      <c r="K48" s="8">
        <v>1</v>
      </c>
      <c r="L48" s="37" t="s">
        <v>56</v>
      </c>
      <c r="M48" s="38"/>
    </row>
    <row r="49" spans="1:13" x14ac:dyDescent="0.35">
      <c r="A49" s="15"/>
      <c r="B49" s="34" t="s">
        <v>1381</v>
      </c>
      <c r="C49" s="35" t="s">
        <v>295</v>
      </c>
      <c r="D49" s="36" t="s">
        <v>1073</v>
      </c>
      <c r="E49" s="37">
        <v>47306180347</v>
      </c>
      <c r="F49" s="13">
        <v>1</v>
      </c>
      <c r="G49" s="35"/>
      <c r="H49" s="36"/>
      <c r="I49" s="37"/>
      <c r="J49" s="13"/>
      <c r="K49" s="8">
        <v>1</v>
      </c>
      <c r="L49" s="37" t="s">
        <v>56</v>
      </c>
      <c r="M49" s="38"/>
    </row>
    <row r="50" spans="1:13" x14ac:dyDescent="0.35">
      <c r="A50" s="21">
        <v>9</v>
      </c>
      <c r="B50" s="39" t="s">
        <v>135</v>
      </c>
      <c r="C50" s="40"/>
      <c r="D50" s="41"/>
      <c r="E50" s="42"/>
      <c r="F50" s="42">
        <v>4</v>
      </c>
      <c r="G50" s="40"/>
      <c r="H50" s="41"/>
      <c r="I50" s="42"/>
      <c r="J50" s="43"/>
      <c r="K50" s="1">
        <v>4</v>
      </c>
      <c r="L50" s="42"/>
      <c r="M50" s="44"/>
    </row>
    <row r="51" spans="1:13" x14ac:dyDescent="0.35">
      <c r="A51" s="15"/>
      <c r="B51" s="16" t="s">
        <v>61</v>
      </c>
      <c r="C51" s="17" t="s">
        <v>216</v>
      </c>
      <c r="D51" s="18" t="s">
        <v>1435</v>
      </c>
      <c r="E51" s="19">
        <v>47602100215</v>
      </c>
      <c r="F51" s="13">
        <v>1</v>
      </c>
      <c r="G51" s="17"/>
      <c r="H51" s="18"/>
      <c r="I51" s="19"/>
      <c r="J51" s="13"/>
      <c r="K51" s="8">
        <v>1</v>
      </c>
      <c r="L51" s="37" t="s">
        <v>56</v>
      </c>
      <c r="M51" s="38"/>
    </row>
    <row r="52" spans="1:13" x14ac:dyDescent="0.35">
      <c r="A52" s="15"/>
      <c r="B52" s="16" t="s">
        <v>136</v>
      </c>
      <c r="C52" s="17" t="s">
        <v>1308</v>
      </c>
      <c r="D52" s="18" t="s">
        <v>1414</v>
      </c>
      <c r="E52" s="19">
        <v>48506210018</v>
      </c>
      <c r="F52" s="13">
        <v>1</v>
      </c>
      <c r="G52" s="17"/>
      <c r="H52" s="18"/>
      <c r="I52" s="19"/>
      <c r="J52" s="13"/>
      <c r="K52" s="8">
        <v>1</v>
      </c>
      <c r="L52" s="37" t="s">
        <v>56</v>
      </c>
      <c r="M52" s="38"/>
    </row>
    <row r="53" spans="1:13" x14ac:dyDescent="0.35">
      <c r="A53" s="15"/>
      <c r="B53" s="16" t="s">
        <v>136</v>
      </c>
      <c r="C53" s="17" t="s">
        <v>1434</v>
      </c>
      <c r="D53" s="18" t="s">
        <v>309</v>
      </c>
      <c r="E53" s="19">
        <v>48207170377</v>
      </c>
      <c r="F53" s="13">
        <v>1</v>
      </c>
      <c r="G53" s="17"/>
      <c r="H53" s="18"/>
      <c r="I53" s="19"/>
      <c r="J53" s="13"/>
      <c r="K53" s="8">
        <v>1</v>
      </c>
      <c r="L53" s="37" t="s">
        <v>56</v>
      </c>
      <c r="M53" s="38"/>
    </row>
    <row r="54" spans="1:13" x14ac:dyDescent="0.35">
      <c r="A54" s="15"/>
      <c r="B54" s="16" t="s">
        <v>136</v>
      </c>
      <c r="C54" s="17" t="s">
        <v>227</v>
      </c>
      <c r="D54" s="18" t="s">
        <v>1436</v>
      </c>
      <c r="E54" s="19">
        <v>46509160221</v>
      </c>
      <c r="F54" s="13">
        <v>1</v>
      </c>
      <c r="G54" s="17"/>
      <c r="H54" s="18"/>
      <c r="I54" s="19"/>
      <c r="J54" s="13"/>
      <c r="K54" s="8">
        <v>1</v>
      </c>
      <c r="L54" s="37" t="s">
        <v>56</v>
      </c>
      <c r="M54" s="38"/>
    </row>
    <row r="55" spans="1:13" ht="15" thickBot="1" x14ac:dyDescent="0.4">
      <c r="A55" s="45" t="s">
        <v>138</v>
      </c>
      <c r="B55" s="46"/>
      <c r="C55" s="47"/>
      <c r="D55" s="48"/>
      <c r="E55" s="49"/>
      <c r="F55" s="50">
        <v>40</v>
      </c>
      <c r="G55" s="47"/>
      <c r="H55" s="48"/>
      <c r="I55" s="49"/>
      <c r="J55" s="50">
        <v>4</v>
      </c>
      <c r="K55" s="51">
        <v>40</v>
      </c>
      <c r="L55" s="49"/>
      <c r="M55" s="52"/>
    </row>
  </sheetData>
  <mergeCells count="11">
    <mergeCell ref="M3:M4"/>
    <mergeCell ref="A1:M1"/>
    <mergeCell ref="A2:A4"/>
    <mergeCell ref="B2:B4"/>
    <mergeCell ref="C2:E4"/>
    <mergeCell ref="F2:F4"/>
    <mergeCell ref="G2:I4"/>
    <mergeCell ref="J2:J4"/>
    <mergeCell ref="K2:M2"/>
    <mergeCell ref="K3:K4"/>
    <mergeCell ref="L3:L4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5"/>
  <sheetViews>
    <sheetView topLeftCell="A28" workbookViewId="0">
      <selection activeCell="O13" sqref="O13"/>
    </sheetView>
  </sheetViews>
  <sheetFormatPr defaultRowHeight="14.5" x14ac:dyDescent="0.35"/>
  <cols>
    <col min="1" max="1" width="10.1796875" customWidth="1"/>
    <col min="2" max="2" width="28.54296875" bestFit="1" customWidth="1"/>
    <col min="3" max="3" width="12.453125" bestFit="1" customWidth="1"/>
    <col min="4" max="4" width="17.81640625" bestFit="1" customWidth="1"/>
    <col min="5" max="5" width="13.54296875" bestFit="1" customWidth="1"/>
    <col min="7" max="7" width="11.453125" bestFit="1" customWidth="1"/>
    <col min="8" max="8" width="13.81640625" customWidth="1"/>
    <col min="9" max="9" width="13.54296875" bestFit="1" customWidth="1"/>
  </cols>
  <sheetData>
    <row r="1" spans="1:13" ht="30.5" thickBot="1" x14ac:dyDescent="0.4">
      <c r="A1" s="229" t="s">
        <v>1074</v>
      </c>
      <c r="B1" s="229"/>
      <c r="C1" s="229"/>
      <c r="D1" s="229"/>
      <c r="E1" s="229"/>
      <c r="F1" s="229"/>
      <c r="G1" s="230"/>
      <c r="H1" s="230"/>
      <c r="I1" s="230"/>
      <c r="J1" s="230"/>
      <c r="K1" s="229"/>
      <c r="L1" s="229"/>
      <c r="M1" s="229"/>
    </row>
    <row r="2" spans="1:13" ht="15" thickBot="1" x14ac:dyDescent="0.4">
      <c r="A2" s="231" t="s">
        <v>39</v>
      </c>
      <c r="B2" s="234" t="s">
        <v>40</v>
      </c>
      <c r="C2" s="231" t="s">
        <v>41</v>
      </c>
      <c r="D2" s="237"/>
      <c r="E2" s="237"/>
      <c r="F2" s="240" t="s">
        <v>42</v>
      </c>
      <c r="G2" s="231" t="s">
        <v>29</v>
      </c>
      <c r="H2" s="237"/>
      <c r="I2" s="237"/>
      <c r="J2" s="240" t="s">
        <v>43</v>
      </c>
      <c r="K2" s="243" t="s">
        <v>44</v>
      </c>
      <c r="L2" s="244"/>
      <c r="M2" s="245"/>
    </row>
    <row r="3" spans="1:13" x14ac:dyDescent="0.35">
      <c r="A3" s="232"/>
      <c r="B3" s="235"/>
      <c r="C3" s="232"/>
      <c r="D3" s="238"/>
      <c r="E3" s="238"/>
      <c r="F3" s="241"/>
      <c r="G3" s="232"/>
      <c r="H3" s="238"/>
      <c r="I3" s="238"/>
      <c r="J3" s="241"/>
      <c r="K3" s="246" t="s">
        <v>45</v>
      </c>
      <c r="L3" s="248" t="s">
        <v>46</v>
      </c>
      <c r="M3" s="227" t="s">
        <v>47</v>
      </c>
    </row>
    <row r="4" spans="1:13" ht="15" thickBot="1" x14ac:dyDescent="0.4">
      <c r="A4" s="233"/>
      <c r="B4" s="236"/>
      <c r="C4" s="233"/>
      <c r="D4" s="239"/>
      <c r="E4" s="239"/>
      <c r="F4" s="242"/>
      <c r="G4" s="233"/>
      <c r="H4" s="239"/>
      <c r="I4" s="239"/>
      <c r="J4" s="242"/>
      <c r="K4" s="247"/>
      <c r="L4" s="249"/>
      <c r="M4" s="228"/>
    </row>
    <row r="5" spans="1:13" s="59" customFormat="1" ht="20.149999999999999" customHeight="1" x14ac:dyDescent="0.25">
      <c r="A5" s="53" t="s">
        <v>1428</v>
      </c>
      <c r="B5" s="54"/>
      <c r="C5" s="53" t="s">
        <v>49</v>
      </c>
      <c r="D5" s="55" t="s">
        <v>50</v>
      </c>
      <c r="E5" s="55" t="s">
        <v>51</v>
      </c>
      <c r="F5" s="56">
        <v>36</v>
      </c>
      <c r="G5" s="53" t="s">
        <v>49</v>
      </c>
      <c r="H5" s="55" t="s">
        <v>50</v>
      </c>
      <c r="I5" s="55" t="s">
        <v>51</v>
      </c>
      <c r="J5" s="56">
        <v>6</v>
      </c>
      <c r="K5" s="53">
        <v>40</v>
      </c>
      <c r="L5" s="57"/>
      <c r="M5" s="58"/>
    </row>
    <row r="6" spans="1:13" x14ac:dyDescent="0.35">
      <c r="A6" s="1">
        <v>1</v>
      </c>
      <c r="B6" s="2" t="s">
        <v>52</v>
      </c>
      <c r="C6" s="3"/>
      <c r="D6" s="4"/>
      <c r="E6" s="5"/>
      <c r="F6" s="6">
        <v>1</v>
      </c>
      <c r="G6" s="3"/>
      <c r="H6" s="4"/>
      <c r="I6" s="5"/>
      <c r="J6" s="6"/>
      <c r="K6" s="1">
        <v>2</v>
      </c>
      <c r="L6" s="5"/>
      <c r="M6" s="7"/>
    </row>
    <row r="7" spans="1:13" x14ac:dyDescent="0.35">
      <c r="A7" s="8"/>
      <c r="B7" s="9" t="s">
        <v>53</v>
      </c>
      <c r="C7" s="10" t="s">
        <v>781</v>
      </c>
      <c r="D7" s="11" t="s">
        <v>1100</v>
      </c>
      <c r="E7" s="12">
        <v>48605150256</v>
      </c>
      <c r="F7" s="13">
        <v>1</v>
      </c>
      <c r="G7" s="10"/>
      <c r="H7" s="11"/>
      <c r="I7" s="12"/>
      <c r="J7" s="13"/>
      <c r="K7" s="8">
        <v>1</v>
      </c>
      <c r="L7" s="12" t="s">
        <v>56</v>
      </c>
      <c r="M7" s="14"/>
    </row>
    <row r="8" spans="1:13" x14ac:dyDescent="0.35">
      <c r="A8" s="15"/>
      <c r="B8" s="16" t="s">
        <v>57</v>
      </c>
      <c r="C8" s="17" t="s">
        <v>229</v>
      </c>
      <c r="D8" s="18" t="s">
        <v>1092</v>
      </c>
      <c r="E8" s="19">
        <v>48012290294</v>
      </c>
      <c r="F8" s="13">
        <v>1</v>
      </c>
      <c r="G8" s="17"/>
      <c r="H8" s="18"/>
      <c r="I8" s="19"/>
      <c r="J8" s="13"/>
      <c r="K8" s="8">
        <v>1</v>
      </c>
      <c r="L8" s="19" t="s">
        <v>56</v>
      </c>
      <c r="M8" s="20"/>
    </row>
    <row r="9" spans="1:13" x14ac:dyDescent="0.35">
      <c r="A9" s="21">
        <v>2</v>
      </c>
      <c r="B9" s="22" t="s">
        <v>60</v>
      </c>
      <c r="C9" s="23"/>
      <c r="D9" s="24"/>
      <c r="E9" s="25"/>
      <c r="F9" s="25">
        <v>5</v>
      </c>
      <c r="G9" s="23"/>
      <c r="H9" s="24"/>
      <c r="I9" s="25"/>
      <c r="J9" s="26">
        <v>1</v>
      </c>
      <c r="K9" s="21">
        <v>5</v>
      </c>
      <c r="L9" s="25"/>
      <c r="M9" s="27"/>
    </row>
    <row r="10" spans="1:13" x14ac:dyDescent="0.35">
      <c r="A10" s="15"/>
      <c r="B10" s="16" t="s">
        <v>61</v>
      </c>
      <c r="C10" s="17" t="s">
        <v>1437</v>
      </c>
      <c r="D10" s="18" t="s">
        <v>1077</v>
      </c>
      <c r="E10" s="28">
        <v>47101140321</v>
      </c>
      <c r="F10" s="13">
        <v>1</v>
      </c>
      <c r="G10" s="17"/>
      <c r="H10" s="18"/>
      <c r="I10" s="19"/>
      <c r="J10" s="13"/>
      <c r="K10" s="8">
        <v>1</v>
      </c>
      <c r="L10" s="19" t="s">
        <v>56</v>
      </c>
      <c r="M10" s="20"/>
    </row>
    <row r="11" spans="1:13" x14ac:dyDescent="0.35">
      <c r="A11" s="8"/>
      <c r="B11" s="9" t="s">
        <v>64</v>
      </c>
      <c r="C11" s="10" t="s">
        <v>1438</v>
      </c>
      <c r="D11" s="11" t="s">
        <v>1078</v>
      </c>
      <c r="E11" s="28">
        <v>46212070302</v>
      </c>
      <c r="F11" s="13">
        <v>1</v>
      </c>
      <c r="G11" s="10" t="s">
        <v>288</v>
      </c>
      <c r="H11" s="11" t="s">
        <v>1079</v>
      </c>
      <c r="I11" s="12">
        <v>49002262777</v>
      </c>
      <c r="J11" s="13">
        <v>1</v>
      </c>
      <c r="K11" s="8">
        <v>1</v>
      </c>
      <c r="L11" s="12" t="s">
        <v>56</v>
      </c>
      <c r="M11" s="14"/>
    </row>
    <row r="12" spans="1:13" x14ac:dyDescent="0.35">
      <c r="A12" s="8"/>
      <c r="B12" s="9" t="s">
        <v>64</v>
      </c>
      <c r="C12" s="10" t="s">
        <v>1080</v>
      </c>
      <c r="D12" s="11" t="s">
        <v>1081</v>
      </c>
      <c r="E12" s="28">
        <v>49104204718</v>
      </c>
      <c r="F12" s="13">
        <v>1</v>
      </c>
      <c r="G12" s="10"/>
      <c r="H12" s="11"/>
      <c r="I12" s="12"/>
      <c r="J12" s="13"/>
      <c r="K12" s="8">
        <v>1</v>
      </c>
      <c r="L12" s="12" t="s">
        <v>56</v>
      </c>
      <c r="M12" s="14"/>
    </row>
    <row r="13" spans="1:13" x14ac:dyDescent="0.35">
      <c r="A13" s="8"/>
      <c r="B13" s="9" t="s">
        <v>64</v>
      </c>
      <c r="C13" s="10" t="s">
        <v>1082</v>
      </c>
      <c r="D13" s="11" t="s">
        <v>1083</v>
      </c>
      <c r="E13" s="12">
        <v>48412010401</v>
      </c>
      <c r="F13" s="13">
        <v>1</v>
      </c>
      <c r="G13" s="10"/>
      <c r="H13" s="11"/>
      <c r="I13" s="12"/>
      <c r="J13" s="13"/>
      <c r="K13" s="8">
        <v>1</v>
      </c>
      <c r="L13" s="12" t="s">
        <v>56</v>
      </c>
      <c r="M13" s="14"/>
    </row>
    <row r="14" spans="1:13" x14ac:dyDescent="0.35">
      <c r="A14" s="15"/>
      <c r="B14" s="16" t="s">
        <v>71</v>
      </c>
      <c r="C14" s="17" t="s">
        <v>293</v>
      </c>
      <c r="D14" s="18" t="s">
        <v>1084</v>
      </c>
      <c r="E14" s="19">
        <v>49110162234</v>
      </c>
      <c r="F14" s="13">
        <v>1</v>
      </c>
      <c r="G14" s="17"/>
      <c r="H14" s="18"/>
      <c r="I14" s="19"/>
      <c r="J14" s="13"/>
      <c r="K14" s="8">
        <v>1</v>
      </c>
      <c r="L14" s="19" t="s">
        <v>56</v>
      </c>
      <c r="M14" s="20"/>
    </row>
    <row r="15" spans="1:13" x14ac:dyDescent="0.35">
      <c r="A15" s="21">
        <v>3</v>
      </c>
      <c r="B15" s="22" t="s">
        <v>74</v>
      </c>
      <c r="C15" s="23"/>
      <c r="D15" s="24"/>
      <c r="E15" s="25"/>
      <c r="F15" s="25">
        <v>5</v>
      </c>
      <c r="G15" s="23"/>
      <c r="H15" s="24"/>
      <c r="I15" s="25"/>
      <c r="J15" s="26">
        <v>1</v>
      </c>
      <c r="K15" s="21">
        <v>5</v>
      </c>
      <c r="L15" s="25"/>
      <c r="M15" s="27"/>
    </row>
    <row r="16" spans="1:13" x14ac:dyDescent="0.35">
      <c r="A16" s="15"/>
      <c r="B16" s="16" t="s">
        <v>61</v>
      </c>
      <c r="C16" s="17" t="s">
        <v>1439</v>
      </c>
      <c r="D16" s="18" t="s">
        <v>1085</v>
      </c>
      <c r="E16" s="19">
        <v>46011110354</v>
      </c>
      <c r="F16" s="13">
        <v>1</v>
      </c>
      <c r="G16" s="17"/>
      <c r="H16" s="18"/>
      <c r="I16" s="19"/>
      <c r="J16" s="13"/>
      <c r="K16" s="8">
        <v>1</v>
      </c>
      <c r="L16" s="19" t="s">
        <v>56</v>
      </c>
      <c r="M16" s="20"/>
    </row>
    <row r="17" spans="1:18" x14ac:dyDescent="0.35">
      <c r="A17" s="15"/>
      <c r="B17" s="16" t="s">
        <v>75</v>
      </c>
      <c r="C17" s="17" t="s">
        <v>1086</v>
      </c>
      <c r="D17" s="18" t="s">
        <v>1087</v>
      </c>
      <c r="E17" s="19">
        <v>48709276531</v>
      </c>
      <c r="F17" s="13">
        <v>1</v>
      </c>
      <c r="G17" s="17" t="s">
        <v>1410</v>
      </c>
      <c r="H17" s="18" t="s">
        <v>1076</v>
      </c>
      <c r="I17" s="154">
        <v>47411040252</v>
      </c>
      <c r="J17" s="13">
        <v>1</v>
      </c>
      <c r="K17" s="8">
        <v>1</v>
      </c>
      <c r="L17" s="19" t="s">
        <v>56</v>
      </c>
      <c r="M17" s="20"/>
    </row>
    <row r="18" spans="1:18" x14ac:dyDescent="0.35">
      <c r="A18" s="15"/>
      <c r="B18" s="16" t="s">
        <v>75</v>
      </c>
      <c r="C18" s="17" t="s">
        <v>1088</v>
      </c>
      <c r="D18" s="18" t="s">
        <v>1089</v>
      </c>
      <c r="E18" s="19">
        <v>48703010237</v>
      </c>
      <c r="F18" s="13">
        <v>1</v>
      </c>
      <c r="G18" s="17"/>
      <c r="H18" s="18"/>
      <c r="I18" s="19"/>
      <c r="J18" s="13"/>
      <c r="K18" s="8">
        <v>1</v>
      </c>
      <c r="L18" s="19" t="s">
        <v>56</v>
      </c>
      <c r="M18" s="20"/>
    </row>
    <row r="19" spans="1:18" x14ac:dyDescent="0.35">
      <c r="A19" s="15"/>
      <c r="B19" s="16" t="s">
        <v>75</v>
      </c>
      <c r="C19" s="17" t="s">
        <v>216</v>
      </c>
      <c r="D19" s="18" t="s">
        <v>1090</v>
      </c>
      <c r="E19" s="19">
        <v>46311150249</v>
      </c>
      <c r="F19" s="13">
        <v>1</v>
      </c>
      <c r="G19" s="17"/>
      <c r="H19" s="18"/>
      <c r="I19" s="19"/>
      <c r="J19" s="13"/>
      <c r="K19" s="8">
        <v>1</v>
      </c>
      <c r="L19" s="19" t="s">
        <v>56</v>
      </c>
      <c r="M19" s="20"/>
    </row>
    <row r="20" spans="1:18" x14ac:dyDescent="0.35">
      <c r="A20" s="8"/>
      <c r="B20" s="9" t="s">
        <v>75</v>
      </c>
      <c r="C20" s="10" t="s">
        <v>236</v>
      </c>
      <c r="D20" s="11" t="s">
        <v>1091</v>
      </c>
      <c r="E20" s="12">
        <v>47302050028</v>
      </c>
      <c r="F20" s="13">
        <v>1</v>
      </c>
      <c r="G20" s="10"/>
      <c r="H20" s="11"/>
      <c r="I20" s="12"/>
      <c r="J20" s="13"/>
      <c r="K20" s="8">
        <v>1</v>
      </c>
      <c r="L20" s="12" t="s">
        <v>56</v>
      </c>
      <c r="M20" s="14"/>
    </row>
    <row r="21" spans="1:18" x14ac:dyDescent="0.35">
      <c r="A21" s="1">
        <v>4</v>
      </c>
      <c r="B21" s="2" t="s">
        <v>82</v>
      </c>
      <c r="C21" s="3"/>
      <c r="D21" s="4"/>
      <c r="E21" s="5"/>
      <c r="F21" s="5">
        <v>7</v>
      </c>
      <c r="G21" s="3"/>
      <c r="H21" s="4"/>
      <c r="I21" s="5"/>
      <c r="J21" s="6"/>
      <c r="K21" s="1">
        <v>9</v>
      </c>
      <c r="L21" s="5"/>
      <c r="M21" s="7"/>
    </row>
    <row r="22" spans="1:18" x14ac:dyDescent="0.35">
      <c r="A22" s="8"/>
      <c r="B22" s="16" t="s">
        <v>61</v>
      </c>
      <c r="C22" s="17" t="s">
        <v>434</v>
      </c>
      <c r="D22" s="18" t="s">
        <v>1075</v>
      </c>
      <c r="E22" s="28">
        <v>48305164928</v>
      </c>
      <c r="F22" s="13">
        <v>1</v>
      </c>
      <c r="G22" s="17"/>
      <c r="H22" s="18"/>
      <c r="I22" s="19"/>
      <c r="J22" s="13"/>
      <c r="K22" s="8">
        <v>1</v>
      </c>
      <c r="L22" s="12" t="s">
        <v>56</v>
      </c>
      <c r="M22" s="14"/>
    </row>
    <row r="23" spans="1:18" x14ac:dyDescent="0.35">
      <c r="A23" s="8"/>
      <c r="B23" s="16" t="s">
        <v>1368</v>
      </c>
      <c r="G23" s="17"/>
      <c r="H23" s="18"/>
      <c r="I23" s="19"/>
      <c r="J23" s="13"/>
      <c r="K23" s="8">
        <v>1</v>
      </c>
      <c r="L23" s="12" t="s">
        <v>56</v>
      </c>
      <c r="M23" s="14"/>
      <c r="O23" s="17"/>
      <c r="P23" s="18"/>
      <c r="Q23" s="28"/>
      <c r="R23" s="13"/>
    </row>
    <row r="24" spans="1:18" x14ac:dyDescent="0.35">
      <c r="A24" s="8"/>
      <c r="B24" s="9" t="s">
        <v>87</v>
      </c>
      <c r="C24" s="10" t="s">
        <v>1093</v>
      </c>
      <c r="D24" s="11" t="s">
        <v>1094</v>
      </c>
      <c r="E24" s="28">
        <v>46706190309</v>
      </c>
      <c r="F24" s="13">
        <v>1</v>
      </c>
      <c r="G24" s="10"/>
      <c r="H24" s="11"/>
      <c r="I24" s="12"/>
      <c r="J24" s="13"/>
      <c r="K24" s="8">
        <v>1</v>
      </c>
      <c r="L24" s="12" t="s">
        <v>56</v>
      </c>
      <c r="M24" s="14"/>
    </row>
    <row r="25" spans="1:18" x14ac:dyDescent="0.35">
      <c r="A25" s="8"/>
      <c r="B25" s="9" t="s">
        <v>88</v>
      </c>
      <c r="C25" s="10" t="s">
        <v>399</v>
      </c>
      <c r="D25" s="11" t="s">
        <v>1095</v>
      </c>
      <c r="E25" s="28">
        <v>47707146035</v>
      </c>
      <c r="F25" s="13">
        <v>1</v>
      </c>
      <c r="G25" s="10"/>
      <c r="H25" s="11"/>
      <c r="I25" s="12"/>
      <c r="J25" s="13"/>
      <c r="K25" s="8">
        <v>1</v>
      </c>
      <c r="L25" s="12" t="s">
        <v>56</v>
      </c>
      <c r="M25" s="14" t="s">
        <v>89</v>
      </c>
    </row>
    <row r="26" spans="1:18" x14ac:dyDescent="0.35">
      <c r="A26" s="8"/>
      <c r="B26" s="9" t="s">
        <v>88</v>
      </c>
      <c r="C26" s="10" t="s">
        <v>1096</v>
      </c>
      <c r="D26" s="11" t="s">
        <v>273</v>
      </c>
      <c r="E26" s="28">
        <v>48803224225</v>
      </c>
      <c r="F26" s="13">
        <v>1</v>
      </c>
      <c r="G26" s="10"/>
      <c r="H26" s="11"/>
      <c r="I26" s="12"/>
      <c r="J26" s="13"/>
      <c r="K26" s="8">
        <v>1</v>
      </c>
      <c r="L26" s="12" t="s">
        <v>56</v>
      </c>
      <c r="M26" s="14" t="s">
        <v>89</v>
      </c>
    </row>
    <row r="27" spans="1:18" x14ac:dyDescent="0.35">
      <c r="A27" s="8"/>
      <c r="B27" s="9" t="s">
        <v>90</v>
      </c>
      <c r="C27" s="10"/>
      <c r="D27" s="11"/>
      <c r="E27" s="28"/>
      <c r="F27" s="13"/>
      <c r="G27" s="10"/>
      <c r="H27" s="11"/>
      <c r="I27" s="12"/>
      <c r="J27" s="13"/>
      <c r="K27" s="8">
        <v>1</v>
      </c>
      <c r="L27" s="12" t="s">
        <v>56</v>
      </c>
      <c r="M27" s="29"/>
    </row>
    <row r="28" spans="1:18" x14ac:dyDescent="0.35">
      <c r="A28" s="8"/>
      <c r="B28" s="30" t="s">
        <v>93</v>
      </c>
      <c r="C28" s="31" t="s">
        <v>1440</v>
      </c>
      <c r="D28" s="11" t="s">
        <v>833</v>
      </c>
      <c r="E28" s="28">
        <v>47807020265</v>
      </c>
      <c r="F28" s="13">
        <v>1</v>
      </c>
      <c r="G28" s="10"/>
      <c r="H28" s="11"/>
      <c r="I28" s="12"/>
      <c r="J28" s="13"/>
      <c r="K28" s="8">
        <v>1</v>
      </c>
      <c r="L28" s="12" t="s">
        <v>56</v>
      </c>
      <c r="M28" s="14" t="s">
        <v>89</v>
      </c>
    </row>
    <row r="29" spans="1:18" x14ac:dyDescent="0.35">
      <c r="A29" s="8"/>
      <c r="B29" s="9" t="s">
        <v>96</v>
      </c>
      <c r="C29" s="10" t="s">
        <v>717</v>
      </c>
      <c r="D29" s="11" t="s">
        <v>1097</v>
      </c>
      <c r="E29" s="12">
        <v>47511270211</v>
      </c>
      <c r="F29" s="13">
        <v>1</v>
      </c>
      <c r="G29" s="10"/>
      <c r="H29" s="11"/>
      <c r="I29" s="12"/>
      <c r="J29" s="13"/>
      <c r="K29" s="8">
        <v>1</v>
      </c>
      <c r="L29" s="12" t="s">
        <v>56</v>
      </c>
      <c r="M29" s="14"/>
    </row>
    <row r="30" spans="1:18" x14ac:dyDescent="0.35">
      <c r="A30" s="8"/>
      <c r="B30" s="9" t="s">
        <v>97</v>
      </c>
      <c r="C30" s="10" t="s">
        <v>105</v>
      </c>
      <c r="D30" s="11" t="s">
        <v>425</v>
      </c>
      <c r="E30" s="12">
        <v>46708240280</v>
      </c>
      <c r="F30" s="13">
        <v>1</v>
      </c>
      <c r="G30" s="10"/>
      <c r="H30" s="11"/>
      <c r="I30" s="12"/>
      <c r="J30" s="13"/>
      <c r="K30" s="8">
        <v>1</v>
      </c>
      <c r="L30" s="12" t="s">
        <v>56</v>
      </c>
      <c r="M30" s="14"/>
    </row>
    <row r="31" spans="1:18" x14ac:dyDescent="0.35">
      <c r="A31" s="1">
        <v>5</v>
      </c>
      <c r="B31" s="2" t="s">
        <v>98</v>
      </c>
      <c r="C31" s="3"/>
      <c r="D31" s="4"/>
      <c r="E31" s="5"/>
      <c r="F31" s="5">
        <v>4</v>
      </c>
      <c r="G31" s="3"/>
      <c r="H31" s="4"/>
      <c r="I31" s="5"/>
      <c r="J31" s="6"/>
      <c r="K31" s="1">
        <v>5</v>
      </c>
      <c r="L31" s="5"/>
      <c r="M31" s="7"/>
    </row>
    <row r="32" spans="1:18" x14ac:dyDescent="0.35">
      <c r="A32" s="8"/>
      <c r="B32" s="16" t="s">
        <v>61</v>
      </c>
      <c r="C32" s="17" t="s">
        <v>1411</v>
      </c>
      <c r="D32" s="18" t="s">
        <v>1412</v>
      </c>
      <c r="E32" s="19">
        <v>47902090248</v>
      </c>
      <c r="F32" s="13">
        <v>1</v>
      </c>
      <c r="G32" s="17"/>
      <c r="H32" s="18"/>
      <c r="I32" s="19"/>
      <c r="J32" s="13"/>
      <c r="K32" s="8">
        <v>1</v>
      </c>
      <c r="L32" s="12" t="s">
        <v>56</v>
      </c>
      <c r="M32" s="14"/>
    </row>
    <row r="33" spans="1:13" x14ac:dyDescent="0.35">
      <c r="A33" s="8"/>
      <c r="B33" s="9" t="s">
        <v>99</v>
      </c>
      <c r="C33" s="10"/>
      <c r="D33" s="11"/>
      <c r="E33" s="12"/>
      <c r="F33" s="13"/>
      <c r="G33" s="10"/>
      <c r="H33" s="11"/>
      <c r="I33" s="12"/>
      <c r="J33" s="13"/>
      <c r="K33" s="8">
        <v>1</v>
      </c>
      <c r="L33" s="12" t="s">
        <v>56</v>
      </c>
      <c r="M33" s="14"/>
    </row>
    <row r="34" spans="1:13" x14ac:dyDescent="0.35">
      <c r="A34" s="8"/>
      <c r="B34" s="9" t="s">
        <v>100</v>
      </c>
      <c r="C34" s="10" t="s">
        <v>207</v>
      </c>
      <c r="D34" s="11" t="s">
        <v>1098</v>
      </c>
      <c r="E34" s="12">
        <v>47904214725</v>
      </c>
      <c r="F34" s="13">
        <v>1</v>
      </c>
      <c r="G34" s="10"/>
      <c r="H34" s="11"/>
      <c r="I34" s="12"/>
      <c r="J34" s="13"/>
      <c r="K34" s="8">
        <v>1</v>
      </c>
      <c r="L34" s="12" t="s">
        <v>56</v>
      </c>
      <c r="M34" s="14"/>
    </row>
    <row r="35" spans="1:13" x14ac:dyDescent="0.35">
      <c r="A35" s="8"/>
      <c r="B35" s="9" t="s">
        <v>100</v>
      </c>
      <c r="C35" s="10" t="s">
        <v>1099</v>
      </c>
      <c r="D35" s="11" t="s">
        <v>832</v>
      </c>
      <c r="E35" s="12">
        <v>45602070276</v>
      </c>
      <c r="F35" s="13">
        <v>1</v>
      </c>
      <c r="G35" s="10"/>
      <c r="H35" s="11"/>
      <c r="I35" s="12"/>
      <c r="J35" s="13"/>
      <c r="K35" s="8">
        <v>1</v>
      </c>
      <c r="L35" s="12" t="s">
        <v>56</v>
      </c>
      <c r="M35" s="14"/>
    </row>
    <row r="36" spans="1:13" x14ac:dyDescent="0.35">
      <c r="A36" s="8"/>
      <c r="B36" s="9" t="s">
        <v>103</v>
      </c>
      <c r="C36" s="10" t="s">
        <v>940</v>
      </c>
      <c r="D36" s="11" t="s">
        <v>1413</v>
      </c>
      <c r="E36" s="12">
        <v>47809042751</v>
      </c>
      <c r="F36" s="13">
        <v>1</v>
      </c>
      <c r="G36" s="10"/>
      <c r="H36" s="11"/>
      <c r="I36" s="12"/>
      <c r="J36" s="13"/>
      <c r="K36" s="8">
        <v>1</v>
      </c>
      <c r="L36" s="12" t="s">
        <v>56</v>
      </c>
      <c r="M36" s="14" t="s">
        <v>89</v>
      </c>
    </row>
    <row r="37" spans="1:13" x14ac:dyDescent="0.35">
      <c r="A37" s="1">
        <v>6</v>
      </c>
      <c r="B37" s="2" t="s">
        <v>104</v>
      </c>
      <c r="C37" s="3"/>
      <c r="D37" s="4"/>
      <c r="E37" s="5"/>
      <c r="F37" s="5">
        <v>4</v>
      </c>
      <c r="G37" s="3"/>
      <c r="H37" s="4"/>
      <c r="I37" s="5"/>
      <c r="J37" s="6">
        <v>1</v>
      </c>
      <c r="K37" s="1">
        <v>4</v>
      </c>
      <c r="L37" s="5"/>
      <c r="M37" s="7"/>
    </row>
    <row r="38" spans="1:13" x14ac:dyDescent="0.35">
      <c r="A38" s="8"/>
      <c r="B38" s="16" t="s">
        <v>61</v>
      </c>
      <c r="C38" s="17" t="s">
        <v>236</v>
      </c>
      <c r="D38" s="18" t="s">
        <v>1063</v>
      </c>
      <c r="E38" s="19">
        <v>47701064912</v>
      </c>
      <c r="F38" s="13">
        <v>1</v>
      </c>
      <c r="G38" s="17"/>
      <c r="H38" s="18"/>
      <c r="I38" s="19"/>
      <c r="J38" s="13"/>
      <c r="K38" s="8">
        <v>1</v>
      </c>
      <c r="L38" s="12" t="s">
        <v>56</v>
      </c>
      <c r="M38" s="14"/>
    </row>
    <row r="39" spans="1:13" x14ac:dyDescent="0.35">
      <c r="A39" s="8"/>
      <c r="B39" s="9" t="s">
        <v>109</v>
      </c>
      <c r="C39" s="10" t="s">
        <v>110</v>
      </c>
      <c r="D39" s="11" t="s">
        <v>1101</v>
      </c>
      <c r="E39" s="12">
        <v>47007280218</v>
      </c>
      <c r="F39" s="13">
        <v>1</v>
      </c>
      <c r="G39" s="10"/>
      <c r="H39" s="11"/>
      <c r="I39" s="12"/>
      <c r="J39" s="13"/>
      <c r="K39" s="8">
        <v>1</v>
      </c>
      <c r="L39" s="12" t="s">
        <v>56</v>
      </c>
      <c r="M39" s="14"/>
    </row>
    <row r="40" spans="1:13" x14ac:dyDescent="0.35">
      <c r="A40" s="8"/>
      <c r="B40" s="9" t="s">
        <v>112</v>
      </c>
      <c r="C40" s="10" t="s">
        <v>1102</v>
      </c>
      <c r="D40" s="11" t="s">
        <v>1103</v>
      </c>
      <c r="E40" s="12">
        <v>49904200821</v>
      </c>
      <c r="F40" s="13">
        <v>1</v>
      </c>
      <c r="G40" s="10" t="s">
        <v>113</v>
      </c>
      <c r="H40" s="32" t="s">
        <v>801</v>
      </c>
      <c r="I40" s="200">
        <v>47706292736</v>
      </c>
      <c r="J40" s="13">
        <v>1</v>
      </c>
      <c r="K40" s="8">
        <v>1</v>
      </c>
      <c r="L40" s="12" t="s">
        <v>56</v>
      </c>
      <c r="M40" s="14"/>
    </row>
    <row r="41" spans="1:13" x14ac:dyDescent="0.35">
      <c r="A41" s="15"/>
      <c r="B41" s="34" t="s">
        <v>112</v>
      </c>
      <c r="C41" s="35" t="s">
        <v>62</v>
      </c>
      <c r="D41" s="36" t="s">
        <v>1104</v>
      </c>
      <c r="E41" s="37">
        <v>47704160292</v>
      </c>
      <c r="F41" s="13">
        <v>1</v>
      </c>
      <c r="G41" s="10"/>
      <c r="H41" s="11"/>
      <c r="I41" s="12"/>
      <c r="J41" s="13"/>
      <c r="K41" s="15">
        <v>1</v>
      </c>
      <c r="L41" s="37" t="s">
        <v>56</v>
      </c>
      <c r="M41" s="38"/>
    </row>
    <row r="42" spans="1:13" x14ac:dyDescent="0.35">
      <c r="A42" s="21">
        <v>7</v>
      </c>
      <c r="B42" s="39" t="s">
        <v>119</v>
      </c>
      <c r="C42" s="40"/>
      <c r="D42" s="41"/>
      <c r="E42" s="42"/>
      <c r="F42" s="42">
        <v>3</v>
      </c>
      <c r="G42" s="40"/>
      <c r="H42" s="41"/>
      <c r="I42" s="42"/>
      <c r="J42" s="43">
        <v>1</v>
      </c>
      <c r="K42" s="1">
        <v>3</v>
      </c>
      <c r="L42" s="42"/>
      <c r="M42" s="44"/>
    </row>
    <row r="43" spans="1:13" x14ac:dyDescent="0.35">
      <c r="A43" s="15"/>
      <c r="B43" s="16" t="s">
        <v>61</v>
      </c>
      <c r="C43" s="17" t="s">
        <v>1106</v>
      </c>
      <c r="D43" s="18" t="s">
        <v>1107</v>
      </c>
      <c r="E43" s="19">
        <v>46811034243</v>
      </c>
      <c r="F43" s="13">
        <v>1</v>
      </c>
      <c r="G43" s="17"/>
      <c r="H43" s="18"/>
      <c r="I43" s="19"/>
      <c r="J43" s="13"/>
      <c r="K43" s="8">
        <v>1</v>
      </c>
      <c r="L43" s="37" t="s">
        <v>56</v>
      </c>
      <c r="M43" s="38"/>
    </row>
    <row r="44" spans="1:13" x14ac:dyDescent="0.35">
      <c r="A44" s="15"/>
      <c r="B44" s="34" t="s">
        <v>122</v>
      </c>
      <c r="C44" s="35" t="s">
        <v>1108</v>
      </c>
      <c r="D44" s="36" t="s">
        <v>1109</v>
      </c>
      <c r="E44" s="37">
        <v>60006011432</v>
      </c>
      <c r="F44" s="13">
        <v>1</v>
      </c>
      <c r="G44" s="35" t="s">
        <v>499</v>
      </c>
      <c r="H44" s="36" t="s">
        <v>1068</v>
      </c>
      <c r="I44" s="37">
        <v>47206230315</v>
      </c>
      <c r="J44" s="13">
        <v>1</v>
      </c>
      <c r="K44" s="8">
        <v>1</v>
      </c>
      <c r="L44" s="37" t="s">
        <v>56</v>
      </c>
      <c r="M44" s="38"/>
    </row>
    <row r="45" spans="1:13" x14ac:dyDescent="0.35">
      <c r="A45" s="15"/>
      <c r="B45" s="34" t="s">
        <v>123</v>
      </c>
      <c r="C45" s="35" t="s">
        <v>593</v>
      </c>
      <c r="D45" s="36" t="s">
        <v>1110</v>
      </c>
      <c r="E45" s="37">
        <v>47401150217</v>
      </c>
      <c r="F45" s="13">
        <v>1</v>
      </c>
      <c r="G45" s="35"/>
      <c r="H45" s="36"/>
      <c r="I45" s="37"/>
      <c r="J45" s="13"/>
      <c r="K45" s="8">
        <v>1</v>
      </c>
      <c r="L45" s="37" t="s">
        <v>56</v>
      </c>
      <c r="M45" s="38"/>
    </row>
    <row r="46" spans="1:13" x14ac:dyDescent="0.35">
      <c r="A46" s="21">
        <v>8</v>
      </c>
      <c r="B46" s="39" t="s">
        <v>126</v>
      </c>
      <c r="C46" s="40"/>
      <c r="D46" s="41"/>
      <c r="E46" s="42"/>
      <c r="F46" s="42">
        <v>3</v>
      </c>
      <c r="G46" s="40"/>
      <c r="H46" s="41"/>
      <c r="I46" s="42"/>
      <c r="J46" s="43">
        <v>1</v>
      </c>
      <c r="K46" s="1">
        <v>3</v>
      </c>
      <c r="L46" s="42"/>
      <c r="M46" s="44"/>
    </row>
    <row r="47" spans="1:13" x14ac:dyDescent="0.35">
      <c r="A47" s="15"/>
      <c r="B47" s="16" t="s">
        <v>61</v>
      </c>
      <c r="C47" s="17" t="s">
        <v>140</v>
      </c>
      <c r="D47" s="18" t="s">
        <v>1114</v>
      </c>
      <c r="E47" s="19">
        <v>48404022735</v>
      </c>
      <c r="F47" s="13">
        <v>1</v>
      </c>
      <c r="G47" s="17"/>
      <c r="H47" s="18"/>
      <c r="I47" s="19"/>
      <c r="J47" s="13"/>
      <c r="K47" s="8">
        <v>1</v>
      </c>
      <c r="L47" s="37" t="s">
        <v>56</v>
      </c>
      <c r="M47" s="38"/>
    </row>
    <row r="48" spans="1:13" x14ac:dyDescent="0.35">
      <c r="A48" s="15"/>
      <c r="B48" s="16" t="s">
        <v>1381</v>
      </c>
      <c r="C48" s="17" t="s">
        <v>499</v>
      </c>
      <c r="D48" s="18" t="s">
        <v>1112</v>
      </c>
      <c r="E48" s="19">
        <v>49204136013</v>
      </c>
      <c r="F48" s="13">
        <v>1</v>
      </c>
      <c r="G48" s="17" t="s">
        <v>229</v>
      </c>
      <c r="H48" s="18" t="s">
        <v>1113</v>
      </c>
      <c r="I48" s="19">
        <v>45908130216</v>
      </c>
      <c r="J48" s="13">
        <v>1</v>
      </c>
      <c r="K48" s="8">
        <v>1</v>
      </c>
      <c r="L48" s="37" t="s">
        <v>56</v>
      </c>
      <c r="M48" s="38"/>
    </row>
    <row r="49" spans="1:13" x14ac:dyDescent="0.35">
      <c r="A49" s="15"/>
      <c r="B49" s="34" t="s">
        <v>1381</v>
      </c>
      <c r="C49" s="35" t="s">
        <v>308</v>
      </c>
      <c r="D49" s="36" t="s">
        <v>1111</v>
      </c>
      <c r="E49" s="37">
        <v>45403040319</v>
      </c>
      <c r="F49" s="13">
        <v>1</v>
      </c>
      <c r="G49" s="35"/>
      <c r="H49" s="36"/>
      <c r="I49" s="37"/>
      <c r="J49" s="13"/>
      <c r="K49" s="8">
        <v>1</v>
      </c>
      <c r="L49" s="37" t="s">
        <v>56</v>
      </c>
      <c r="M49" s="38"/>
    </row>
    <row r="50" spans="1:13" x14ac:dyDescent="0.35">
      <c r="A50" s="21">
        <v>9</v>
      </c>
      <c r="B50" s="39" t="s">
        <v>135</v>
      </c>
      <c r="C50" s="40"/>
      <c r="D50" s="41"/>
      <c r="E50" s="42"/>
      <c r="F50" s="42">
        <v>4</v>
      </c>
      <c r="G50" s="40"/>
      <c r="H50" s="41"/>
      <c r="I50" s="42"/>
      <c r="J50" s="43">
        <v>1</v>
      </c>
      <c r="K50" s="1">
        <v>4</v>
      </c>
      <c r="L50" s="42"/>
      <c r="M50" s="44"/>
    </row>
    <row r="51" spans="1:13" x14ac:dyDescent="0.35">
      <c r="A51" s="15"/>
      <c r="B51" s="16" t="s">
        <v>61</v>
      </c>
      <c r="C51" s="17" t="s">
        <v>290</v>
      </c>
      <c r="D51" s="18" t="s">
        <v>1115</v>
      </c>
      <c r="E51" s="19">
        <v>48407250048</v>
      </c>
      <c r="F51" s="13">
        <v>1</v>
      </c>
      <c r="G51" s="17"/>
      <c r="H51" s="18"/>
      <c r="I51" s="19"/>
      <c r="J51" s="13"/>
      <c r="K51" s="8">
        <v>1</v>
      </c>
      <c r="L51" s="37" t="s">
        <v>56</v>
      </c>
      <c r="M51" s="38"/>
    </row>
    <row r="52" spans="1:13" x14ac:dyDescent="0.35">
      <c r="A52" s="15"/>
      <c r="B52" s="16" t="s">
        <v>136</v>
      </c>
      <c r="C52" s="17" t="s">
        <v>1116</v>
      </c>
      <c r="D52" s="18" t="s">
        <v>1117</v>
      </c>
      <c r="E52" s="19">
        <v>46506070240</v>
      </c>
      <c r="F52" s="13">
        <v>1</v>
      </c>
      <c r="G52" s="17" t="s">
        <v>1308</v>
      </c>
      <c r="H52" s="18" t="s">
        <v>1414</v>
      </c>
      <c r="I52" s="19">
        <v>48506210018</v>
      </c>
      <c r="J52" s="13">
        <v>1</v>
      </c>
      <c r="K52" s="8">
        <v>1</v>
      </c>
      <c r="L52" s="37" t="s">
        <v>56</v>
      </c>
      <c r="M52" s="38"/>
    </row>
    <row r="53" spans="1:13" x14ac:dyDescent="0.35">
      <c r="A53" s="15"/>
      <c r="B53" s="16" t="s">
        <v>136</v>
      </c>
      <c r="C53" s="17" t="s">
        <v>115</v>
      </c>
      <c r="D53" s="18" t="s">
        <v>1105</v>
      </c>
      <c r="E53" s="19">
        <v>46210182724</v>
      </c>
      <c r="F53" s="13">
        <v>1</v>
      </c>
      <c r="G53" s="17"/>
      <c r="H53" s="18"/>
      <c r="I53" s="19"/>
      <c r="J53" s="13"/>
      <c r="K53" s="8">
        <v>1</v>
      </c>
      <c r="L53" s="37" t="s">
        <v>56</v>
      </c>
      <c r="M53" s="38"/>
    </row>
    <row r="54" spans="1:13" x14ac:dyDescent="0.35">
      <c r="A54" s="15"/>
      <c r="B54" s="16" t="s">
        <v>136</v>
      </c>
      <c r="C54" s="17" t="s">
        <v>1118</v>
      </c>
      <c r="D54" s="18" t="s">
        <v>1119</v>
      </c>
      <c r="E54" s="19">
        <v>47403310211</v>
      </c>
      <c r="F54" s="13">
        <v>1</v>
      </c>
      <c r="G54" s="17"/>
      <c r="H54" s="18"/>
      <c r="I54" s="19"/>
      <c r="J54" s="13"/>
      <c r="K54" s="8">
        <v>1</v>
      </c>
      <c r="L54" s="37" t="s">
        <v>56</v>
      </c>
      <c r="M54" s="38"/>
    </row>
    <row r="55" spans="1:13" ht="15" thickBot="1" x14ac:dyDescent="0.4">
      <c r="A55" s="45" t="s">
        <v>138</v>
      </c>
      <c r="B55" s="46"/>
      <c r="C55" s="47"/>
      <c r="D55" s="48"/>
      <c r="E55" s="49"/>
      <c r="F55" s="50">
        <f>SUM(F6+F9+F15+F21+F31+F37+F42+F46+F50)</f>
        <v>36</v>
      </c>
      <c r="G55" s="47"/>
      <c r="H55" s="48"/>
      <c r="I55" s="49"/>
      <c r="J55" s="50">
        <f>SUM(J6+J9+J15+J21+J31+J37+J42+J46+J50)</f>
        <v>6</v>
      </c>
      <c r="K55" s="51">
        <f>K5</f>
        <v>40</v>
      </c>
      <c r="L55" s="49">
        <f>SUM(L47:L49,L43:L45,L38:L41,L32:L36,L22:L30,L16:L20,L10:L14,L7:L8)</f>
        <v>0</v>
      </c>
      <c r="M55" s="52">
        <f>SUM(M47:M49,M43:M45,M38:M41,M32:M36,M22:M30,M16:M20,M10:M14,M7:M8)</f>
        <v>0</v>
      </c>
    </row>
  </sheetData>
  <mergeCells count="11">
    <mergeCell ref="M3:M4"/>
    <mergeCell ref="A1:M1"/>
    <mergeCell ref="A2:A4"/>
    <mergeCell ref="B2:B4"/>
    <mergeCell ref="C2:E4"/>
    <mergeCell ref="F2:F4"/>
    <mergeCell ref="G2:I4"/>
    <mergeCell ref="J2:J4"/>
    <mergeCell ref="K2:M2"/>
    <mergeCell ref="K3:K4"/>
    <mergeCell ref="L3:L4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5"/>
  <sheetViews>
    <sheetView topLeftCell="B25" workbookViewId="0">
      <selection activeCell="J45" sqref="J45"/>
    </sheetView>
  </sheetViews>
  <sheetFormatPr defaultRowHeight="14.5" x14ac:dyDescent="0.35"/>
  <cols>
    <col min="1" max="1" width="10.1796875" customWidth="1"/>
    <col min="2" max="2" width="28.54296875" bestFit="1" customWidth="1"/>
    <col min="3" max="3" width="10.54296875" customWidth="1"/>
    <col min="4" max="4" width="16.54296875" bestFit="1" customWidth="1"/>
    <col min="5" max="5" width="13.54296875" bestFit="1" customWidth="1"/>
    <col min="7" max="7" width="11.453125" bestFit="1" customWidth="1"/>
    <col min="8" max="8" width="13.81640625" customWidth="1"/>
    <col min="9" max="9" width="13.54296875" bestFit="1" customWidth="1"/>
  </cols>
  <sheetData>
    <row r="1" spans="1:13" ht="30.5" thickBot="1" x14ac:dyDescent="0.4">
      <c r="A1" s="229" t="s">
        <v>1120</v>
      </c>
      <c r="B1" s="229"/>
      <c r="C1" s="229"/>
      <c r="D1" s="229"/>
      <c r="E1" s="229"/>
      <c r="F1" s="229"/>
      <c r="G1" s="230"/>
      <c r="H1" s="230"/>
      <c r="I1" s="230"/>
      <c r="J1" s="230"/>
      <c r="K1" s="229"/>
      <c r="L1" s="229"/>
      <c r="M1" s="229"/>
    </row>
    <row r="2" spans="1:13" ht="15" thickBot="1" x14ac:dyDescent="0.4">
      <c r="A2" s="231" t="s">
        <v>39</v>
      </c>
      <c r="B2" s="234" t="s">
        <v>40</v>
      </c>
      <c r="C2" s="231" t="s">
        <v>41</v>
      </c>
      <c r="D2" s="237"/>
      <c r="E2" s="237"/>
      <c r="F2" s="240" t="s">
        <v>42</v>
      </c>
      <c r="G2" s="231" t="s">
        <v>29</v>
      </c>
      <c r="H2" s="237"/>
      <c r="I2" s="237"/>
      <c r="J2" s="240" t="s">
        <v>43</v>
      </c>
      <c r="K2" s="243" t="s">
        <v>44</v>
      </c>
      <c r="L2" s="244"/>
      <c r="M2" s="245"/>
    </row>
    <row r="3" spans="1:13" x14ac:dyDescent="0.35">
      <c r="A3" s="232"/>
      <c r="B3" s="235"/>
      <c r="C3" s="232"/>
      <c r="D3" s="238"/>
      <c r="E3" s="238"/>
      <c r="F3" s="241"/>
      <c r="G3" s="232"/>
      <c r="H3" s="238"/>
      <c r="I3" s="238"/>
      <c r="J3" s="241"/>
      <c r="K3" s="246" t="s">
        <v>45</v>
      </c>
      <c r="L3" s="248" t="s">
        <v>46</v>
      </c>
      <c r="M3" s="227" t="s">
        <v>47</v>
      </c>
    </row>
    <row r="4" spans="1:13" ht="15" thickBot="1" x14ac:dyDescent="0.4">
      <c r="A4" s="233"/>
      <c r="B4" s="236"/>
      <c r="C4" s="233"/>
      <c r="D4" s="239"/>
      <c r="E4" s="239"/>
      <c r="F4" s="242"/>
      <c r="G4" s="233"/>
      <c r="H4" s="239"/>
      <c r="I4" s="239"/>
      <c r="J4" s="242"/>
      <c r="K4" s="247"/>
      <c r="L4" s="249"/>
      <c r="M4" s="228"/>
    </row>
    <row r="5" spans="1:13" s="59" customFormat="1" ht="20.149999999999999" customHeight="1" x14ac:dyDescent="0.25">
      <c r="A5" s="53" t="s">
        <v>48</v>
      </c>
      <c r="B5" s="54"/>
      <c r="C5" s="53" t="s">
        <v>49</v>
      </c>
      <c r="D5" s="55" t="s">
        <v>50</v>
      </c>
      <c r="E5" s="55" t="s">
        <v>51</v>
      </c>
      <c r="F5" s="56">
        <f>F6+F9+F15+F21+F31+F37+F42+F46+F50</f>
        <v>38</v>
      </c>
      <c r="G5" s="53" t="s">
        <v>49</v>
      </c>
      <c r="H5" s="55" t="s">
        <v>50</v>
      </c>
      <c r="I5" s="55" t="s">
        <v>51</v>
      </c>
      <c r="J5" s="56">
        <f>J6+J9+J15+J21+J31+J37+J42+J46+J50</f>
        <v>8</v>
      </c>
      <c r="K5" s="53">
        <f>K6+K9+K15+K21+K31+K37+K42+K46+K50</f>
        <v>40</v>
      </c>
      <c r="L5" s="57"/>
      <c r="M5" s="58"/>
    </row>
    <row r="6" spans="1:13" x14ac:dyDescent="0.35">
      <c r="A6" s="1">
        <v>1</v>
      </c>
      <c r="B6" s="2" t="s">
        <v>52</v>
      </c>
      <c r="C6" s="3"/>
      <c r="D6" s="4"/>
      <c r="E6" s="5"/>
      <c r="F6" s="6">
        <f>SUM(F7:F8)</f>
        <v>2</v>
      </c>
      <c r="G6" s="3"/>
      <c r="H6" s="4"/>
      <c r="I6" s="5"/>
      <c r="J6" s="6">
        <f>SUM(J7:J8)</f>
        <v>0</v>
      </c>
      <c r="K6" s="1">
        <f t="shared" ref="K6:M6" si="0">SUM(K7:K8)</f>
        <v>2</v>
      </c>
      <c r="L6" s="5">
        <f t="shared" si="0"/>
        <v>0</v>
      </c>
      <c r="M6" s="7">
        <f t="shared" si="0"/>
        <v>0</v>
      </c>
    </row>
    <row r="7" spans="1:13" x14ac:dyDescent="0.35">
      <c r="A7" s="8"/>
      <c r="B7" s="9" t="s">
        <v>53</v>
      </c>
      <c r="C7" s="10" t="s">
        <v>568</v>
      </c>
      <c r="D7" s="11" t="s">
        <v>1121</v>
      </c>
      <c r="E7" s="12">
        <v>47507232759</v>
      </c>
      <c r="F7" s="13">
        <f>COUNTIF(E7,"&lt;&gt;")</f>
        <v>1</v>
      </c>
      <c r="G7" s="10"/>
      <c r="H7" s="11"/>
      <c r="I7" s="12"/>
      <c r="J7" s="13">
        <f>COUNTIF(I7,"&lt;&gt;")</f>
        <v>0</v>
      </c>
      <c r="K7" s="8">
        <v>1</v>
      </c>
      <c r="L7" s="12" t="s">
        <v>56</v>
      </c>
      <c r="M7" s="14"/>
    </row>
    <row r="8" spans="1:13" x14ac:dyDescent="0.35">
      <c r="A8" s="15"/>
      <c r="B8" s="16" t="s">
        <v>57</v>
      </c>
      <c r="C8" s="17" t="s">
        <v>675</v>
      </c>
      <c r="D8" s="18" t="s">
        <v>1122</v>
      </c>
      <c r="E8" s="19">
        <v>48709192758</v>
      </c>
      <c r="F8" s="13">
        <f t="shared" ref="F8:F54" si="1">COUNTIF(E8,"&lt;&gt;")</f>
        <v>1</v>
      </c>
      <c r="G8" s="17"/>
      <c r="H8" s="18"/>
      <c r="I8" s="19"/>
      <c r="J8" s="13">
        <f t="shared" ref="J8:J54" si="2">COUNTIF(I8,"&lt;&gt;")</f>
        <v>0</v>
      </c>
      <c r="K8" s="8">
        <v>1</v>
      </c>
      <c r="L8" s="19" t="s">
        <v>56</v>
      </c>
      <c r="M8" s="20"/>
    </row>
    <row r="9" spans="1:13" x14ac:dyDescent="0.35">
      <c r="A9" s="21">
        <v>2</v>
      </c>
      <c r="B9" s="22" t="s">
        <v>60</v>
      </c>
      <c r="C9" s="23"/>
      <c r="D9" s="24"/>
      <c r="E9" s="25"/>
      <c r="F9" s="25">
        <f>SUM(F10:F14)</f>
        <v>5</v>
      </c>
      <c r="G9" s="23"/>
      <c r="H9" s="24"/>
      <c r="I9" s="25"/>
      <c r="J9" s="26">
        <f>SUM(J10:J14)</f>
        <v>2</v>
      </c>
      <c r="K9" s="21">
        <f t="shared" ref="K9:M9" si="3">SUM(K10:K14)</f>
        <v>5</v>
      </c>
      <c r="L9" s="25">
        <f t="shared" si="3"/>
        <v>0</v>
      </c>
      <c r="M9" s="27">
        <f t="shared" si="3"/>
        <v>0</v>
      </c>
    </row>
    <row r="10" spans="1:13" x14ac:dyDescent="0.35">
      <c r="A10" s="15"/>
      <c r="B10" s="16" t="s">
        <v>61</v>
      </c>
      <c r="C10" s="17" t="s">
        <v>538</v>
      </c>
      <c r="D10" s="18" t="s">
        <v>330</v>
      </c>
      <c r="E10" s="28">
        <v>48309262764</v>
      </c>
      <c r="F10" s="13">
        <f t="shared" si="1"/>
        <v>1</v>
      </c>
      <c r="G10" s="17"/>
      <c r="H10" s="18"/>
      <c r="I10" s="19"/>
      <c r="J10" s="13">
        <f t="shared" si="2"/>
        <v>0</v>
      </c>
      <c r="K10" s="8">
        <v>1</v>
      </c>
      <c r="L10" s="19" t="s">
        <v>56</v>
      </c>
      <c r="M10" s="20"/>
    </row>
    <row r="11" spans="1:13" x14ac:dyDescent="0.35">
      <c r="A11" s="8"/>
      <c r="B11" s="9" t="s">
        <v>64</v>
      </c>
      <c r="C11" s="10" t="s">
        <v>1123</v>
      </c>
      <c r="D11" s="11" t="s">
        <v>459</v>
      </c>
      <c r="E11" s="28">
        <v>47701035714</v>
      </c>
      <c r="F11" s="13">
        <f t="shared" si="1"/>
        <v>1</v>
      </c>
      <c r="G11" s="10"/>
      <c r="H11" s="11"/>
      <c r="I11" s="12"/>
      <c r="J11" s="13">
        <f t="shared" si="2"/>
        <v>0</v>
      </c>
      <c r="K11" s="8">
        <v>1</v>
      </c>
      <c r="L11" s="12" t="s">
        <v>56</v>
      </c>
      <c r="M11" s="14"/>
    </row>
    <row r="12" spans="1:13" x14ac:dyDescent="0.35">
      <c r="A12" s="8"/>
      <c r="B12" s="9" t="s">
        <v>64</v>
      </c>
      <c r="C12" s="10" t="s">
        <v>1124</v>
      </c>
      <c r="D12" s="11" t="s">
        <v>1125</v>
      </c>
      <c r="E12" s="28">
        <v>47309066520</v>
      </c>
      <c r="F12" s="13">
        <f t="shared" si="1"/>
        <v>1</v>
      </c>
      <c r="G12" s="10" t="s">
        <v>1126</v>
      </c>
      <c r="H12" s="11" t="s">
        <v>1127</v>
      </c>
      <c r="I12" s="12">
        <v>47604152744</v>
      </c>
      <c r="J12" s="13">
        <f t="shared" si="2"/>
        <v>1</v>
      </c>
      <c r="K12" s="8">
        <v>1</v>
      </c>
      <c r="L12" s="12" t="s">
        <v>56</v>
      </c>
      <c r="M12" s="14"/>
    </row>
    <row r="13" spans="1:13" x14ac:dyDescent="0.35">
      <c r="A13" s="8"/>
      <c r="B13" s="9" t="s">
        <v>64</v>
      </c>
      <c r="C13" s="10" t="s">
        <v>303</v>
      </c>
      <c r="D13" s="11" t="s">
        <v>1128</v>
      </c>
      <c r="E13" s="12">
        <v>47110252722</v>
      </c>
      <c r="F13" s="13">
        <f t="shared" ref="F13" si="4">COUNTIF(E13,"&lt;&gt;")</f>
        <v>1</v>
      </c>
      <c r="G13" s="10"/>
      <c r="H13" s="11"/>
      <c r="I13" s="12"/>
      <c r="J13" s="13">
        <f t="shared" si="2"/>
        <v>0</v>
      </c>
      <c r="K13" s="8">
        <v>1</v>
      </c>
      <c r="L13" s="12" t="s">
        <v>56</v>
      </c>
      <c r="M13" s="14"/>
    </row>
    <row r="14" spans="1:13" x14ac:dyDescent="0.35">
      <c r="A14" s="15"/>
      <c r="B14" s="16" t="s">
        <v>71</v>
      </c>
      <c r="C14" s="10" t="s">
        <v>462</v>
      </c>
      <c r="D14" s="11" t="s">
        <v>1129</v>
      </c>
      <c r="E14" s="12">
        <v>49511252729</v>
      </c>
      <c r="F14" s="13">
        <f t="shared" ref="F14" si="5">COUNTIF(E14,"&lt;&gt;")</f>
        <v>1</v>
      </c>
      <c r="G14" s="17" t="s">
        <v>1130</v>
      </c>
      <c r="H14" s="18" t="s">
        <v>1131</v>
      </c>
      <c r="I14" s="19">
        <v>47709190348</v>
      </c>
      <c r="J14" s="13">
        <f t="shared" si="2"/>
        <v>1</v>
      </c>
      <c r="K14" s="8">
        <v>1</v>
      </c>
      <c r="L14" s="19" t="s">
        <v>56</v>
      </c>
      <c r="M14" s="20"/>
    </row>
    <row r="15" spans="1:13" x14ac:dyDescent="0.35">
      <c r="A15" s="21">
        <v>3</v>
      </c>
      <c r="B15" s="22" t="s">
        <v>74</v>
      </c>
      <c r="C15" s="23"/>
      <c r="D15" s="24"/>
      <c r="E15" s="25"/>
      <c r="F15" s="25">
        <f>SUM(F16:F20)</f>
        <v>5</v>
      </c>
      <c r="G15" s="23"/>
      <c r="H15" s="24"/>
      <c r="I15" s="25"/>
      <c r="J15" s="26">
        <f>SUM(J16:J20)</f>
        <v>0</v>
      </c>
      <c r="K15" s="21">
        <f>SUM(K16:K20)</f>
        <v>5</v>
      </c>
      <c r="L15" s="25">
        <f t="shared" ref="L15:M15" si="6">SUM(L16:L20)</f>
        <v>0</v>
      </c>
      <c r="M15" s="27">
        <f t="shared" si="6"/>
        <v>0</v>
      </c>
    </row>
    <row r="16" spans="1:13" x14ac:dyDescent="0.35">
      <c r="A16" s="15"/>
      <c r="B16" s="16" t="s">
        <v>61</v>
      </c>
      <c r="C16" s="17" t="s">
        <v>1132</v>
      </c>
      <c r="D16" s="18" t="s">
        <v>1133</v>
      </c>
      <c r="E16" s="19">
        <v>47010172713</v>
      </c>
      <c r="F16" s="13">
        <f t="shared" si="1"/>
        <v>1</v>
      </c>
      <c r="G16" s="17"/>
      <c r="H16" s="18"/>
      <c r="I16" s="19"/>
      <c r="J16" s="13">
        <f t="shared" si="2"/>
        <v>0</v>
      </c>
      <c r="K16" s="8">
        <v>1</v>
      </c>
      <c r="L16" s="19" t="s">
        <v>56</v>
      </c>
      <c r="M16" s="20"/>
    </row>
    <row r="17" spans="1:13" x14ac:dyDescent="0.35">
      <c r="A17" s="15"/>
      <c r="B17" s="16" t="s">
        <v>75</v>
      </c>
      <c r="C17" s="17" t="s">
        <v>1134</v>
      </c>
      <c r="D17" s="18" t="s">
        <v>1135</v>
      </c>
      <c r="E17" s="19">
        <v>47607112742</v>
      </c>
      <c r="F17" s="13">
        <f t="shared" si="1"/>
        <v>1</v>
      </c>
      <c r="G17" s="17"/>
      <c r="H17" s="18"/>
      <c r="I17" s="19"/>
      <c r="J17" s="13">
        <f t="shared" si="2"/>
        <v>0</v>
      </c>
      <c r="K17" s="8">
        <v>1</v>
      </c>
      <c r="L17" s="19" t="s">
        <v>56</v>
      </c>
      <c r="M17" s="20"/>
    </row>
    <row r="18" spans="1:13" x14ac:dyDescent="0.35">
      <c r="A18" s="15"/>
      <c r="B18" s="16" t="s">
        <v>75</v>
      </c>
      <c r="C18" s="17" t="s">
        <v>156</v>
      </c>
      <c r="D18" s="18" t="s">
        <v>330</v>
      </c>
      <c r="E18" s="19">
        <v>47606084937</v>
      </c>
      <c r="F18" s="13">
        <f t="shared" si="1"/>
        <v>1</v>
      </c>
      <c r="G18" s="17"/>
      <c r="H18" s="18"/>
      <c r="I18" s="19"/>
      <c r="J18" s="13">
        <f t="shared" si="2"/>
        <v>0</v>
      </c>
      <c r="K18" s="8">
        <v>1</v>
      </c>
      <c r="L18" s="19" t="s">
        <v>56</v>
      </c>
      <c r="M18" s="20"/>
    </row>
    <row r="19" spans="1:13" x14ac:dyDescent="0.35">
      <c r="A19" s="15"/>
      <c r="B19" s="16" t="s">
        <v>75</v>
      </c>
      <c r="C19" s="17" t="s">
        <v>1136</v>
      </c>
      <c r="D19" s="18" t="s">
        <v>1137</v>
      </c>
      <c r="E19" s="19">
        <v>46610212737</v>
      </c>
      <c r="F19" s="13">
        <f t="shared" si="1"/>
        <v>1</v>
      </c>
      <c r="G19" s="17"/>
      <c r="H19" s="18"/>
      <c r="I19" s="19"/>
      <c r="J19" s="13">
        <f t="shared" si="2"/>
        <v>0</v>
      </c>
      <c r="K19" s="8">
        <v>1</v>
      </c>
      <c r="L19" s="19" t="s">
        <v>56</v>
      </c>
      <c r="M19" s="20"/>
    </row>
    <row r="20" spans="1:13" x14ac:dyDescent="0.35">
      <c r="A20" s="8"/>
      <c r="B20" s="9" t="s">
        <v>75</v>
      </c>
      <c r="C20" s="10" t="s">
        <v>1138</v>
      </c>
      <c r="D20" s="11" t="s">
        <v>1139</v>
      </c>
      <c r="E20" s="12">
        <v>47203315212</v>
      </c>
      <c r="F20" s="13">
        <f t="shared" si="1"/>
        <v>1</v>
      </c>
      <c r="G20" s="10"/>
      <c r="H20" s="11"/>
      <c r="I20" s="12"/>
      <c r="J20" s="13">
        <f t="shared" si="2"/>
        <v>0</v>
      </c>
      <c r="K20" s="8">
        <v>1</v>
      </c>
      <c r="L20" s="12" t="s">
        <v>56</v>
      </c>
      <c r="M20" s="14"/>
    </row>
    <row r="21" spans="1:13" x14ac:dyDescent="0.35">
      <c r="A21" s="1">
        <v>4</v>
      </c>
      <c r="B21" s="2" t="s">
        <v>82</v>
      </c>
      <c r="C21" s="3"/>
      <c r="D21" s="4"/>
      <c r="E21" s="5"/>
      <c r="F21" s="5">
        <f>SUM(F22:F30)</f>
        <v>9</v>
      </c>
      <c r="G21" s="3"/>
      <c r="H21" s="4"/>
      <c r="I21" s="5"/>
      <c r="J21" s="6">
        <f>SUM(J22:J30)</f>
        <v>1</v>
      </c>
      <c r="K21" s="1">
        <f t="shared" ref="K21:M21" si="7">SUM(K22:K30)</f>
        <v>9</v>
      </c>
      <c r="L21" s="5">
        <f t="shared" si="7"/>
        <v>0</v>
      </c>
      <c r="M21" s="7">
        <f t="shared" si="7"/>
        <v>0</v>
      </c>
    </row>
    <row r="22" spans="1:13" x14ac:dyDescent="0.35">
      <c r="A22" s="8"/>
      <c r="B22" s="16" t="s">
        <v>61</v>
      </c>
      <c r="C22" s="17" t="s">
        <v>154</v>
      </c>
      <c r="D22" s="18" t="s">
        <v>1140</v>
      </c>
      <c r="E22" s="28">
        <v>45808242710</v>
      </c>
      <c r="F22" s="13">
        <f t="shared" si="1"/>
        <v>1</v>
      </c>
      <c r="G22" s="17"/>
      <c r="H22" s="18"/>
      <c r="I22" s="19"/>
      <c r="J22" s="13">
        <f t="shared" si="2"/>
        <v>0</v>
      </c>
      <c r="K22" s="8">
        <v>1</v>
      </c>
      <c r="L22" s="12" t="s">
        <v>56</v>
      </c>
      <c r="M22" s="14"/>
    </row>
    <row r="23" spans="1:13" x14ac:dyDescent="0.35">
      <c r="A23" s="8"/>
      <c r="B23" s="16" t="s">
        <v>84</v>
      </c>
      <c r="C23" s="17" t="s">
        <v>115</v>
      </c>
      <c r="D23" s="18" t="s">
        <v>1141</v>
      </c>
      <c r="E23" s="28">
        <v>46304072774</v>
      </c>
      <c r="F23" s="13">
        <f t="shared" si="1"/>
        <v>1</v>
      </c>
      <c r="G23" s="17"/>
      <c r="H23" s="18"/>
      <c r="I23" s="19"/>
      <c r="J23" s="13">
        <f t="shared" si="2"/>
        <v>0</v>
      </c>
      <c r="K23" s="8">
        <v>1</v>
      </c>
      <c r="L23" s="12" t="s">
        <v>56</v>
      </c>
      <c r="M23" s="14"/>
    </row>
    <row r="24" spans="1:13" x14ac:dyDescent="0.35">
      <c r="A24" s="8"/>
      <c r="B24" s="9" t="s">
        <v>87</v>
      </c>
      <c r="C24" s="10" t="s">
        <v>1142</v>
      </c>
      <c r="D24" s="11" t="s">
        <v>760</v>
      </c>
      <c r="E24" s="28">
        <v>47912134248</v>
      </c>
      <c r="F24" s="13">
        <f t="shared" si="1"/>
        <v>1</v>
      </c>
      <c r="G24" s="10"/>
      <c r="H24" s="11"/>
      <c r="I24" s="12"/>
      <c r="J24" s="13"/>
      <c r="K24" s="8">
        <v>1</v>
      </c>
      <c r="L24" s="12" t="s">
        <v>56</v>
      </c>
      <c r="M24" s="14"/>
    </row>
    <row r="25" spans="1:13" x14ac:dyDescent="0.35">
      <c r="A25" s="8"/>
      <c r="B25" s="9" t="s">
        <v>88</v>
      </c>
      <c r="C25" s="10" t="s">
        <v>1143</v>
      </c>
      <c r="D25" s="11" t="s">
        <v>807</v>
      </c>
      <c r="E25" s="28">
        <v>47801186526</v>
      </c>
      <c r="F25" s="13">
        <f t="shared" si="1"/>
        <v>1</v>
      </c>
      <c r="G25" s="10"/>
      <c r="H25" s="11"/>
      <c r="I25" s="12"/>
      <c r="J25" s="13">
        <f t="shared" si="2"/>
        <v>0</v>
      </c>
      <c r="K25" s="8">
        <v>1</v>
      </c>
      <c r="L25" s="12" t="s">
        <v>56</v>
      </c>
      <c r="M25" s="14" t="s">
        <v>89</v>
      </c>
    </row>
    <row r="26" spans="1:13" x14ac:dyDescent="0.35">
      <c r="A26" s="8"/>
      <c r="B26" s="9" t="s">
        <v>88</v>
      </c>
      <c r="C26" s="10" t="s">
        <v>216</v>
      </c>
      <c r="D26" s="11" t="s">
        <v>1144</v>
      </c>
      <c r="E26" s="28">
        <v>47004132800</v>
      </c>
      <c r="F26" s="13">
        <f t="shared" si="1"/>
        <v>1</v>
      </c>
      <c r="G26" s="10"/>
      <c r="H26" s="11"/>
      <c r="I26" s="12"/>
      <c r="J26" s="13">
        <f t="shared" si="2"/>
        <v>0</v>
      </c>
      <c r="K26" s="8">
        <v>1</v>
      </c>
      <c r="L26" s="12" t="s">
        <v>56</v>
      </c>
      <c r="M26" s="14" t="s">
        <v>89</v>
      </c>
    </row>
    <row r="27" spans="1:13" x14ac:dyDescent="0.35">
      <c r="A27" s="8"/>
      <c r="B27" s="9" t="s">
        <v>90</v>
      </c>
      <c r="C27" s="10" t="s">
        <v>359</v>
      </c>
      <c r="D27" s="11" t="s">
        <v>1145</v>
      </c>
      <c r="E27" s="28">
        <v>46904062730</v>
      </c>
      <c r="F27" s="13">
        <f t="shared" si="1"/>
        <v>1</v>
      </c>
      <c r="G27" s="10"/>
      <c r="H27" s="11"/>
      <c r="I27" s="12"/>
      <c r="J27" s="13">
        <f t="shared" si="2"/>
        <v>0</v>
      </c>
      <c r="K27" s="8">
        <v>1</v>
      </c>
      <c r="L27" s="12" t="s">
        <v>56</v>
      </c>
      <c r="M27" s="29"/>
    </row>
    <row r="28" spans="1:13" x14ac:dyDescent="0.35">
      <c r="A28" s="8"/>
      <c r="B28" s="30" t="s">
        <v>93</v>
      </c>
      <c r="C28" s="31" t="s">
        <v>1146</v>
      </c>
      <c r="D28" s="11" t="s">
        <v>981</v>
      </c>
      <c r="E28" s="28">
        <v>48111212720</v>
      </c>
      <c r="F28" s="13">
        <f t="shared" si="1"/>
        <v>1</v>
      </c>
      <c r="G28" s="10"/>
      <c r="H28" s="11"/>
      <c r="I28" s="12"/>
      <c r="J28" s="13">
        <f t="shared" si="2"/>
        <v>0</v>
      </c>
      <c r="K28" s="8">
        <v>1</v>
      </c>
      <c r="L28" s="12" t="s">
        <v>56</v>
      </c>
      <c r="M28" s="14" t="s">
        <v>89</v>
      </c>
    </row>
    <row r="29" spans="1:13" x14ac:dyDescent="0.35">
      <c r="A29" s="8"/>
      <c r="B29" s="9" t="s">
        <v>96</v>
      </c>
      <c r="C29" s="10" t="s">
        <v>1147</v>
      </c>
      <c r="D29" s="11" t="s">
        <v>1148</v>
      </c>
      <c r="E29" s="12">
        <v>48107285223</v>
      </c>
      <c r="F29" s="13">
        <f t="shared" si="1"/>
        <v>1</v>
      </c>
      <c r="G29" s="10"/>
      <c r="H29" s="11"/>
      <c r="I29" s="12"/>
      <c r="J29" s="13">
        <f t="shared" si="2"/>
        <v>0</v>
      </c>
      <c r="K29" s="8">
        <v>1</v>
      </c>
      <c r="L29" s="12" t="s">
        <v>56</v>
      </c>
      <c r="M29" s="14"/>
    </row>
    <row r="30" spans="1:13" x14ac:dyDescent="0.35">
      <c r="A30" s="8"/>
      <c r="B30" s="9" t="s">
        <v>97</v>
      </c>
      <c r="C30" s="10" t="s">
        <v>115</v>
      </c>
      <c r="D30" s="11" t="s">
        <v>1149</v>
      </c>
      <c r="E30" s="12">
        <v>47407072728</v>
      </c>
      <c r="F30" s="13">
        <f t="shared" si="1"/>
        <v>1</v>
      </c>
      <c r="G30" s="10" t="s">
        <v>405</v>
      </c>
      <c r="H30" s="11" t="s">
        <v>1150</v>
      </c>
      <c r="I30" s="12">
        <v>46109012751</v>
      </c>
      <c r="J30" s="13">
        <f t="shared" si="2"/>
        <v>1</v>
      </c>
      <c r="K30" s="8">
        <v>1</v>
      </c>
      <c r="L30" s="12" t="s">
        <v>56</v>
      </c>
      <c r="M30" s="14"/>
    </row>
    <row r="31" spans="1:13" x14ac:dyDescent="0.35">
      <c r="A31" s="1">
        <v>5</v>
      </c>
      <c r="B31" s="2" t="s">
        <v>98</v>
      </c>
      <c r="C31" s="3"/>
      <c r="D31" s="4"/>
      <c r="E31" s="5"/>
      <c r="F31" s="5">
        <f>SUM(F32:F36)</f>
        <v>5</v>
      </c>
      <c r="G31" s="3"/>
      <c r="H31" s="4"/>
      <c r="I31" s="5"/>
      <c r="J31" s="6">
        <f>SUM(J32:J36)</f>
        <v>2</v>
      </c>
      <c r="K31" s="1">
        <f t="shared" ref="K31:M31" si="8">SUM(K32:K36)</f>
        <v>5</v>
      </c>
      <c r="L31" s="5">
        <f t="shared" si="8"/>
        <v>0</v>
      </c>
      <c r="M31" s="7">
        <f t="shared" si="8"/>
        <v>0</v>
      </c>
    </row>
    <row r="32" spans="1:13" x14ac:dyDescent="0.35">
      <c r="A32" s="8"/>
      <c r="B32" s="16" t="s">
        <v>61</v>
      </c>
      <c r="C32" s="17" t="s">
        <v>695</v>
      </c>
      <c r="D32" s="18" t="s">
        <v>1151</v>
      </c>
      <c r="E32" s="19">
        <v>48004292740</v>
      </c>
      <c r="F32" s="13">
        <f t="shared" si="1"/>
        <v>1</v>
      </c>
      <c r="G32" s="17"/>
      <c r="H32" s="18"/>
      <c r="I32" s="19"/>
      <c r="J32" s="13">
        <f t="shared" si="2"/>
        <v>0</v>
      </c>
      <c r="K32" s="8">
        <v>1</v>
      </c>
      <c r="L32" s="12" t="s">
        <v>56</v>
      </c>
      <c r="M32" s="14"/>
    </row>
    <row r="33" spans="1:13" x14ac:dyDescent="0.35">
      <c r="A33" s="8"/>
      <c r="B33" s="9" t="s">
        <v>99</v>
      </c>
      <c r="C33" s="10" t="s">
        <v>1152</v>
      </c>
      <c r="D33" s="11" t="s">
        <v>1153</v>
      </c>
      <c r="E33" s="12">
        <v>48101112710</v>
      </c>
      <c r="F33" s="13">
        <f t="shared" si="1"/>
        <v>1</v>
      </c>
      <c r="G33" s="10" t="s">
        <v>1154</v>
      </c>
      <c r="H33" s="11" t="s">
        <v>1155</v>
      </c>
      <c r="I33" s="12">
        <v>46706252772</v>
      </c>
      <c r="J33" s="13">
        <f t="shared" si="2"/>
        <v>1</v>
      </c>
      <c r="K33" s="8">
        <v>1</v>
      </c>
      <c r="L33" s="12" t="s">
        <v>56</v>
      </c>
      <c r="M33" s="14"/>
    </row>
    <row r="34" spans="1:13" x14ac:dyDescent="0.35">
      <c r="A34" s="8"/>
      <c r="B34" s="9" t="s">
        <v>100</v>
      </c>
      <c r="C34" s="10" t="s">
        <v>1156</v>
      </c>
      <c r="D34" s="11" t="s">
        <v>1157</v>
      </c>
      <c r="E34" s="12">
        <v>47807264913</v>
      </c>
      <c r="F34" s="13">
        <f t="shared" si="1"/>
        <v>1</v>
      </c>
      <c r="G34" s="10"/>
      <c r="H34" s="11"/>
      <c r="I34" s="12"/>
      <c r="J34" s="13">
        <f t="shared" si="2"/>
        <v>0</v>
      </c>
      <c r="K34" s="8">
        <v>1</v>
      </c>
      <c r="L34" s="12" t="s">
        <v>56</v>
      </c>
      <c r="M34" s="14"/>
    </row>
    <row r="35" spans="1:13" x14ac:dyDescent="0.35">
      <c r="A35" s="8"/>
      <c r="B35" s="9" t="s">
        <v>100</v>
      </c>
      <c r="C35" s="10" t="s">
        <v>62</v>
      </c>
      <c r="D35" s="11" t="s">
        <v>1158</v>
      </c>
      <c r="E35" s="12">
        <v>47504092785</v>
      </c>
      <c r="F35" s="13">
        <f t="shared" si="1"/>
        <v>1</v>
      </c>
      <c r="G35" s="10" t="s">
        <v>1159</v>
      </c>
      <c r="H35" s="11" t="s">
        <v>1160</v>
      </c>
      <c r="I35" s="12">
        <v>48701256510</v>
      </c>
      <c r="J35" s="13">
        <f t="shared" si="2"/>
        <v>1</v>
      </c>
      <c r="K35" s="8">
        <v>1</v>
      </c>
      <c r="L35" s="12" t="s">
        <v>56</v>
      </c>
      <c r="M35" s="14"/>
    </row>
    <row r="36" spans="1:13" x14ac:dyDescent="0.35">
      <c r="A36" s="8"/>
      <c r="B36" s="9" t="s">
        <v>103</v>
      </c>
      <c r="C36" s="10" t="s">
        <v>290</v>
      </c>
      <c r="D36" s="11" t="s">
        <v>1161</v>
      </c>
      <c r="E36" s="12">
        <v>47210162712</v>
      </c>
      <c r="F36" s="13">
        <f t="shared" si="1"/>
        <v>1</v>
      </c>
      <c r="G36" s="10"/>
      <c r="H36" s="11"/>
      <c r="I36" s="12"/>
      <c r="J36" s="13">
        <f t="shared" si="2"/>
        <v>0</v>
      </c>
      <c r="K36" s="8">
        <v>1</v>
      </c>
      <c r="L36" s="12" t="s">
        <v>56</v>
      </c>
      <c r="M36" s="14" t="s">
        <v>89</v>
      </c>
    </row>
    <row r="37" spans="1:13" x14ac:dyDescent="0.35">
      <c r="A37" s="1">
        <v>6</v>
      </c>
      <c r="B37" s="2" t="s">
        <v>104</v>
      </c>
      <c r="C37" s="3"/>
      <c r="D37" s="4"/>
      <c r="E37" s="5"/>
      <c r="F37" s="5">
        <f>SUM(F38:F41)</f>
        <v>4</v>
      </c>
      <c r="G37" s="3"/>
      <c r="H37" s="4"/>
      <c r="I37" s="5"/>
      <c r="J37" s="6">
        <f>SUM(J38:J41)</f>
        <v>0</v>
      </c>
      <c r="K37" s="1">
        <f>SUM(K38:K41)</f>
        <v>4</v>
      </c>
      <c r="L37" s="5">
        <f t="shared" ref="L37:M37" si="9">SUM(L38:L41)</f>
        <v>0</v>
      </c>
      <c r="M37" s="7">
        <f t="shared" si="9"/>
        <v>0</v>
      </c>
    </row>
    <row r="38" spans="1:13" x14ac:dyDescent="0.35">
      <c r="A38" s="8"/>
      <c r="B38" s="16" t="s">
        <v>61</v>
      </c>
      <c r="C38" s="17" t="s">
        <v>216</v>
      </c>
      <c r="D38" s="18" t="s">
        <v>640</v>
      </c>
      <c r="E38" s="19">
        <v>48602246015</v>
      </c>
      <c r="F38" s="13">
        <f t="shared" si="1"/>
        <v>1</v>
      </c>
      <c r="G38" s="17"/>
      <c r="H38" s="18"/>
      <c r="I38" s="19"/>
      <c r="J38" s="13">
        <f t="shared" si="2"/>
        <v>0</v>
      </c>
      <c r="K38" s="8">
        <v>1</v>
      </c>
      <c r="L38" s="12" t="s">
        <v>56</v>
      </c>
      <c r="M38" s="14"/>
    </row>
    <row r="39" spans="1:13" x14ac:dyDescent="0.35">
      <c r="A39" s="8"/>
      <c r="B39" s="9" t="s">
        <v>109</v>
      </c>
      <c r="C39" s="10" t="s">
        <v>1162</v>
      </c>
      <c r="D39" s="11" t="s">
        <v>1163</v>
      </c>
      <c r="E39" s="12">
        <v>48309282712</v>
      </c>
      <c r="F39" s="13">
        <f t="shared" si="1"/>
        <v>1</v>
      </c>
      <c r="G39" s="10"/>
      <c r="H39" s="98"/>
      <c r="I39" s="99"/>
      <c r="J39" s="13">
        <f t="shared" si="2"/>
        <v>0</v>
      </c>
      <c r="K39" s="8">
        <v>1</v>
      </c>
      <c r="L39" s="12" t="s">
        <v>56</v>
      </c>
      <c r="M39" s="14"/>
    </row>
    <row r="40" spans="1:13" x14ac:dyDescent="0.35">
      <c r="A40" s="8"/>
      <c r="B40" s="9" t="s">
        <v>112</v>
      </c>
      <c r="C40" s="10" t="s">
        <v>1164</v>
      </c>
      <c r="D40" s="11" t="s">
        <v>1038</v>
      </c>
      <c r="E40" s="12">
        <v>48309232754</v>
      </c>
      <c r="F40" s="13">
        <f t="shared" si="1"/>
        <v>1</v>
      </c>
      <c r="G40" s="96"/>
      <c r="H40" s="94"/>
      <c r="I40" s="95"/>
      <c r="J40" s="97">
        <f t="shared" si="2"/>
        <v>0</v>
      </c>
      <c r="K40" s="8">
        <v>1</v>
      </c>
      <c r="L40" s="12" t="s">
        <v>56</v>
      </c>
      <c r="M40" s="14"/>
    </row>
    <row r="41" spans="1:13" x14ac:dyDescent="0.35">
      <c r="A41" s="15"/>
      <c r="B41" s="34" t="s">
        <v>112</v>
      </c>
      <c r="C41" s="35" t="s">
        <v>668</v>
      </c>
      <c r="D41" s="36" t="s">
        <v>1165</v>
      </c>
      <c r="E41" s="37">
        <v>47810014215</v>
      </c>
      <c r="F41" s="13">
        <f t="shared" si="1"/>
        <v>1</v>
      </c>
      <c r="G41" s="10"/>
      <c r="H41" s="100"/>
      <c r="I41" s="101"/>
      <c r="J41" s="13">
        <f t="shared" si="2"/>
        <v>0</v>
      </c>
      <c r="K41" s="15">
        <v>1</v>
      </c>
      <c r="L41" s="37" t="s">
        <v>56</v>
      </c>
      <c r="M41" s="38"/>
    </row>
    <row r="42" spans="1:13" x14ac:dyDescent="0.35">
      <c r="A42" s="21">
        <v>7</v>
      </c>
      <c r="B42" s="39" t="s">
        <v>119</v>
      </c>
      <c r="C42" s="40"/>
      <c r="D42" s="41"/>
      <c r="E42" s="42"/>
      <c r="F42" s="42">
        <f>SUM(F43:F45)</f>
        <v>1</v>
      </c>
      <c r="G42" s="40"/>
      <c r="H42" s="41"/>
      <c r="I42" s="42"/>
      <c r="J42" s="43">
        <f>SUM(J43:J45)</f>
        <v>2</v>
      </c>
      <c r="K42" s="1">
        <f t="shared" ref="K42:M42" si="10">SUM(K43:K45)</f>
        <v>3</v>
      </c>
      <c r="L42" s="42">
        <f t="shared" si="10"/>
        <v>0</v>
      </c>
      <c r="M42" s="44">
        <f t="shared" si="10"/>
        <v>0</v>
      </c>
    </row>
    <row r="43" spans="1:13" x14ac:dyDescent="0.35">
      <c r="A43" s="15"/>
      <c r="B43" s="16" t="s">
        <v>61</v>
      </c>
      <c r="C43" s="35" t="s">
        <v>311</v>
      </c>
      <c r="D43" s="36" t="s">
        <v>1166</v>
      </c>
      <c r="E43" s="37">
        <v>48305116038</v>
      </c>
      <c r="F43" s="13">
        <f>COUNTIF(E43,"&lt;&gt;")</f>
        <v>1</v>
      </c>
      <c r="G43" s="17"/>
      <c r="H43" s="18"/>
      <c r="I43" s="19"/>
      <c r="J43" s="13">
        <f t="shared" si="2"/>
        <v>0</v>
      </c>
      <c r="K43" s="8">
        <v>1</v>
      </c>
      <c r="L43" s="37" t="s">
        <v>56</v>
      </c>
      <c r="M43" s="38"/>
    </row>
    <row r="44" spans="1:13" x14ac:dyDescent="0.35">
      <c r="A44" s="15"/>
      <c r="B44" s="34" t="s">
        <v>122</v>
      </c>
      <c r="F44" s="13"/>
      <c r="G44" s="35" t="s">
        <v>247</v>
      </c>
      <c r="H44" s="36" t="s">
        <v>1167</v>
      </c>
      <c r="I44" s="37">
        <v>47410170219</v>
      </c>
      <c r="J44" s="13">
        <v>1</v>
      </c>
      <c r="K44" s="8">
        <v>1</v>
      </c>
      <c r="L44" s="37" t="s">
        <v>56</v>
      </c>
      <c r="M44" s="38"/>
    </row>
    <row r="45" spans="1:13" x14ac:dyDescent="0.35">
      <c r="A45" s="15"/>
      <c r="B45" s="34" t="s">
        <v>123</v>
      </c>
      <c r="C45" s="35"/>
      <c r="D45" s="36"/>
      <c r="E45" s="37"/>
      <c r="F45" s="13"/>
      <c r="G45" s="35" t="s">
        <v>706</v>
      </c>
      <c r="H45" s="36" t="s">
        <v>1168</v>
      </c>
      <c r="I45" s="37">
        <v>47108022722</v>
      </c>
      <c r="J45" s="13">
        <f t="shared" si="2"/>
        <v>1</v>
      </c>
      <c r="K45" s="8">
        <v>1</v>
      </c>
      <c r="L45" s="37" t="s">
        <v>56</v>
      </c>
      <c r="M45" s="38"/>
    </row>
    <row r="46" spans="1:13" x14ac:dyDescent="0.35">
      <c r="A46" s="21">
        <v>8</v>
      </c>
      <c r="B46" s="39" t="s">
        <v>126</v>
      </c>
      <c r="C46" s="40"/>
      <c r="D46" s="41"/>
      <c r="E46" s="42"/>
      <c r="F46" s="42">
        <f>SUM(F47:F49)</f>
        <v>3</v>
      </c>
      <c r="G46" s="40"/>
      <c r="H46" s="41"/>
      <c r="I46" s="42"/>
      <c r="J46" s="43">
        <f>SUM(J47:J49)</f>
        <v>1</v>
      </c>
      <c r="K46" s="1">
        <f t="shared" ref="K46:M46" si="11">SUM(K47:K49)</f>
        <v>3</v>
      </c>
      <c r="L46" s="42">
        <f t="shared" si="11"/>
        <v>0</v>
      </c>
      <c r="M46" s="44">
        <f t="shared" si="11"/>
        <v>0</v>
      </c>
    </row>
    <row r="47" spans="1:13" x14ac:dyDescent="0.35">
      <c r="A47" s="15"/>
      <c r="B47" s="16" t="s">
        <v>61</v>
      </c>
      <c r="C47" s="17" t="s">
        <v>1143</v>
      </c>
      <c r="D47" s="18" t="s">
        <v>1169</v>
      </c>
      <c r="E47" s="19">
        <v>48711160359</v>
      </c>
      <c r="F47" s="13">
        <f t="shared" si="1"/>
        <v>1</v>
      </c>
      <c r="G47" s="17"/>
      <c r="H47" s="18"/>
      <c r="I47" s="19"/>
      <c r="J47" s="13">
        <f t="shared" si="2"/>
        <v>0</v>
      </c>
      <c r="K47" s="8">
        <v>1</v>
      </c>
      <c r="L47" s="37" t="s">
        <v>56</v>
      </c>
      <c r="M47" s="38"/>
    </row>
    <row r="48" spans="1:13" x14ac:dyDescent="0.35">
      <c r="A48" s="15"/>
      <c r="B48" s="16" t="s">
        <v>131</v>
      </c>
      <c r="C48" s="17" t="s">
        <v>1170</v>
      </c>
      <c r="D48" s="18" t="s">
        <v>1171</v>
      </c>
      <c r="E48" s="19">
        <v>48510102714</v>
      </c>
      <c r="F48" s="13">
        <f t="shared" si="1"/>
        <v>1</v>
      </c>
      <c r="G48" s="17" t="s">
        <v>1172</v>
      </c>
      <c r="H48" s="18" t="s">
        <v>1173</v>
      </c>
      <c r="I48" s="19">
        <v>46908015739</v>
      </c>
      <c r="J48" s="13">
        <f t="shared" si="2"/>
        <v>1</v>
      </c>
      <c r="K48" s="8">
        <v>1</v>
      </c>
      <c r="L48" s="37" t="s">
        <v>56</v>
      </c>
      <c r="M48" s="38"/>
    </row>
    <row r="49" spans="1:13" x14ac:dyDescent="0.35">
      <c r="A49" s="15"/>
      <c r="B49" s="34" t="s">
        <v>131</v>
      </c>
      <c r="C49" s="35" t="s">
        <v>105</v>
      </c>
      <c r="D49" s="36" t="s">
        <v>1174</v>
      </c>
      <c r="E49" s="37">
        <v>47505282773</v>
      </c>
      <c r="F49" s="13">
        <f t="shared" si="1"/>
        <v>1</v>
      </c>
      <c r="G49" s="35"/>
      <c r="H49" s="36"/>
      <c r="I49" s="37"/>
      <c r="J49" s="13">
        <f t="shared" si="2"/>
        <v>0</v>
      </c>
      <c r="K49" s="8">
        <v>1</v>
      </c>
      <c r="L49" s="37" t="s">
        <v>56</v>
      </c>
      <c r="M49" s="38"/>
    </row>
    <row r="50" spans="1:13" x14ac:dyDescent="0.35">
      <c r="A50" s="21">
        <v>9</v>
      </c>
      <c r="B50" s="39" t="s">
        <v>135</v>
      </c>
      <c r="C50" s="40"/>
      <c r="D50" s="41"/>
      <c r="E50" s="42"/>
      <c r="F50" s="42">
        <f>SUM(F51:F54)</f>
        <v>4</v>
      </c>
      <c r="G50" s="40"/>
      <c r="H50" s="41"/>
      <c r="I50" s="42"/>
      <c r="J50" s="43">
        <f>SUM(J51:J54)</f>
        <v>0</v>
      </c>
      <c r="K50" s="1">
        <f>SUM(K51:K54)</f>
        <v>4</v>
      </c>
      <c r="L50" s="42"/>
      <c r="M50" s="44"/>
    </row>
    <row r="51" spans="1:13" x14ac:dyDescent="0.35">
      <c r="A51" s="15"/>
      <c r="B51" s="16" t="s">
        <v>61</v>
      </c>
      <c r="C51" s="17" t="s">
        <v>713</v>
      </c>
      <c r="D51" s="18" t="s">
        <v>1175</v>
      </c>
      <c r="E51" s="19">
        <v>48503046539</v>
      </c>
      <c r="F51" s="13">
        <f t="shared" si="1"/>
        <v>1</v>
      </c>
      <c r="G51" s="17"/>
      <c r="H51" s="18"/>
      <c r="I51" s="19"/>
      <c r="J51" s="13">
        <f t="shared" si="2"/>
        <v>0</v>
      </c>
      <c r="K51" s="8">
        <v>1</v>
      </c>
      <c r="L51" s="37" t="s">
        <v>56</v>
      </c>
      <c r="M51" s="38"/>
    </row>
    <row r="52" spans="1:13" x14ac:dyDescent="0.35">
      <c r="A52" s="15"/>
      <c r="B52" s="16" t="s">
        <v>136</v>
      </c>
      <c r="C52" s="17" t="s">
        <v>1176</v>
      </c>
      <c r="D52" s="18" t="s">
        <v>1177</v>
      </c>
      <c r="E52" s="19">
        <v>47812185723</v>
      </c>
      <c r="F52" s="13">
        <f t="shared" si="1"/>
        <v>1</v>
      </c>
      <c r="G52" s="17"/>
      <c r="H52" s="18"/>
      <c r="I52" s="19"/>
      <c r="J52" s="13">
        <f t="shared" si="2"/>
        <v>0</v>
      </c>
      <c r="K52" s="8">
        <v>1</v>
      </c>
      <c r="L52" s="37" t="s">
        <v>56</v>
      </c>
      <c r="M52" s="38"/>
    </row>
    <row r="53" spans="1:13" x14ac:dyDescent="0.35">
      <c r="A53" s="15"/>
      <c r="B53" s="16" t="s">
        <v>136</v>
      </c>
      <c r="C53" s="17" t="s">
        <v>1178</v>
      </c>
      <c r="D53" s="18" t="s">
        <v>1179</v>
      </c>
      <c r="E53" s="19">
        <v>47512244249</v>
      </c>
      <c r="F53" s="13">
        <f t="shared" si="1"/>
        <v>1</v>
      </c>
      <c r="G53" s="17"/>
      <c r="H53" s="18"/>
      <c r="I53" s="19"/>
      <c r="J53" s="13">
        <f t="shared" si="2"/>
        <v>0</v>
      </c>
      <c r="K53" s="8">
        <v>1</v>
      </c>
      <c r="L53" s="37" t="s">
        <v>56</v>
      </c>
      <c r="M53" s="38"/>
    </row>
    <row r="54" spans="1:13" x14ac:dyDescent="0.35">
      <c r="A54" s="15"/>
      <c r="B54" s="16" t="s">
        <v>136</v>
      </c>
      <c r="C54" s="17" t="s">
        <v>499</v>
      </c>
      <c r="D54" s="18" t="s">
        <v>1180</v>
      </c>
      <c r="E54" s="19">
        <v>48301252717</v>
      </c>
      <c r="F54" s="13">
        <f t="shared" si="1"/>
        <v>1</v>
      </c>
      <c r="G54" s="17"/>
      <c r="H54" s="18"/>
      <c r="I54" s="19"/>
      <c r="J54" s="13">
        <f t="shared" si="2"/>
        <v>0</v>
      </c>
      <c r="K54" s="8">
        <v>1</v>
      </c>
      <c r="L54" s="37" t="s">
        <v>56</v>
      </c>
      <c r="M54" s="38"/>
    </row>
    <row r="55" spans="1:13" ht="15" thickBot="1" x14ac:dyDescent="0.4">
      <c r="A55" s="45" t="s">
        <v>138</v>
      </c>
      <c r="B55" s="46"/>
      <c r="C55" s="47"/>
      <c r="D55" s="48"/>
      <c r="E55" s="49"/>
      <c r="F55" s="50">
        <f>SUM(F6+F9+F15+F21+F31+F37+F42+F46+F50)</f>
        <v>38</v>
      </c>
      <c r="G55" s="47"/>
      <c r="H55" s="48"/>
      <c r="I55" s="49"/>
      <c r="J55" s="50">
        <f>SUM(J6+J9+J15+J21+J31+J37+J42+J46+J50)</f>
        <v>8</v>
      </c>
      <c r="K55" s="51">
        <f>K5</f>
        <v>40</v>
      </c>
      <c r="L55" s="49">
        <f>SUM(L47:L49,L43:L45,L38:L41,L32:L36,L22:L30,L16:L20,L10:L14,L7:L8)</f>
        <v>0</v>
      </c>
      <c r="M55" s="52">
        <f>SUM(M47:M49,M43:M45,M38:M41,M32:M36,M22:M30,M16:M20,M10:M14,M7:M8)</f>
        <v>0</v>
      </c>
    </row>
  </sheetData>
  <mergeCells count="11">
    <mergeCell ref="M3:M4"/>
    <mergeCell ref="A1:M1"/>
    <mergeCell ref="A2:A4"/>
    <mergeCell ref="B2:B4"/>
    <mergeCell ref="C2:E4"/>
    <mergeCell ref="F2:F4"/>
    <mergeCell ref="G2:I4"/>
    <mergeCell ref="J2:J4"/>
    <mergeCell ref="K2:M2"/>
    <mergeCell ref="K3:K4"/>
    <mergeCell ref="L3:L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5"/>
  <sheetViews>
    <sheetView topLeftCell="A4" workbookViewId="0">
      <selection activeCell="I55" sqref="I55"/>
    </sheetView>
  </sheetViews>
  <sheetFormatPr defaultRowHeight="14.5" x14ac:dyDescent="0.35"/>
  <cols>
    <col min="1" max="1" width="10.1796875" customWidth="1"/>
    <col min="2" max="2" width="28.54296875" bestFit="1" customWidth="1"/>
    <col min="3" max="3" width="10.54296875" customWidth="1"/>
    <col min="4" max="4" width="16.54296875" bestFit="1" customWidth="1"/>
    <col min="5" max="5" width="13.54296875" bestFit="1" customWidth="1"/>
    <col min="7" max="7" width="11.453125" bestFit="1" customWidth="1"/>
    <col min="8" max="8" width="13.81640625" customWidth="1"/>
    <col min="9" max="9" width="13.54296875" bestFit="1" customWidth="1"/>
  </cols>
  <sheetData>
    <row r="1" spans="1:13" ht="30.5" thickBot="1" x14ac:dyDescent="0.4">
      <c r="A1" s="229" t="s">
        <v>38</v>
      </c>
      <c r="B1" s="229"/>
      <c r="C1" s="229"/>
      <c r="D1" s="229"/>
      <c r="E1" s="229"/>
      <c r="F1" s="229"/>
      <c r="G1" s="230"/>
      <c r="H1" s="230"/>
      <c r="I1" s="230"/>
      <c r="J1" s="230"/>
      <c r="K1" s="229"/>
      <c r="L1" s="229"/>
      <c r="M1" s="229"/>
    </row>
    <row r="2" spans="1:13" ht="15" thickBot="1" x14ac:dyDescent="0.4">
      <c r="A2" s="231" t="s">
        <v>39</v>
      </c>
      <c r="B2" s="234" t="s">
        <v>40</v>
      </c>
      <c r="C2" s="231" t="s">
        <v>41</v>
      </c>
      <c r="D2" s="237"/>
      <c r="E2" s="237"/>
      <c r="F2" s="240" t="s">
        <v>42</v>
      </c>
      <c r="G2" s="231" t="s">
        <v>29</v>
      </c>
      <c r="H2" s="237"/>
      <c r="I2" s="237"/>
      <c r="J2" s="240" t="s">
        <v>43</v>
      </c>
      <c r="K2" s="243" t="s">
        <v>44</v>
      </c>
      <c r="L2" s="244"/>
      <c r="M2" s="245"/>
    </row>
    <row r="3" spans="1:13" x14ac:dyDescent="0.35">
      <c r="A3" s="232"/>
      <c r="B3" s="235"/>
      <c r="C3" s="232"/>
      <c r="D3" s="238"/>
      <c r="E3" s="238"/>
      <c r="F3" s="241"/>
      <c r="G3" s="232"/>
      <c r="H3" s="238"/>
      <c r="I3" s="238"/>
      <c r="J3" s="241"/>
      <c r="K3" s="246" t="s">
        <v>45</v>
      </c>
      <c r="L3" s="248" t="s">
        <v>46</v>
      </c>
      <c r="M3" s="227" t="s">
        <v>47</v>
      </c>
    </row>
    <row r="4" spans="1:13" ht="15" thickBot="1" x14ac:dyDescent="0.4">
      <c r="A4" s="233"/>
      <c r="B4" s="236"/>
      <c r="C4" s="233"/>
      <c r="D4" s="239"/>
      <c r="E4" s="239"/>
      <c r="F4" s="242"/>
      <c r="G4" s="233"/>
      <c r="H4" s="239"/>
      <c r="I4" s="239"/>
      <c r="J4" s="242"/>
      <c r="K4" s="247"/>
      <c r="L4" s="249"/>
      <c r="M4" s="228"/>
    </row>
    <row r="5" spans="1:13" s="59" customFormat="1" ht="20.149999999999999" customHeight="1" x14ac:dyDescent="0.25">
      <c r="A5" s="53" t="s">
        <v>48</v>
      </c>
      <c r="B5" s="54"/>
      <c r="C5" s="53" t="s">
        <v>49</v>
      </c>
      <c r="D5" s="55" t="s">
        <v>50</v>
      </c>
      <c r="E5" s="55" t="s">
        <v>51</v>
      </c>
      <c r="F5" s="56">
        <f>F6+F9+F15+F21+F31+F37+F42+F46+F50</f>
        <v>24</v>
      </c>
      <c r="G5" s="53" t="s">
        <v>49</v>
      </c>
      <c r="H5" s="55" t="s">
        <v>50</v>
      </c>
      <c r="I5" s="55" t="s">
        <v>51</v>
      </c>
      <c r="J5" s="56">
        <f>J6+J9+J15+J21+J31+J37+J42+J46+J50</f>
        <v>5</v>
      </c>
      <c r="K5" s="53">
        <f>K6+K9+K15+K21+K31+K37+K42+K46+K50</f>
        <v>40</v>
      </c>
      <c r="L5" s="57"/>
      <c r="M5" s="58"/>
    </row>
    <row r="6" spans="1:13" x14ac:dyDescent="0.35">
      <c r="A6" s="1">
        <v>1</v>
      </c>
      <c r="B6" s="2" t="s">
        <v>52</v>
      </c>
      <c r="C6" s="3"/>
      <c r="D6" s="4"/>
      <c r="E6" s="5"/>
      <c r="F6" s="6">
        <f>SUM(F7:F8)</f>
        <v>2</v>
      </c>
      <c r="G6" s="3"/>
      <c r="H6" s="4"/>
      <c r="I6" s="5"/>
      <c r="J6" s="6">
        <f>SUM(J7:J8)</f>
        <v>0</v>
      </c>
      <c r="K6" s="1">
        <f t="shared" ref="K6:M6" si="0">SUM(K7:K8)</f>
        <v>2</v>
      </c>
      <c r="L6" s="5">
        <f t="shared" si="0"/>
        <v>0</v>
      </c>
      <c r="M6" s="7">
        <f t="shared" si="0"/>
        <v>0</v>
      </c>
    </row>
    <row r="7" spans="1:13" x14ac:dyDescent="0.35">
      <c r="A7" s="8"/>
      <c r="B7" s="9" t="s">
        <v>53</v>
      </c>
      <c r="C7" s="35" t="s">
        <v>54</v>
      </c>
      <c r="D7" s="36" t="s">
        <v>55</v>
      </c>
      <c r="E7" s="37">
        <v>48811232243</v>
      </c>
      <c r="F7" s="13">
        <f>COUNTIF(E7,"&lt;&gt;")</f>
        <v>1</v>
      </c>
      <c r="G7" s="10"/>
      <c r="H7" s="11"/>
      <c r="I7" s="12"/>
      <c r="J7" s="13">
        <f>COUNTIF(I7,"&lt;&gt;")</f>
        <v>0</v>
      </c>
      <c r="K7" s="8">
        <v>1</v>
      </c>
      <c r="L7" s="12" t="s">
        <v>56</v>
      </c>
      <c r="M7" s="14"/>
    </row>
    <row r="8" spans="1:13" x14ac:dyDescent="0.35">
      <c r="A8" s="15"/>
      <c r="B8" s="16" t="s">
        <v>57</v>
      </c>
      <c r="C8" s="17" t="s">
        <v>58</v>
      </c>
      <c r="D8" s="18" t="s">
        <v>59</v>
      </c>
      <c r="E8" s="19">
        <v>48004042236</v>
      </c>
      <c r="F8" s="13">
        <f t="shared" ref="F8:F54" si="1">COUNTIF(E8,"&lt;&gt;")</f>
        <v>1</v>
      </c>
      <c r="G8" s="17"/>
      <c r="H8" s="18"/>
      <c r="I8" s="19"/>
      <c r="J8" s="13">
        <f t="shared" ref="J8:J54" si="2">COUNTIF(I8,"&lt;&gt;")</f>
        <v>0</v>
      </c>
      <c r="K8" s="8">
        <v>1</v>
      </c>
      <c r="L8" s="19" t="s">
        <v>56</v>
      </c>
      <c r="M8" s="20"/>
    </row>
    <row r="9" spans="1:13" x14ac:dyDescent="0.35">
      <c r="A9" s="21">
        <v>2</v>
      </c>
      <c r="B9" s="22" t="s">
        <v>60</v>
      </c>
      <c r="C9" s="23"/>
      <c r="D9" s="24"/>
      <c r="E9" s="25"/>
      <c r="F9" s="25">
        <f>SUM(F10:F14)</f>
        <v>5</v>
      </c>
      <c r="G9" s="23"/>
      <c r="H9" s="24"/>
      <c r="I9" s="25"/>
      <c r="J9" s="26">
        <f>SUM(J10:J14)</f>
        <v>0</v>
      </c>
      <c r="K9" s="21">
        <f t="shared" ref="K9:M9" si="3">SUM(K10:K14)</f>
        <v>5</v>
      </c>
      <c r="L9" s="25">
        <f t="shared" si="3"/>
        <v>0</v>
      </c>
      <c r="M9" s="27">
        <f t="shared" si="3"/>
        <v>0</v>
      </c>
    </row>
    <row r="10" spans="1:13" x14ac:dyDescent="0.35">
      <c r="A10" s="15"/>
      <c r="B10" s="16" t="s">
        <v>61</v>
      </c>
      <c r="C10" s="17" t="s">
        <v>62</v>
      </c>
      <c r="D10" s="18" t="s">
        <v>63</v>
      </c>
      <c r="E10" s="28">
        <v>45901215213</v>
      </c>
      <c r="F10" s="13">
        <f t="shared" si="1"/>
        <v>1</v>
      </c>
      <c r="G10" s="17"/>
      <c r="H10" s="18"/>
      <c r="I10" s="19"/>
      <c r="J10" s="13">
        <f t="shared" si="2"/>
        <v>0</v>
      </c>
      <c r="K10" s="8">
        <v>1</v>
      </c>
      <c r="L10" s="19" t="s">
        <v>56</v>
      </c>
      <c r="M10" s="20"/>
    </row>
    <row r="11" spans="1:13" x14ac:dyDescent="0.35">
      <c r="A11" s="8"/>
      <c r="B11" s="9" t="s">
        <v>64</v>
      </c>
      <c r="C11" s="10" t="s">
        <v>65</v>
      </c>
      <c r="D11" s="11" t="s">
        <v>66</v>
      </c>
      <c r="E11" s="28">
        <v>49402115227</v>
      </c>
      <c r="F11" s="13">
        <f t="shared" si="1"/>
        <v>1</v>
      </c>
      <c r="G11" s="10"/>
      <c r="H11" s="11"/>
      <c r="I11" s="12"/>
      <c r="J11" s="13">
        <f t="shared" si="2"/>
        <v>0</v>
      </c>
      <c r="K11" s="8">
        <v>1</v>
      </c>
      <c r="L11" s="12" t="s">
        <v>56</v>
      </c>
      <c r="M11" s="14"/>
    </row>
    <row r="12" spans="1:13" x14ac:dyDescent="0.35">
      <c r="A12" s="8"/>
      <c r="B12" s="9" t="s">
        <v>64</v>
      </c>
      <c r="C12" s="10" t="s">
        <v>67</v>
      </c>
      <c r="D12" s="11" t="s">
        <v>68</v>
      </c>
      <c r="E12" s="28">
        <v>46301035210</v>
      </c>
      <c r="F12" s="13">
        <f t="shared" si="1"/>
        <v>1</v>
      </c>
      <c r="G12" s="10"/>
      <c r="H12" s="11"/>
      <c r="I12" s="12"/>
      <c r="J12" s="13">
        <f t="shared" si="2"/>
        <v>0</v>
      </c>
      <c r="K12" s="8">
        <v>1</v>
      </c>
      <c r="L12" s="12" t="s">
        <v>56</v>
      </c>
      <c r="M12" s="14"/>
    </row>
    <row r="13" spans="1:13" x14ac:dyDescent="0.35">
      <c r="A13" s="8"/>
      <c r="B13" s="9" t="s">
        <v>64</v>
      </c>
      <c r="C13" s="10" t="s">
        <v>69</v>
      </c>
      <c r="D13" s="11" t="s">
        <v>70</v>
      </c>
      <c r="E13" s="12">
        <v>47610075226</v>
      </c>
      <c r="F13" s="13">
        <v>1</v>
      </c>
      <c r="G13" s="10"/>
      <c r="H13" s="11"/>
      <c r="I13" s="12"/>
      <c r="J13" s="13">
        <f t="shared" si="2"/>
        <v>0</v>
      </c>
      <c r="K13" s="8">
        <v>1</v>
      </c>
      <c r="L13" s="12" t="s">
        <v>56</v>
      </c>
      <c r="M13" s="14"/>
    </row>
    <row r="14" spans="1:13" x14ac:dyDescent="0.35">
      <c r="A14" s="15"/>
      <c r="B14" s="16" t="s">
        <v>71</v>
      </c>
      <c r="C14" s="17" t="s">
        <v>72</v>
      </c>
      <c r="D14" s="18" t="s">
        <v>73</v>
      </c>
      <c r="E14" s="19">
        <v>47207032248</v>
      </c>
      <c r="F14" s="13">
        <f t="shared" si="1"/>
        <v>1</v>
      </c>
      <c r="G14" s="17"/>
      <c r="H14" s="18"/>
      <c r="I14" s="19"/>
      <c r="J14" s="13">
        <f t="shared" si="2"/>
        <v>0</v>
      </c>
      <c r="K14" s="8">
        <v>1</v>
      </c>
      <c r="L14" s="19" t="s">
        <v>56</v>
      </c>
      <c r="M14" s="20"/>
    </row>
    <row r="15" spans="1:13" x14ac:dyDescent="0.35">
      <c r="A15" s="21">
        <v>3</v>
      </c>
      <c r="B15" s="22" t="s">
        <v>74</v>
      </c>
      <c r="C15" s="23"/>
      <c r="D15" s="24"/>
      <c r="E15" s="25"/>
      <c r="F15" s="25">
        <f>SUM(F16:F20)</f>
        <v>2</v>
      </c>
      <c r="G15" s="23"/>
      <c r="H15" s="24"/>
      <c r="I15" s="25"/>
      <c r="J15" s="26">
        <f>SUM(J16:J20)</f>
        <v>2</v>
      </c>
      <c r="K15" s="21">
        <f>SUM(K16:K20)</f>
        <v>5</v>
      </c>
      <c r="L15" s="25">
        <f t="shared" ref="L15:M15" si="4">SUM(L16:L20)</f>
        <v>0</v>
      </c>
      <c r="M15" s="27">
        <f t="shared" si="4"/>
        <v>0</v>
      </c>
    </row>
    <row r="16" spans="1:13" x14ac:dyDescent="0.35">
      <c r="A16" s="15"/>
      <c r="B16" s="16" t="s">
        <v>61</v>
      </c>
      <c r="G16" s="17" t="s">
        <v>1330</v>
      </c>
      <c r="H16" s="18" t="s">
        <v>111</v>
      </c>
      <c r="I16" s="19">
        <v>47311194212</v>
      </c>
      <c r="J16" s="13">
        <v>1</v>
      </c>
      <c r="K16" s="8">
        <v>1</v>
      </c>
      <c r="L16" s="19" t="s">
        <v>56</v>
      </c>
      <c r="M16" s="20"/>
    </row>
    <row r="17" spans="1:13" x14ac:dyDescent="0.35">
      <c r="A17" s="15"/>
      <c r="B17" s="16" t="s">
        <v>75</v>
      </c>
      <c r="C17" s="17" t="s">
        <v>76</v>
      </c>
      <c r="D17" s="18" t="s">
        <v>77</v>
      </c>
      <c r="E17" s="19">
        <v>46311232224</v>
      </c>
      <c r="F17" s="13">
        <f t="shared" si="1"/>
        <v>1</v>
      </c>
      <c r="G17" s="17"/>
      <c r="H17" s="18"/>
      <c r="I17" s="19"/>
      <c r="J17" s="13">
        <f t="shared" si="2"/>
        <v>0</v>
      </c>
      <c r="K17" s="8">
        <v>1</v>
      </c>
      <c r="L17" s="19" t="s">
        <v>56</v>
      </c>
      <c r="M17" s="20"/>
    </row>
    <row r="18" spans="1:13" x14ac:dyDescent="0.35">
      <c r="A18" s="15"/>
      <c r="B18" s="16" t="s">
        <v>75</v>
      </c>
      <c r="G18" s="17" t="s">
        <v>78</v>
      </c>
      <c r="H18" s="18" t="s">
        <v>79</v>
      </c>
      <c r="I18" s="19">
        <v>48808302237</v>
      </c>
      <c r="J18" s="13">
        <f>COUNTIF(I18,"&lt;&gt;")</f>
        <v>1</v>
      </c>
      <c r="K18" s="8">
        <v>1</v>
      </c>
      <c r="L18" s="19" t="s">
        <v>56</v>
      </c>
      <c r="M18" s="20"/>
    </row>
    <row r="19" spans="1:13" x14ac:dyDescent="0.35">
      <c r="A19" s="15"/>
      <c r="B19" s="16" t="s">
        <v>75</v>
      </c>
      <c r="C19" s="17" t="s">
        <v>80</v>
      </c>
      <c r="D19" s="18" t="s">
        <v>81</v>
      </c>
      <c r="E19" s="19">
        <v>46611102217</v>
      </c>
      <c r="F19" s="13">
        <f t="shared" si="1"/>
        <v>1</v>
      </c>
      <c r="G19" s="17"/>
      <c r="H19" s="18"/>
      <c r="I19" s="19"/>
      <c r="J19" s="13">
        <f t="shared" si="2"/>
        <v>0</v>
      </c>
      <c r="K19" s="8">
        <v>1</v>
      </c>
      <c r="L19" s="19" t="s">
        <v>56</v>
      </c>
      <c r="M19" s="20"/>
    </row>
    <row r="20" spans="1:13" x14ac:dyDescent="0.35">
      <c r="A20" s="8"/>
      <c r="B20" s="9" t="s">
        <v>75</v>
      </c>
      <c r="C20" s="10"/>
      <c r="D20" s="11"/>
      <c r="E20" s="12"/>
      <c r="F20" s="13">
        <f t="shared" si="1"/>
        <v>0</v>
      </c>
      <c r="G20" s="10"/>
      <c r="H20" s="11"/>
      <c r="I20" s="12"/>
      <c r="J20" s="13">
        <f t="shared" si="2"/>
        <v>0</v>
      </c>
      <c r="K20" s="8">
        <v>1</v>
      </c>
      <c r="L20" s="12" t="s">
        <v>56</v>
      </c>
      <c r="M20" s="14"/>
    </row>
    <row r="21" spans="1:13" x14ac:dyDescent="0.35">
      <c r="A21" s="1">
        <v>4</v>
      </c>
      <c r="B21" s="2" t="s">
        <v>82</v>
      </c>
      <c r="C21" s="3"/>
      <c r="D21" s="4"/>
      <c r="E21" s="5"/>
      <c r="F21" s="5">
        <f>SUM(F22:F30)</f>
        <v>4</v>
      </c>
      <c r="G21" s="3"/>
      <c r="H21" s="4"/>
      <c r="I21" s="5"/>
      <c r="J21" s="6">
        <f>SUM(J22:J30)</f>
        <v>0</v>
      </c>
      <c r="K21" s="1">
        <f t="shared" ref="K21:M21" si="5">SUM(K22:K30)</f>
        <v>9</v>
      </c>
      <c r="L21" s="5">
        <f t="shared" si="5"/>
        <v>0</v>
      </c>
      <c r="M21" s="7">
        <f t="shared" si="5"/>
        <v>0</v>
      </c>
    </row>
    <row r="22" spans="1:13" x14ac:dyDescent="0.35">
      <c r="A22" s="8"/>
      <c r="B22" s="16" t="s">
        <v>61</v>
      </c>
      <c r="C22" s="17" t="s">
        <v>69</v>
      </c>
      <c r="D22" s="18" t="s">
        <v>83</v>
      </c>
      <c r="E22" s="28">
        <v>46409142253</v>
      </c>
      <c r="F22" s="13">
        <f t="shared" si="1"/>
        <v>1</v>
      </c>
      <c r="G22" s="17"/>
      <c r="H22" s="18"/>
      <c r="I22" s="19"/>
      <c r="J22" s="13">
        <f t="shared" si="2"/>
        <v>0</v>
      </c>
      <c r="K22" s="8">
        <v>1</v>
      </c>
      <c r="L22" s="12" t="s">
        <v>56</v>
      </c>
      <c r="M22" s="14"/>
    </row>
    <row r="23" spans="1:13" x14ac:dyDescent="0.35">
      <c r="A23" s="8"/>
      <c r="B23" s="16" t="s">
        <v>84</v>
      </c>
      <c r="C23" s="17" t="s">
        <v>85</v>
      </c>
      <c r="D23" s="18" t="s">
        <v>86</v>
      </c>
      <c r="E23" s="28">
        <v>48604230352</v>
      </c>
      <c r="F23" s="13">
        <f t="shared" si="1"/>
        <v>1</v>
      </c>
      <c r="G23" s="17"/>
      <c r="H23" s="18"/>
      <c r="I23" s="19"/>
      <c r="J23" s="13">
        <f t="shared" si="2"/>
        <v>0</v>
      </c>
      <c r="K23" s="8">
        <v>1</v>
      </c>
      <c r="L23" s="12" t="s">
        <v>56</v>
      </c>
      <c r="M23" s="14"/>
    </row>
    <row r="24" spans="1:13" x14ac:dyDescent="0.35">
      <c r="A24" s="8"/>
      <c r="B24" s="9" t="s">
        <v>87</v>
      </c>
      <c r="C24" s="10"/>
      <c r="D24" s="11"/>
      <c r="E24" s="28"/>
      <c r="F24" s="13">
        <f t="shared" si="1"/>
        <v>0</v>
      </c>
      <c r="G24" s="10"/>
      <c r="H24" s="11"/>
      <c r="I24" s="12"/>
      <c r="J24" s="13">
        <f t="shared" si="2"/>
        <v>0</v>
      </c>
      <c r="K24" s="8">
        <v>1</v>
      </c>
      <c r="L24" s="12" t="s">
        <v>56</v>
      </c>
      <c r="M24" s="14"/>
    </row>
    <row r="25" spans="1:13" x14ac:dyDescent="0.35">
      <c r="A25" s="8"/>
      <c r="B25" s="9" t="s">
        <v>88</v>
      </c>
      <c r="C25" s="10"/>
      <c r="D25" s="11"/>
      <c r="E25" s="28"/>
      <c r="F25" s="13">
        <f t="shared" si="1"/>
        <v>0</v>
      </c>
      <c r="G25" s="10"/>
      <c r="H25" s="11"/>
      <c r="I25" s="12"/>
      <c r="J25" s="13">
        <f t="shared" si="2"/>
        <v>0</v>
      </c>
      <c r="K25" s="8">
        <v>1</v>
      </c>
      <c r="L25" s="12" t="s">
        <v>56</v>
      </c>
      <c r="M25" s="14" t="s">
        <v>89</v>
      </c>
    </row>
    <row r="26" spans="1:13" x14ac:dyDescent="0.35">
      <c r="A26" s="8"/>
      <c r="B26" s="9" t="s">
        <v>88</v>
      </c>
      <c r="C26" s="10"/>
      <c r="D26" s="11"/>
      <c r="E26" s="28"/>
      <c r="F26" s="13">
        <f t="shared" si="1"/>
        <v>0</v>
      </c>
      <c r="G26" s="10"/>
      <c r="H26" s="11"/>
      <c r="I26" s="12"/>
      <c r="J26" s="13">
        <f t="shared" si="2"/>
        <v>0</v>
      </c>
      <c r="K26" s="8">
        <v>1</v>
      </c>
      <c r="L26" s="12" t="s">
        <v>56</v>
      </c>
      <c r="M26" s="14" t="s">
        <v>89</v>
      </c>
    </row>
    <row r="27" spans="1:13" x14ac:dyDescent="0.35">
      <c r="A27" s="8"/>
      <c r="B27" s="9" t="s">
        <v>90</v>
      </c>
      <c r="C27" s="10" t="s">
        <v>91</v>
      </c>
      <c r="D27" s="11" t="s">
        <v>92</v>
      </c>
      <c r="E27" s="28">
        <v>47303210257</v>
      </c>
      <c r="F27" s="13">
        <f t="shared" si="1"/>
        <v>1</v>
      </c>
      <c r="G27" s="10"/>
      <c r="H27" s="11"/>
      <c r="I27" s="12"/>
      <c r="J27" s="13">
        <f t="shared" si="2"/>
        <v>0</v>
      </c>
      <c r="K27" s="8">
        <v>1</v>
      </c>
      <c r="L27" s="12" t="s">
        <v>56</v>
      </c>
      <c r="M27" s="29"/>
    </row>
    <row r="28" spans="1:13" x14ac:dyDescent="0.35">
      <c r="A28" s="8"/>
      <c r="B28" s="30" t="s">
        <v>93</v>
      </c>
      <c r="C28" s="31" t="s">
        <v>94</v>
      </c>
      <c r="D28" s="11" t="s">
        <v>95</v>
      </c>
      <c r="E28" s="28">
        <v>46505282237</v>
      </c>
      <c r="F28" s="13">
        <f t="shared" si="1"/>
        <v>1</v>
      </c>
      <c r="G28" s="10"/>
      <c r="H28" s="11"/>
      <c r="I28" s="12"/>
      <c r="J28" s="13">
        <f t="shared" si="2"/>
        <v>0</v>
      </c>
      <c r="K28" s="8">
        <v>1</v>
      </c>
      <c r="L28" s="12" t="s">
        <v>56</v>
      </c>
      <c r="M28" s="14" t="s">
        <v>89</v>
      </c>
    </row>
    <row r="29" spans="1:13" x14ac:dyDescent="0.35">
      <c r="A29" s="8"/>
      <c r="B29" s="9" t="s">
        <v>96</v>
      </c>
      <c r="C29" s="10"/>
      <c r="D29" s="11"/>
      <c r="E29" s="12"/>
      <c r="F29" s="13">
        <f t="shared" si="1"/>
        <v>0</v>
      </c>
      <c r="G29" s="10"/>
      <c r="H29" s="11"/>
      <c r="I29" s="12"/>
      <c r="J29" s="13">
        <f t="shared" si="2"/>
        <v>0</v>
      </c>
      <c r="K29" s="8">
        <v>1</v>
      </c>
      <c r="L29" s="12" t="s">
        <v>56</v>
      </c>
      <c r="M29" s="14"/>
    </row>
    <row r="30" spans="1:13" x14ac:dyDescent="0.35">
      <c r="A30" s="8"/>
      <c r="B30" s="9" t="s">
        <v>97</v>
      </c>
      <c r="C30" s="10"/>
      <c r="D30" s="11"/>
      <c r="E30" s="12"/>
      <c r="F30" s="13">
        <f t="shared" si="1"/>
        <v>0</v>
      </c>
      <c r="G30" s="10"/>
      <c r="H30" s="11"/>
      <c r="I30" s="12"/>
      <c r="J30" s="13">
        <f t="shared" si="2"/>
        <v>0</v>
      </c>
      <c r="K30" s="8">
        <v>1</v>
      </c>
      <c r="L30" s="12" t="s">
        <v>56</v>
      </c>
      <c r="M30" s="14"/>
    </row>
    <row r="31" spans="1:13" x14ac:dyDescent="0.35">
      <c r="A31" s="1">
        <v>5</v>
      </c>
      <c r="B31" s="2" t="s">
        <v>98</v>
      </c>
      <c r="C31" s="3"/>
      <c r="D31" s="4"/>
      <c r="E31" s="5"/>
      <c r="F31" s="5">
        <f>SUM(F32:F36)</f>
        <v>1</v>
      </c>
      <c r="G31" s="3"/>
      <c r="H31" s="4"/>
      <c r="I31" s="5"/>
      <c r="J31" s="6">
        <f>SUM(J32:J36)</f>
        <v>0</v>
      </c>
      <c r="K31" s="1">
        <f t="shared" ref="K31:M31" si="6">SUM(K32:K36)</f>
        <v>5</v>
      </c>
      <c r="L31" s="5">
        <f t="shared" si="6"/>
        <v>0</v>
      </c>
      <c r="M31" s="7">
        <f t="shared" si="6"/>
        <v>0</v>
      </c>
    </row>
    <row r="32" spans="1:13" x14ac:dyDescent="0.35">
      <c r="A32" s="8"/>
      <c r="B32" s="16" t="s">
        <v>61</v>
      </c>
      <c r="C32" s="17"/>
      <c r="D32" s="18"/>
      <c r="E32" s="19"/>
      <c r="F32" s="13">
        <f t="shared" si="1"/>
        <v>0</v>
      </c>
      <c r="G32" s="17"/>
      <c r="H32" s="18"/>
      <c r="I32" s="19"/>
      <c r="J32" s="13">
        <f t="shared" si="2"/>
        <v>0</v>
      </c>
      <c r="K32" s="8">
        <v>1</v>
      </c>
      <c r="L32" s="12" t="s">
        <v>56</v>
      </c>
      <c r="M32" s="14"/>
    </row>
    <row r="33" spans="1:13" x14ac:dyDescent="0.35">
      <c r="A33" s="8"/>
      <c r="B33" s="9" t="s">
        <v>99</v>
      </c>
      <c r="C33" s="10"/>
      <c r="D33" s="11"/>
      <c r="E33" s="12"/>
      <c r="F33" s="13">
        <f t="shared" si="1"/>
        <v>0</v>
      </c>
      <c r="G33" s="10"/>
      <c r="H33" s="11"/>
      <c r="I33" s="12"/>
      <c r="J33" s="13">
        <f t="shared" si="2"/>
        <v>0</v>
      </c>
      <c r="K33" s="8">
        <v>1</v>
      </c>
      <c r="L33" s="12" t="s">
        <v>56</v>
      </c>
      <c r="M33" s="14"/>
    </row>
    <row r="34" spans="1:13" x14ac:dyDescent="0.35">
      <c r="A34" s="8"/>
      <c r="B34" s="9" t="s">
        <v>100</v>
      </c>
      <c r="C34" s="10"/>
      <c r="D34" s="11"/>
      <c r="E34" s="12"/>
      <c r="F34" s="13">
        <f t="shared" si="1"/>
        <v>0</v>
      </c>
      <c r="G34" s="10"/>
      <c r="H34" s="11"/>
      <c r="I34" s="12"/>
      <c r="J34" s="13">
        <f t="shared" si="2"/>
        <v>0</v>
      </c>
      <c r="K34" s="8">
        <v>1</v>
      </c>
      <c r="L34" s="12" t="s">
        <v>56</v>
      </c>
      <c r="M34" s="14"/>
    </row>
    <row r="35" spans="1:13" x14ac:dyDescent="0.35">
      <c r="A35" s="8"/>
      <c r="B35" s="9" t="s">
        <v>100</v>
      </c>
      <c r="C35" s="10" t="s">
        <v>101</v>
      </c>
      <c r="D35" s="11" t="s">
        <v>102</v>
      </c>
      <c r="E35" s="12">
        <v>48405272220</v>
      </c>
      <c r="F35" s="13">
        <f t="shared" si="1"/>
        <v>1</v>
      </c>
      <c r="G35" s="10"/>
      <c r="H35" s="11"/>
      <c r="I35" s="12"/>
      <c r="J35" s="13">
        <f t="shared" si="2"/>
        <v>0</v>
      </c>
      <c r="K35" s="8">
        <v>1</v>
      </c>
      <c r="L35" s="12" t="s">
        <v>56</v>
      </c>
      <c r="M35" s="14"/>
    </row>
    <row r="36" spans="1:13" x14ac:dyDescent="0.35">
      <c r="A36" s="8"/>
      <c r="B36" s="9" t="s">
        <v>103</v>
      </c>
      <c r="C36" s="10"/>
      <c r="D36" s="11"/>
      <c r="E36" s="12"/>
      <c r="F36" s="13">
        <f t="shared" si="1"/>
        <v>0</v>
      </c>
      <c r="G36" s="10"/>
      <c r="H36" s="11"/>
      <c r="I36" s="12"/>
      <c r="J36" s="13">
        <f t="shared" si="2"/>
        <v>0</v>
      </c>
      <c r="K36" s="8">
        <v>1</v>
      </c>
      <c r="L36" s="12" t="s">
        <v>56</v>
      </c>
      <c r="M36" s="14" t="s">
        <v>89</v>
      </c>
    </row>
    <row r="37" spans="1:13" x14ac:dyDescent="0.35">
      <c r="A37" s="1">
        <v>6</v>
      </c>
      <c r="B37" s="2" t="s">
        <v>104</v>
      </c>
      <c r="C37" s="3"/>
      <c r="D37" s="4"/>
      <c r="E37" s="5"/>
      <c r="F37" s="5">
        <f>SUM(F38:F41)</f>
        <v>4</v>
      </c>
      <c r="G37" s="3"/>
      <c r="H37" s="4"/>
      <c r="I37" s="5"/>
      <c r="J37" s="6">
        <f>SUM(J38:J41)</f>
        <v>2</v>
      </c>
      <c r="K37" s="1">
        <f>SUM(K38:K41)</f>
        <v>4</v>
      </c>
      <c r="L37" s="5">
        <f t="shared" ref="L37:M37" si="7">SUM(L38:L41)</f>
        <v>0</v>
      </c>
      <c r="M37" s="7">
        <f t="shared" si="7"/>
        <v>0</v>
      </c>
    </row>
    <row r="38" spans="1:13" x14ac:dyDescent="0.35">
      <c r="A38" s="8"/>
      <c r="B38" s="16" t="s">
        <v>61</v>
      </c>
      <c r="C38" s="17" t="s">
        <v>105</v>
      </c>
      <c r="D38" s="18" t="s">
        <v>106</v>
      </c>
      <c r="E38" s="19">
        <v>48106062223</v>
      </c>
      <c r="F38" s="13">
        <f t="shared" si="1"/>
        <v>1</v>
      </c>
      <c r="G38" s="17" t="s">
        <v>107</v>
      </c>
      <c r="H38" s="18" t="s">
        <v>108</v>
      </c>
      <c r="I38" s="19">
        <v>48905122238</v>
      </c>
      <c r="J38" s="13">
        <f t="shared" si="2"/>
        <v>1</v>
      </c>
      <c r="K38" s="8">
        <v>1</v>
      </c>
      <c r="L38" s="12" t="s">
        <v>56</v>
      </c>
      <c r="M38" s="14"/>
    </row>
    <row r="39" spans="1:13" x14ac:dyDescent="0.35">
      <c r="A39" s="8"/>
      <c r="B39" s="9" t="s">
        <v>109</v>
      </c>
      <c r="C39" s="10" t="s">
        <v>110</v>
      </c>
      <c r="D39" s="11" t="s">
        <v>111</v>
      </c>
      <c r="E39" s="12">
        <v>60006305235</v>
      </c>
      <c r="F39" s="13">
        <f>COUNTIF(E39,"&lt;&gt;")</f>
        <v>1</v>
      </c>
      <c r="K39" s="8">
        <v>1</v>
      </c>
      <c r="L39" s="12" t="s">
        <v>56</v>
      </c>
      <c r="M39" s="14"/>
    </row>
    <row r="40" spans="1:13" x14ac:dyDescent="0.35">
      <c r="A40" s="8"/>
      <c r="B40" s="9" t="s">
        <v>112</v>
      </c>
      <c r="C40" s="10" t="s">
        <v>113</v>
      </c>
      <c r="D40" s="11" t="s">
        <v>114</v>
      </c>
      <c r="E40" s="12">
        <v>48809150434</v>
      </c>
      <c r="F40" s="13">
        <f t="shared" si="1"/>
        <v>1</v>
      </c>
      <c r="G40" s="10"/>
      <c r="H40" s="32"/>
      <c r="I40" s="33"/>
      <c r="J40" s="13"/>
      <c r="K40" s="8">
        <v>1</v>
      </c>
      <c r="L40" s="12" t="s">
        <v>56</v>
      </c>
      <c r="M40" s="14"/>
    </row>
    <row r="41" spans="1:13" x14ac:dyDescent="0.35">
      <c r="A41" s="15"/>
      <c r="B41" s="34" t="s">
        <v>112</v>
      </c>
      <c r="C41" s="35" t="s">
        <v>115</v>
      </c>
      <c r="D41" s="36" t="s">
        <v>116</v>
      </c>
      <c r="E41" s="37">
        <v>47009165237</v>
      </c>
      <c r="F41" s="13">
        <f t="shared" si="1"/>
        <v>1</v>
      </c>
      <c r="G41" s="10" t="s">
        <v>117</v>
      </c>
      <c r="H41" s="11" t="s">
        <v>118</v>
      </c>
      <c r="I41" s="12">
        <v>49010073719</v>
      </c>
      <c r="J41" s="13">
        <v>1</v>
      </c>
      <c r="K41" s="15">
        <v>1</v>
      </c>
      <c r="L41" s="37" t="s">
        <v>56</v>
      </c>
      <c r="M41" s="38"/>
    </row>
    <row r="42" spans="1:13" x14ac:dyDescent="0.35">
      <c r="A42" s="21">
        <v>7</v>
      </c>
      <c r="B42" s="39" t="s">
        <v>119</v>
      </c>
      <c r="C42" s="40"/>
      <c r="D42" s="41"/>
      <c r="E42" s="42"/>
      <c r="F42" s="42">
        <f>SUM(F43:F45)</f>
        <v>2</v>
      </c>
      <c r="G42" s="40"/>
      <c r="H42" s="41"/>
      <c r="I42" s="42"/>
      <c r="J42" s="43">
        <f>SUM(J43:J45)</f>
        <v>0</v>
      </c>
      <c r="K42" s="1">
        <f t="shared" ref="K42:M42" si="8">SUM(K43:K45)</f>
        <v>3</v>
      </c>
      <c r="L42" s="42">
        <f t="shared" si="8"/>
        <v>0</v>
      </c>
      <c r="M42" s="44">
        <f t="shared" si="8"/>
        <v>0</v>
      </c>
    </row>
    <row r="43" spans="1:13" x14ac:dyDescent="0.35">
      <c r="A43" s="15"/>
      <c r="B43" s="16" t="s">
        <v>61</v>
      </c>
      <c r="C43" s="17" t="s">
        <v>120</v>
      </c>
      <c r="D43" s="18" t="s">
        <v>121</v>
      </c>
      <c r="E43" s="19">
        <v>46705042225</v>
      </c>
      <c r="F43" s="13">
        <f t="shared" si="1"/>
        <v>1</v>
      </c>
      <c r="G43" s="17"/>
      <c r="H43" s="18"/>
      <c r="I43" s="19"/>
      <c r="J43" s="13">
        <f t="shared" si="2"/>
        <v>0</v>
      </c>
      <c r="K43" s="8">
        <v>1</v>
      </c>
      <c r="L43" s="37" t="s">
        <v>56</v>
      </c>
      <c r="M43" s="38"/>
    </row>
    <row r="44" spans="1:13" x14ac:dyDescent="0.35">
      <c r="A44" s="15"/>
      <c r="B44" s="34" t="s">
        <v>122</v>
      </c>
      <c r="C44" s="35"/>
      <c r="D44" s="36"/>
      <c r="E44" s="37"/>
      <c r="F44" s="13"/>
      <c r="G44" s="35"/>
      <c r="H44" s="36"/>
      <c r="I44" s="37"/>
      <c r="J44" s="13">
        <f t="shared" si="2"/>
        <v>0</v>
      </c>
      <c r="K44" s="8">
        <v>1</v>
      </c>
      <c r="L44" s="37" t="s">
        <v>56</v>
      </c>
      <c r="M44" s="38"/>
    </row>
    <row r="45" spans="1:13" x14ac:dyDescent="0.35">
      <c r="A45" s="15"/>
      <c r="B45" s="34" t="s">
        <v>123</v>
      </c>
      <c r="C45" s="35" t="s">
        <v>124</v>
      </c>
      <c r="D45" s="36" t="s">
        <v>125</v>
      </c>
      <c r="E45" s="37">
        <v>46307212225</v>
      </c>
      <c r="F45" s="13">
        <f t="shared" si="1"/>
        <v>1</v>
      </c>
      <c r="G45" s="35"/>
      <c r="H45" s="36"/>
      <c r="I45" s="37"/>
      <c r="J45" s="13">
        <f t="shared" si="2"/>
        <v>0</v>
      </c>
      <c r="K45" s="8">
        <v>1</v>
      </c>
      <c r="L45" s="37" t="s">
        <v>56</v>
      </c>
      <c r="M45" s="38"/>
    </row>
    <row r="46" spans="1:13" x14ac:dyDescent="0.35">
      <c r="A46" s="21">
        <v>8</v>
      </c>
      <c r="B46" s="39" t="s">
        <v>126</v>
      </c>
      <c r="C46" s="40"/>
      <c r="D46" s="41"/>
      <c r="E46" s="42"/>
      <c r="F46" s="42">
        <f>SUM(F47:F49)</f>
        <v>3</v>
      </c>
      <c r="G46" s="40"/>
      <c r="H46" s="41"/>
      <c r="I46" s="42"/>
      <c r="J46" s="43">
        <f>SUM(J47:J49)</f>
        <v>1</v>
      </c>
      <c r="K46" s="1">
        <f t="shared" ref="K46:M46" si="9">SUM(K47:K49)</f>
        <v>3</v>
      </c>
      <c r="L46" s="42">
        <f t="shared" si="9"/>
        <v>0</v>
      </c>
      <c r="M46" s="44">
        <f t="shared" si="9"/>
        <v>0</v>
      </c>
    </row>
    <row r="47" spans="1:13" x14ac:dyDescent="0.35">
      <c r="A47" s="15"/>
      <c r="B47" s="16" t="s">
        <v>61</v>
      </c>
      <c r="C47" s="17" t="s">
        <v>127</v>
      </c>
      <c r="D47" s="18" t="s">
        <v>128</v>
      </c>
      <c r="E47" s="19">
        <v>45709022229</v>
      </c>
      <c r="F47" s="13">
        <f t="shared" si="1"/>
        <v>1</v>
      </c>
      <c r="G47" s="17" t="s">
        <v>129</v>
      </c>
      <c r="H47" s="18" t="s">
        <v>130</v>
      </c>
      <c r="I47" s="19">
        <v>47909032213</v>
      </c>
      <c r="J47" s="13">
        <f t="shared" si="2"/>
        <v>1</v>
      </c>
      <c r="K47" s="8">
        <v>1</v>
      </c>
      <c r="L47" s="37" t="s">
        <v>56</v>
      </c>
      <c r="M47" s="38"/>
    </row>
    <row r="48" spans="1:13" x14ac:dyDescent="0.35">
      <c r="A48" s="15"/>
      <c r="B48" s="16" t="s">
        <v>131</v>
      </c>
      <c r="C48" s="17" t="s">
        <v>132</v>
      </c>
      <c r="D48" s="18" t="s">
        <v>133</v>
      </c>
      <c r="E48" s="19">
        <v>48412142226</v>
      </c>
      <c r="F48" s="13">
        <f t="shared" si="1"/>
        <v>1</v>
      </c>
      <c r="G48" s="17"/>
      <c r="H48" s="18"/>
      <c r="I48" s="19"/>
      <c r="J48" s="13"/>
      <c r="K48" s="8">
        <v>1</v>
      </c>
      <c r="L48" s="37" t="s">
        <v>56</v>
      </c>
      <c r="M48" s="38"/>
    </row>
    <row r="49" spans="1:13" x14ac:dyDescent="0.35">
      <c r="A49" s="15"/>
      <c r="B49" s="34" t="s">
        <v>131</v>
      </c>
      <c r="C49" s="35" t="s">
        <v>1358</v>
      </c>
      <c r="D49" s="36" t="s">
        <v>134</v>
      </c>
      <c r="E49" s="155">
        <v>48903034918</v>
      </c>
      <c r="F49" s="13">
        <f t="shared" si="1"/>
        <v>1</v>
      </c>
      <c r="G49" s="35"/>
      <c r="H49" s="36"/>
      <c r="I49" s="37"/>
      <c r="J49" s="13">
        <f t="shared" si="2"/>
        <v>0</v>
      </c>
      <c r="K49" s="8">
        <v>1</v>
      </c>
      <c r="L49" s="37" t="s">
        <v>56</v>
      </c>
      <c r="M49" s="38"/>
    </row>
    <row r="50" spans="1:13" x14ac:dyDescent="0.35">
      <c r="A50" s="21">
        <v>9</v>
      </c>
      <c r="B50" s="39" t="s">
        <v>135</v>
      </c>
      <c r="C50" s="40"/>
      <c r="D50" s="41"/>
      <c r="E50" s="42"/>
      <c r="F50" s="42">
        <f>SUM(F51:F54)</f>
        <v>1</v>
      </c>
      <c r="G50" s="40"/>
      <c r="H50" s="41"/>
      <c r="I50" s="42"/>
      <c r="J50" s="43">
        <f>SUM(J51:J54)</f>
        <v>0</v>
      </c>
      <c r="K50" s="1">
        <f>SUM(K51:K54)</f>
        <v>4</v>
      </c>
      <c r="L50" s="42"/>
      <c r="M50" s="44"/>
    </row>
    <row r="51" spans="1:13" x14ac:dyDescent="0.35">
      <c r="A51" s="15"/>
      <c r="B51" s="16" t="s">
        <v>61</v>
      </c>
      <c r="C51" s="17"/>
      <c r="D51" s="18"/>
      <c r="E51" s="19"/>
      <c r="F51" s="13">
        <f t="shared" si="1"/>
        <v>0</v>
      </c>
      <c r="G51" s="17"/>
      <c r="H51" s="18"/>
      <c r="I51" s="19"/>
      <c r="J51" s="13">
        <f t="shared" si="2"/>
        <v>0</v>
      </c>
      <c r="K51" s="8">
        <v>1</v>
      </c>
      <c r="L51" s="37" t="s">
        <v>56</v>
      </c>
      <c r="M51" s="38"/>
    </row>
    <row r="52" spans="1:13" x14ac:dyDescent="0.35">
      <c r="A52" s="15"/>
      <c r="B52" s="16" t="s">
        <v>136</v>
      </c>
      <c r="C52" s="17" t="s">
        <v>137</v>
      </c>
      <c r="D52" s="18" t="s">
        <v>1441</v>
      </c>
      <c r="E52" s="19">
        <v>47704182212</v>
      </c>
      <c r="F52" s="13">
        <v>1</v>
      </c>
      <c r="G52" s="17"/>
      <c r="H52" s="18"/>
      <c r="I52" s="19"/>
      <c r="J52" s="13">
        <f t="shared" si="2"/>
        <v>0</v>
      </c>
      <c r="K52" s="8">
        <v>1</v>
      </c>
      <c r="L52" s="37" t="s">
        <v>56</v>
      </c>
      <c r="M52" s="38"/>
    </row>
    <row r="53" spans="1:13" x14ac:dyDescent="0.35">
      <c r="A53" s="15"/>
      <c r="B53" s="16" t="s">
        <v>136</v>
      </c>
      <c r="C53" s="17"/>
      <c r="D53" s="18"/>
      <c r="E53" s="19"/>
      <c r="F53" s="13">
        <f t="shared" si="1"/>
        <v>0</v>
      </c>
      <c r="G53" s="17"/>
      <c r="H53" s="18"/>
      <c r="I53" s="19"/>
      <c r="J53" s="13">
        <f t="shared" si="2"/>
        <v>0</v>
      </c>
      <c r="K53" s="8">
        <v>1</v>
      </c>
      <c r="L53" s="37" t="s">
        <v>56</v>
      </c>
      <c r="M53" s="38"/>
    </row>
    <row r="54" spans="1:13" x14ac:dyDescent="0.35">
      <c r="A54" s="15"/>
      <c r="B54" s="16" t="s">
        <v>136</v>
      </c>
      <c r="C54" s="17"/>
      <c r="D54" s="18"/>
      <c r="E54" s="19"/>
      <c r="F54" s="13">
        <f t="shared" si="1"/>
        <v>0</v>
      </c>
      <c r="G54" s="17"/>
      <c r="H54" s="18"/>
      <c r="I54" s="19"/>
      <c r="J54" s="13">
        <f t="shared" si="2"/>
        <v>0</v>
      </c>
      <c r="K54" s="8">
        <v>1</v>
      </c>
      <c r="L54" s="37" t="s">
        <v>56</v>
      </c>
      <c r="M54" s="38"/>
    </row>
    <row r="55" spans="1:13" ht="15" thickBot="1" x14ac:dyDescent="0.4">
      <c r="A55" s="45" t="s">
        <v>138</v>
      </c>
      <c r="B55" s="46"/>
      <c r="C55" s="47"/>
      <c r="D55" s="48"/>
      <c r="E55" s="49"/>
      <c r="F55" s="50">
        <f>SUM(F6+F9+F15+F21+F31+F37+F42+F46+F50)</f>
        <v>24</v>
      </c>
      <c r="G55" s="47"/>
      <c r="H55" s="48"/>
      <c r="I55" s="49"/>
      <c r="J55" s="50">
        <f>SUM(J6+J9+J15+J21+J31+J37+J42+J46+J50)</f>
        <v>5</v>
      </c>
      <c r="K55" s="51">
        <f>K5</f>
        <v>40</v>
      </c>
      <c r="L55" s="49">
        <f>SUM(L47:L49,L43:L45,L38:L41,L32:L36,L22:L30,L16:L20,L10:L14,L7:L8)</f>
        <v>0</v>
      </c>
      <c r="M55" s="52">
        <f>SUM(M47:M49,M43:M45,M38:M41,M32:M36,M22:M30,M16:M20,M10:M14,M7:M8)</f>
        <v>0</v>
      </c>
    </row>
  </sheetData>
  <mergeCells count="11">
    <mergeCell ref="M3:M4"/>
    <mergeCell ref="A1:M1"/>
    <mergeCell ref="A2:A4"/>
    <mergeCell ref="B2:B4"/>
    <mergeCell ref="C2:E4"/>
    <mergeCell ref="F2:F4"/>
    <mergeCell ref="G2:I4"/>
    <mergeCell ref="J2:J4"/>
    <mergeCell ref="K2:M2"/>
    <mergeCell ref="K3:K4"/>
    <mergeCell ref="L3:L4"/>
  </mergeCells>
  <pageMargins left="0.7" right="0.7" top="0.75" bottom="0.75" header="0.3" footer="0.3"/>
  <ignoredErrors>
    <ignoredError sqref="F9 F15 F21 F31 F37 F42 F46 F50 J9 J15 J21 J31 J37 J46 J50" formula="1"/>
    <ignoredError sqref="K31" formulaRange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5"/>
  <sheetViews>
    <sheetView topLeftCell="A4" workbookViewId="0">
      <selection activeCell="D31" sqref="D31"/>
    </sheetView>
  </sheetViews>
  <sheetFormatPr defaultRowHeight="14.5" x14ac:dyDescent="0.35"/>
  <cols>
    <col min="1" max="1" width="10.1796875" customWidth="1"/>
    <col min="2" max="2" width="28.54296875" bestFit="1" customWidth="1"/>
    <col min="3" max="3" width="10.54296875" customWidth="1"/>
    <col min="4" max="4" width="16.54296875" bestFit="1" customWidth="1"/>
    <col min="5" max="5" width="13.54296875" bestFit="1" customWidth="1"/>
    <col min="7" max="7" width="11.453125" bestFit="1" customWidth="1"/>
    <col min="8" max="8" width="13.81640625" customWidth="1"/>
    <col min="9" max="9" width="13.54296875" bestFit="1" customWidth="1"/>
    <col min="10" max="10" width="9.1796875" style="63"/>
  </cols>
  <sheetData>
    <row r="1" spans="1:13" ht="30.5" thickBot="1" x14ac:dyDescent="0.4">
      <c r="A1" s="229" t="s">
        <v>1181</v>
      </c>
      <c r="B1" s="229"/>
      <c r="C1" s="229"/>
      <c r="D1" s="229"/>
      <c r="E1" s="229"/>
      <c r="F1" s="229"/>
      <c r="G1" s="230"/>
      <c r="H1" s="230"/>
      <c r="I1" s="230"/>
      <c r="J1" s="230"/>
      <c r="K1" s="229"/>
      <c r="L1" s="229"/>
      <c r="M1" s="229"/>
    </row>
    <row r="2" spans="1:13" ht="15" thickBot="1" x14ac:dyDescent="0.4">
      <c r="A2" s="231" t="s">
        <v>39</v>
      </c>
      <c r="B2" s="234" t="s">
        <v>40</v>
      </c>
      <c r="C2" s="231" t="s">
        <v>41</v>
      </c>
      <c r="D2" s="237"/>
      <c r="E2" s="237"/>
      <c r="F2" s="240" t="s">
        <v>42</v>
      </c>
      <c r="G2" s="231" t="s">
        <v>29</v>
      </c>
      <c r="H2" s="237"/>
      <c r="I2" s="237"/>
      <c r="J2" s="240" t="s">
        <v>43</v>
      </c>
      <c r="K2" s="243" t="s">
        <v>44</v>
      </c>
      <c r="L2" s="244"/>
      <c r="M2" s="245"/>
    </row>
    <row r="3" spans="1:13" x14ac:dyDescent="0.35">
      <c r="A3" s="232"/>
      <c r="B3" s="235"/>
      <c r="C3" s="232"/>
      <c r="D3" s="238"/>
      <c r="E3" s="238"/>
      <c r="F3" s="241"/>
      <c r="G3" s="232"/>
      <c r="H3" s="238"/>
      <c r="I3" s="238"/>
      <c r="J3" s="241"/>
      <c r="K3" s="246" t="s">
        <v>45</v>
      </c>
      <c r="L3" s="248" t="s">
        <v>46</v>
      </c>
      <c r="M3" s="227" t="s">
        <v>47</v>
      </c>
    </row>
    <row r="4" spans="1:13" x14ac:dyDescent="0.35">
      <c r="A4" s="233"/>
      <c r="B4" s="236"/>
      <c r="C4" s="232"/>
      <c r="D4" s="238"/>
      <c r="E4" s="238"/>
      <c r="F4" s="241"/>
      <c r="G4" s="233"/>
      <c r="H4" s="239"/>
      <c r="I4" s="239"/>
      <c r="J4" s="242"/>
      <c r="K4" s="247"/>
      <c r="L4" s="249"/>
      <c r="M4" s="228"/>
    </row>
    <row r="5" spans="1:13" s="59" customFormat="1" ht="20.149999999999999" customHeight="1" x14ac:dyDescent="0.25">
      <c r="A5" s="53" t="s">
        <v>48</v>
      </c>
      <c r="B5" s="137"/>
      <c r="C5" s="127" t="s">
        <v>49</v>
      </c>
      <c r="D5" s="128" t="s">
        <v>50</v>
      </c>
      <c r="E5" s="128" t="s">
        <v>51</v>
      </c>
      <c r="F5" s="129">
        <f>F6+F9+F15+F21+F31+F37+F42+F46+F50</f>
        <v>31</v>
      </c>
      <c r="G5" s="143" t="s">
        <v>49</v>
      </c>
      <c r="H5" s="55" t="s">
        <v>50</v>
      </c>
      <c r="I5" s="55" t="s">
        <v>51</v>
      </c>
      <c r="J5" s="56">
        <f>J6+J9+J15+J21+J31+J37+J42+J46+J50</f>
        <v>5</v>
      </c>
      <c r="K5" s="53">
        <f>K6+K9+K15+K21+K31+K37+K42+K46+K50</f>
        <v>40</v>
      </c>
      <c r="L5" s="57"/>
      <c r="M5" s="58"/>
    </row>
    <row r="6" spans="1:13" x14ac:dyDescent="0.35">
      <c r="A6" s="1">
        <v>1</v>
      </c>
      <c r="B6" s="138" t="s">
        <v>52</v>
      </c>
      <c r="C6" s="3"/>
      <c r="D6" s="4"/>
      <c r="E6" s="5"/>
      <c r="F6" s="7">
        <f>SUM(F7:F8)</f>
        <v>2</v>
      </c>
      <c r="G6" s="144"/>
      <c r="H6" s="4"/>
      <c r="I6" s="5"/>
      <c r="J6" s="6">
        <f>SUM(J7:J8)</f>
        <v>0</v>
      </c>
      <c r="K6" s="1">
        <f t="shared" ref="K6:M6" si="0">SUM(K7:K8)</f>
        <v>2</v>
      </c>
      <c r="L6" s="5">
        <f t="shared" si="0"/>
        <v>0</v>
      </c>
      <c r="M6" s="7">
        <f t="shared" si="0"/>
        <v>0</v>
      </c>
    </row>
    <row r="7" spans="1:13" x14ac:dyDescent="0.35">
      <c r="A7" s="8"/>
      <c r="B7" s="107" t="s">
        <v>53</v>
      </c>
      <c r="C7" s="10" t="s">
        <v>1182</v>
      </c>
      <c r="D7" s="11" t="s">
        <v>1183</v>
      </c>
      <c r="E7" s="12">
        <v>46606192747</v>
      </c>
      <c r="F7" s="14">
        <f>COUNTIF(E7,"&lt;&gt;")</f>
        <v>1</v>
      </c>
      <c r="G7" s="126"/>
      <c r="H7" s="11"/>
      <c r="I7" s="12"/>
      <c r="J7" s="13">
        <f>COUNTIF(I7,"&lt;&gt;")</f>
        <v>0</v>
      </c>
      <c r="K7" s="8">
        <v>1</v>
      </c>
      <c r="L7" s="12" t="s">
        <v>56</v>
      </c>
      <c r="M7" s="14"/>
    </row>
    <row r="8" spans="1:13" x14ac:dyDescent="0.35">
      <c r="A8" s="15"/>
      <c r="B8" s="103" t="s">
        <v>57</v>
      </c>
      <c r="C8" s="17" t="s">
        <v>629</v>
      </c>
      <c r="D8" s="18" t="s">
        <v>1184</v>
      </c>
      <c r="E8" s="19">
        <v>47711012724</v>
      </c>
      <c r="F8" s="14">
        <f t="shared" ref="F8:F54" si="1">COUNTIF(E8,"&lt;&gt;")</f>
        <v>1</v>
      </c>
      <c r="G8" s="104"/>
      <c r="H8" s="18"/>
      <c r="I8" s="19"/>
      <c r="J8" s="13">
        <f t="shared" ref="J8:J54" si="2">COUNTIF(I8,"&lt;&gt;")</f>
        <v>0</v>
      </c>
      <c r="K8" s="8">
        <v>1</v>
      </c>
      <c r="L8" s="19" t="s">
        <v>56</v>
      </c>
      <c r="M8" s="20"/>
    </row>
    <row r="9" spans="1:13" x14ac:dyDescent="0.35">
      <c r="A9" s="21">
        <v>2</v>
      </c>
      <c r="B9" s="139" t="s">
        <v>60</v>
      </c>
      <c r="C9" s="23"/>
      <c r="D9" s="24"/>
      <c r="E9" s="25"/>
      <c r="F9" s="27">
        <f>SUM(F10:F14)</f>
        <v>4</v>
      </c>
      <c r="G9" s="145"/>
      <c r="H9" s="24"/>
      <c r="I9" s="25"/>
      <c r="J9" s="26">
        <f>SUM(J10:J14)</f>
        <v>1</v>
      </c>
      <c r="K9" s="21">
        <f t="shared" ref="K9:M9" si="3">SUM(K10:K14)</f>
        <v>5</v>
      </c>
      <c r="L9" s="25">
        <f t="shared" si="3"/>
        <v>0</v>
      </c>
      <c r="M9" s="27">
        <f t="shared" si="3"/>
        <v>0</v>
      </c>
    </row>
    <row r="10" spans="1:13" x14ac:dyDescent="0.35">
      <c r="A10" s="15"/>
      <c r="B10" s="103" t="s">
        <v>61</v>
      </c>
      <c r="C10" s="17" t="s">
        <v>1185</v>
      </c>
      <c r="D10" s="18" t="s">
        <v>369</v>
      </c>
      <c r="E10" s="28">
        <v>48808120212</v>
      </c>
      <c r="F10" s="14">
        <f t="shared" si="1"/>
        <v>1</v>
      </c>
      <c r="G10" s="146"/>
      <c r="H10" s="109"/>
      <c r="I10" s="116"/>
      <c r="J10" s="106">
        <f t="shared" si="2"/>
        <v>0</v>
      </c>
      <c r="K10" s="8">
        <v>1</v>
      </c>
      <c r="L10" s="19" t="s">
        <v>56</v>
      </c>
      <c r="M10" s="20"/>
    </row>
    <row r="11" spans="1:13" x14ac:dyDescent="0.35">
      <c r="A11" s="8"/>
      <c r="B11" s="107" t="s">
        <v>64</v>
      </c>
      <c r="C11" s="10" t="s">
        <v>58</v>
      </c>
      <c r="D11" s="11" t="s">
        <v>1186</v>
      </c>
      <c r="E11" s="28">
        <v>48205282755</v>
      </c>
      <c r="F11" s="14">
        <f t="shared" si="1"/>
        <v>1</v>
      </c>
      <c r="G11" s="10" t="s">
        <v>883</v>
      </c>
      <c r="H11" s="11" t="s">
        <v>1187</v>
      </c>
      <c r="I11" s="12">
        <v>47005092720</v>
      </c>
      <c r="J11" s="156">
        <v>1</v>
      </c>
      <c r="K11" s="115">
        <v>1</v>
      </c>
      <c r="L11" s="12" t="s">
        <v>56</v>
      </c>
      <c r="M11" s="14"/>
    </row>
    <row r="12" spans="1:13" x14ac:dyDescent="0.35">
      <c r="A12" s="8"/>
      <c r="B12" s="107" t="s">
        <v>64</v>
      </c>
      <c r="F12" s="14"/>
      <c r="G12" s="148"/>
      <c r="H12" s="100"/>
      <c r="I12" s="101"/>
      <c r="J12" s="117">
        <f t="shared" si="2"/>
        <v>0</v>
      </c>
      <c r="K12" s="8">
        <v>1</v>
      </c>
      <c r="L12" s="12" t="s">
        <v>56</v>
      </c>
      <c r="M12" s="14"/>
    </row>
    <row r="13" spans="1:13" x14ac:dyDescent="0.35">
      <c r="A13" s="8"/>
      <c r="B13" s="107" t="s">
        <v>64</v>
      </c>
      <c r="C13" s="10" t="s">
        <v>697</v>
      </c>
      <c r="D13" s="11" t="s">
        <v>1188</v>
      </c>
      <c r="E13" s="12">
        <v>47506282745</v>
      </c>
      <c r="F13" s="14">
        <f t="shared" si="1"/>
        <v>1</v>
      </c>
      <c r="G13" s="126"/>
      <c r="H13" s="11"/>
      <c r="I13" s="12"/>
      <c r="J13" s="13">
        <f t="shared" si="2"/>
        <v>0</v>
      </c>
      <c r="K13" s="8">
        <v>1</v>
      </c>
      <c r="L13" s="12" t="s">
        <v>56</v>
      </c>
      <c r="M13" s="14"/>
    </row>
    <row r="14" spans="1:13" x14ac:dyDescent="0.35">
      <c r="A14" s="15"/>
      <c r="B14" s="103" t="s">
        <v>71</v>
      </c>
      <c r="C14" s="17" t="s">
        <v>236</v>
      </c>
      <c r="D14" s="18" t="s">
        <v>1189</v>
      </c>
      <c r="E14" s="19">
        <v>48509086520</v>
      </c>
      <c r="F14" s="14">
        <f t="shared" si="1"/>
        <v>1</v>
      </c>
      <c r="G14" s="104"/>
      <c r="H14" s="18"/>
      <c r="I14" s="19"/>
      <c r="J14" s="13">
        <f t="shared" si="2"/>
        <v>0</v>
      </c>
      <c r="K14" s="8">
        <v>1</v>
      </c>
      <c r="L14" s="19" t="s">
        <v>56</v>
      </c>
      <c r="M14" s="20"/>
    </row>
    <row r="15" spans="1:13" x14ac:dyDescent="0.35">
      <c r="A15" s="21">
        <v>3</v>
      </c>
      <c r="B15" s="139" t="s">
        <v>74</v>
      </c>
      <c r="C15" s="23"/>
      <c r="D15" s="24"/>
      <c r="E15" s="25"/>
      <c r="F15" s="27">
        <f>SUM(F16:F20)</f>
        <v>5</v>
      </c>
      <c r="G15" s="145"/>
      <c r="H15" s="24"/>
      <c r="I15" s="25"/>
      <c r="J15" s="26">
        <f>SUM(J16:J20)</f>
        <v>1</v>
      </c>
      <c r="K15" s="21">
        <f>SUM(K16:K20)</f>
        <v>5</v>
      </c>
      <c r="L15" s="25">
        <f t="shared" ref="L15:M15" si="4">SUM(L16:L20)</f>
        <v>0</v>
      </c>
      <c r="M15" s="27">
        <f t="shared" si="4"/>
        <v>0</v>
      </c>
    </row>
    <row r="16" spans="1:13" x14ac:dyDescent="0.35">
      <c r="A16" s="15"/>
      <c r="B16" s="103" t="s">
        <v>61</v>
      </c>
      <c r="C16" s="17" t="s">
        <v>290</v>
      </c>
      <c r="D16" s="18" t="s">
        <v>807</v>
      </c>
      <c r="E16" s="19">
        <v>49212193515</v>
      </c>
      <c r="F16" s="14">
        <f t="shared" si="1"/>
        <v>1</v>
      </c>
      <c r="G16" s="104"/>
      <c r="H16" s="18"/>
      <c r="I16" s="19"/>
      <c r="J16" s="13">
        <f t="shared" si="2"/>
        <v>0</v>
      </c>
      <c r="K16" s="8">
        <v>1</v>
      </c>
      <c r="L16" s="19" t="s">
        <v>56</v>
      </c>
      <c r="M16" s="20"/>
    </row>
    <row r="17" spans="1:13" x14ac:dyDescent="0.35">
      <c r="A17" s="15"/>
      <c r="B17" s="103" t="s">
        <v>75</v>
      </c>
      <c r="C17" s="17" t="s">
        <v>1071</v>
      </c>
      <c r="D17" s="18" t="s">
        <v>1165</v>
      </c>
      <c r="E17" s="19">
        <v>48306272745</v>
      </c>
      <c r="F17" s="14">
        <f t="shared" si="1"/>
        <v>1</v>
      </c>
      <c r="G17" s="104"/>
      <c r="H17" s="18"/>
      <c r="I17" s="19"/>
      <c r="J17" s="13"/>
      <c r="K17" s="8">
        <v>1</v>
      </c>
      <c r="L17" s="19" t="s">
        <v>56</v>
      </c>
      <c r="M17" s="20"/>
    </row>
    <row r="18" spans="1:13" x14ac:dyDescent="0.35">
      <c r="A18" s="15"/>
      <c r="B18" s="103" t="s">
        <v>75</v>
      </c>
      <c r="C18" s="17" t="s">
        <v>214</v>
      </c>
      <c r="D18" s="18" t="s">
        <v>467</v>
      </c>
      <c r="E18" s="19">
        <v>46912212756</v>
      </c>
      <c r="F18" s="14">
        <f t="shared" si="1"/>
        <v>1</v>
      </c>
      <c r="G18" s="104" t="s">
        <v>1190</v>
      </c>
      <c r="H18" s="18" t="s">
        <v>1191</v>
      </c>
      <c r="I18" s="19">
        <v>46110262746</v>
      </c>
      <c r="J18" s="13">
        <f t="shared" si="2"/>
        <v>1</v>
      </c>
      <c r="K18" s="8">
        <v>1</v>
      </c>
      <c r="L18" s="19" t="s">
        <v>56</v>
      </c>
      <c r="M18" s="20"/>
    </row>
    <row r="19" spans="1:13" x14ac:dyDescent="0.35">
      <c r="A19" s="15"/>
      <c r="B19" s="103" t="s">
        <v>75</v>
      </c>
      <c r="C19" s="17" t="s">
        <v>538</v>
      </c>
      <c r="D19" s="18" t="s">
        <v>899</v>
      </c>
      <c r="E19" s="19">
        <v>47301122721</v>
      </c>
      <c r="F19" s="14">
        <f t="shared" si="1"/>
        <v>1</v>
      </c>
      <c r="G19" s="104"/>
      <c r="H19" s="18"/>
      <c r="I19" s="19"/>
      <c r="J19" s="13">
        <f t="shared" si="2"/>
        <v>0</v>
      </c>
      <c r="K19" s="8">
        <v>1</v>
      </c>
      <c r="L19" s="19" t="s">
        <v>56</v>
      </c>
      <c r="M19" s="20"/>
    </row>
    <row r="20" spans="1:13" x14ac:dyDescent="0.35">
      <c r="A20" s="8"/>
      <c r="B20" s="107" t="s">
        <v>75</v>
      </c>
      <c r="C20" s="10" t="s">
        <v>538</v>
      </c>
      <c r="D20" s="11" t="s">
        <v>537</v>
      </c>
      <c r="E20" s="12">
        <v>48501065230</v>
      </c>
      <c r="F20" s="14">
        <f t="shared" si="1"/>
        <v>1</v>
      </c>
      <c r="G20" s="126"/>
      <c r="H20" s="11"/>
      <c r="I20" s="12"/>
      <c r="J20" s="13">
        <f t="shared" si="2"/>
        <v>0</v>
      </c>
      <c r="K20" s="8">
        <v>1</v>
      </c>
      <c r="L20" s="12" t="s">
        <v>56</v>
      </c>
      <c r="M20" s="14"/>
    </row>
    <row r="21" spans="1:13" x14ac:dyDescent="0.35">
      <c r="A21" s="1">
        <v>4</v>
      </c>
      <c r="B21" s="138" t="s">
        <v>82</v>
      </c>
      <c r="C21" s="3"/>
      <c r="D21" s="4"/>
      <c r="E21" s="5"/>
      <c r="F21" s="7">
        <f>SUM(F22:F30)</f>
        <v>8</v>
      </c>
      <c r="G21" s="144"/>
      <c r="H21" s="4"/>
      <c r="I21" s="5"/>
      <c r="J21" s="6">
        <f>SUM(J22:J30)</f>
        <v>2</v>
      </c>
      <c r="K21" s="1">
        <f t="shared" ref="K21:M21" si="5">SUM(K22:K30)</f>
        <v>9</v>
      </c>
      <c r="L21" s="5">
        <f t="shared" si="5"/>
        <v>0</v>
      </c>
      <c r="M21" s="7">
        <f t="shared" si="5"/>
        <v>0</v>
      </c>
    </row>
    <row r="22" spans="1:13" x14ac:dyDescent="0.35">
      <c r="A22" s="8"/>
      <c r="B22" s="103" t="s">
        <v>61</v>
      </c>
      <c r="C22" s="17" t="s">
        <v>1192</v>
      </c>
      <c r="D22" s="18" t="s">
        <v>1193</v>
      </c>
      <c r="E22" s="28">
        <v>47802262764</v>
      </c>
      <c r="F22" s="14">
        <f t="shared" si="1"/>
        <v>1</v>
      </c>
      <c r="G22" s="104"/>
      <c r="H22" s="18"/>
      <c r="I22" s="19"/>
      <c r="J22" s="13">
        <f t="shared" si="2"/>
        <v>0</v>
      </c>
      <c r="K22" s="8">
        <v>1</v>
      </c>
      <c r="L22" s="12" t="s">
        <v>56</v>
      </c>
      <c r="M22" s="14"/>
    </row>
    <row r="23" spans="1:13" x14ac:dyDescent="0.35">
      <c r="A23" s="8"/>
      <c r="B23" s="103" t="s">
        <v>84</v>
      </c>
      <c r="C23" s="17" t="s">
        <v>323</v>
      </c>
      <c r="D23" s="18" t="s">
        <v>1194</v>
      </c>
      <c r="E23" s="28">
        <v>49310182744</v>
      </c>
      <c r="F23" s="14">
        <f t="shared" si="1"/>
        <v>1</v>
      </c>
      <c r="G23" s="126" t="s">
        <v>695</v>
      </c>
      <c r="H23" s="11" t="s">
        <v>1195</v>
      </c>
      <c r="I23" s="12">
        <v>49705184912</v>
      </c>
      <c r="J23" s="13">
        <f t="shared" si="2"/>
        <v>1</v>
      </c>
      <c r="K23" s="8">
        <v>1</v>
      </c>
      <c r="L23" s="12" t="s">
        <v>56</v>
      </c>
      <c r="M23" s="14"/>
    </row>
    <row r="24" spans="1:13" x14ac:dyDescent="0.35">
      <c r="A24" s="8"/>
      <c r="B24" s="107" t="s">
        <v>87</v>
      </c>
      <c r="C24" s="10" t="s">
        <v>1196</v>
      </c>
      <c r="D24" s="11" t="s">
        <v>1197</v>
      </c>
      <c r="E24" s="28">
        <v>47111112734</v>
      </c>
      <c r="F24" s="14">
        <f t="shared" si="1"/>
        <v>1</v>
      </c>
      <c r="G24" s="126"/>
      <c r="H24" s="11"/>
      <c r="I24" s="12"/>
      <c r="J24" s="13">
        <f t="shared" si="2"/>
        <v>0</v>
      </c>
      <c r="K24" s="8">
        <v>1</v>
      </c>
      <c r="L24" s="12" t="s">
        <v>56</v>
      </c>
      <c r="M24" s="14"/>
    </row>
    <row r="25" spans="1:13" x14ac:dyDescent="0.35">
      <c r="A25" s="8"/>
      <c r="B25" s="107" t="s">
        <v>88</v>
      </c>
      <c r="C25" s="10" t="s">
        <v>327</v>
      </c>
      <c r="D25" s="11" t="s">
        <v>1198</v>
      </c>
      <c r="E25" s="28">
        <v>46810070234</v>
      </c>
      <c r="F25" s="14">
        <f t="shared" si="1"/>
        <v>1</v>
      </c>
      <c r="G25" s="126"/>
      <c r="H25" s="11"/>
      <c r="I25" s="12"/>
      <c r="J25" s="13">
        <f t="shared" si="2"/>
        <v>0</v>
      </c>
      <c r="K25" s="8">
        <v>1</v>
      </c>
      <c r="L25" s="12" t="s">
        <v>56</v>
      </c>
      <c r="M25" s="14" t="s">
        <v>89</v>
      </c>
    </row>
    <row r="26" spans="1:13" x14ac:dyDescent="0.35">
      <c r="A26" s="8"/>
      <c r="B26" s="107" t="s">
        <v>88</v>
      </c>
      <c r="C26" s="10" t="s">
        <v>1199</v>
      </c>
      <c r="D26" s="11" t="s">
        <v>1200</v>
      </c>
      <c r="E26" s="28">
        <v>47608292710</v>
      </c>
      <c r="F26" s="14">
        <f t="shared" si="1"/>
        <v>1</v>
      </c>
      <c r="G26" s="126"/>
      <c r="H26" s="11"/>
      <c r="I26" s="12"/>
      <c r="J26" s="13">
        <f t="shared" si="2"/>
        <v>0</v>
      </c>
      <c r="K26" s="8">
        <v>1</v>
      </c>
      <c r="L26" s="12" t="s">
        <v>56</v>
      </c>
      <c r="M26" s="14" t="s">
        <v>89</v>
      </c>
    </row>
    <row r="27" spans="1:13" x14ac:dyDescent="0.35">
      <c r="A27" s="8"/>
      <c r="B27" s="107" t="s">
        <v>90</v>
      </c>
      <c r="C27" s="10" t="s">
        <v>105</v>
      </c>
      <c r="D27" s="11" t="s">
        <v>1201</v>
      </c>
      <c r="E27" s="28">
        <v>46211012740</v>
      </c>
      <c r="F27" s="14">
        <f t="shared" si="1"/>
        <v>1</v>
      </c>
      <c r="G27" s="126"/>
      <c r="H27" s="11"/>
      <c r="I27" s="12"/>
      <c r="J27" s="13">
        <f t="shared" si="2"/>
        <v>0</v>
      </c>
      <c r="K27" s="8">
        <v>1</v>
      </c>
      <c r="L27" s="12" t="s">
        <v>56</v>
      </c>
      <c r="M27" s="29"/>
    </row>
    <row r="28" spans="1:13" x14ac:dyDescent="0.35">
      <c r="A28" s="8"/>
      <c r="B28" s="140" t="s">
        <v>93</v>
      </c>
      <c r="C28" s="31" t="s">
        <v>105</v>
      </c>
      <c r="D28" s="11" t="s">
        <v>868</v>
      </c>
      <c r="E28" s="28">
        <v>46704282728</v>
      </c>
      <c r="F28" s="14">
        <f t="shared" si="1"/>
        <v>1</v>
      </c>
      <c r="G28" s="126"/>
      <c r="H28" s="11"/>
      <c r="I28" s="12"/>
      <c r="J28" s="13">
        <f t="shared" si="2"/>
        <v>0</v>
      </c>
      <c r="K28" s="8">
        <v>1</v>
      </c>
      <c r="L28" s="12" t="s">
        <v>56</v>
      </c>
      <c r="M28" s="14" t="s">
        <v>89</v>
      </c>
    </row>
    <row r="29" spans="1:13" x14ac:dyDescent="0.35">
      <c r="A29" s="8"/>
      <c r="B29" s="107" t="s">
        <v>96</v>
      </c>
      <c r="C29" s="105"/>
      <c r="D29" s="98"/>
      <c r="E29" s="99"/>
      <c r="F29" s="14">
        <f t="shared" si="1"/>
        <v>0</v>
      </c>
      <c r="G29" s="126" t="s">
        <v>419</v>
      </c>
      <c r="H29" s="11" t="s">
        <v>1202</v>
      </c>
      <c r="I29" s="12">
        <v>49110295720</v>
      </c>
      <c r="J29" s="13">
        <f>COUNTIF(I29,"&lt;&gt;")</f>
        <v>1</v>
      </c>
      <c r="K29" s="8">
        <v>1</v>
      </c>
      <c r="L29" s="12" t="s">
        <v>56</v>
      </c>
      <c r="M29" s="14"/>
    </row>
    <row r="30" spans="1:13" x14ac:dyDescent="0.35">
      <c r="A30" s="8"/>
      <c r="B30" s="107" t="s">
        <v>97</v>
      </c>
      <c r="C30" s="130" t="s">
        <v>94</v>
      </c>
      <c r="D30" s="94" t="s">
        <v>1415</v>
      </c>
      <c r="E30" s="114">
        <v>48409070291</v>
      </c>
      <c r="F30" s="131">
        <f>COUNTIF(I35,"&lt;&gt;")</f>
        <v>1</v>
      </c>
      <c r="G30" s="126"/>
      <c r="H30" s="11"/>
      <c r="I30" s="12"/>
      <c r="J30" s="13">
        <f t="shared" si="2"/>
        <v>0</v>
      </c>
      <c r="K30" s="8">
        <v>1</v>
      </c>
      <c r="L30" s="12" t="s">
        <v>56</v>
      </c>
      <c r="M30" s="14"/>
    </row>
    <row r="31" spans="1:13" x14ac:dyDescent="0.35">
      <c r="A31" s="1">
        <v>5</v>
      </c>
      <c r="B31" s="138" t="s">
        <v>98</v>
      </c>
      <c r="C31" s="111"/>
      <c r="D31" s="112"/>
      <c r="E31" s="113"/>
      <c r="F31" s="7">
        <f>SUM(F32:F36)</f>
        <v>4</v>
      </c>
      <c r="G31" s="144"/>
      <c r="H31" s="4"/>
      <c r="I31" s="5"/>
      <c r="J31" s="6">
        <f>SUM(J32:J36)</f>
        <v>1</v>
      </c>
      <c r="K31" s="1">
        <f t="shared" ref="K31:M31" si="6">SUM(K32:K36)</f>
        <v>5</v>
      </c>
      <c r="L31" s="5">
        <f t="shared" si="6"/>
        <v>0</v>
      </c>
      <c r="M31" s="7">
        <f t="shared" si="6"/>
        <v>0</v>
      </c>
    </row>
    <row r="32" spans="1:13" x14ac:dyDescent="0.35">
      <c r="A32" s="8"/>
      <c r="B32" s="103" t="s">
        <v>61</v>
      </c>
      <c r="C32" s="17" t="s">
        <v>1203</v>
      </c>
      <c r="D32" s="18" t="s">
        <v>1204</v>
      </c>
      <c r="E32" s="19">
        <v>45606112744</v>
      </c>
      <c r="F32" s="14">
        <f t="shared" si="1"/>
        <v>1</v>
      </c>
      <c r="G32" s="104"/>
      <c r="H32" s="18"/>
      <c r="I32" s="19"/>
      <c r="J32" s="13">
        <f t="shared" si="2"/>
        <v>0</v>
      </c>
      <c r="K32" s="8">
        <v>1</v>
      </c>
      <c r="L32" s="12" t="s">
        <v>56</v>
      </c>
      <c r="M32" s="14"/>
    </row>
    <row r="33" spans="1:13" x14ac:dyDescent="0.35">
      <c r="A33" s="8"/>
      <c r="B33" s="107" t="s">
        <v>99</v>
      </c>
      <c r="C33" s="10" t="s">
        <v>980</v>
      </c>
      <c r="D33" s="11" t="s">
        <v>1205</v>
      </c>
      <c r="E33" s="12">
        <v>47503252753</v>
      </c>
      <c r="F33" s="14">
        <f t="shared" si="1"/>
        <v>1</v>
      </c>
      <c r="G33" s="126"/>
      <c r="H33" s="11"/>
      <c r="I33" s="12"/>
      <c r="J33" s="13">
        <f t="shared" si="2"/>
        <v>0</v>
      </c>
      <c r="K33" s="8">
        <v>1</v>
      </c>
      <c r="L33" s="12" t="s">
        <v>56</v>
      </c>
      <c r="M33" s="14"/>
    </row>
    <row r="34" spans="1:13" x14ac:dyDescent="0.35">
      <c r="A34" s="8"/>
      <c r="B34" s="107" t="s">
        <v>100</v>
      </c>
      <c r="C34" s="105" t="s">
        <v>58</v>
      </c>
      <c r="D34" s="98" t="s">
        <v>1206</v>
      </c>
      <c r="E34" s="99">
        <v>47708292724</v>
      </c>
      <c r="F34" s="132">
        <f t="shared" si="1"/>
        <v>1</v>
      </c>
      <c r="G34" s="126"/>
      <c r="H34" s="11"/>
      <c r="I34" s="12"/>
      <c r="J34" s="13">
        <f t="shared" si="2"/>
        <v>0</v>
      </c>
      <c r="K34" s="8">
        <v>1</v>
      </c>
      <c r="L34" s="12" t="s">
        <v>56</v>
      </c>
      <c r="M34" s="14"/>
    </row>
    <row r="35" spans="1:13" x14ac:dyDescent="0.35">
      <c r="A35" s="8"/>
      <c r="B35" s="107" t="s">
        <v>100</v>
      </c>
      <c r="C35" s="133"/>
      <c r="D35" s="102"/>
      <c r="E35" s="102"/>
      <c r="F35" s="134"/>
      <c r="G35" s="126" t="s">
        <v>593</v>
      </c>
      <c r="H35" s="11" t="s">
        <v>1207</v>
      </c>
      <c r="I35" s="12">
        <v>47712050284</v>
      </c>
      <c r="J35" s="13">
        <v>1</v>
      </c>
      <c r="K35" s="8">
        <v>1</v>
      </c>
      <c r="L35" s="12" t="s">
        <v>56</v>
      </c>
      <c r="M35" s="14"/>
    </row>
    <row r="36" spans="1:13" x14ac:dyDescent="0.35">
      <c r="A36" s="8"/>
      <c r="B36" s="107" t="s">
        <v>103</v>
      </c>
      <c r="C36" s="110" t="s">
        <v>1208</v>
      </c>
      <c r="D36" s="100" t="s">
        <v>1209</v>
      </c>
      <c r="E36" s="101">
        <v>48203152762</v>
      </c>
      <c r="F36" s="135">
        <f t="shared" si="1"/>
        <v>1</v>
      </c>
      <c r="G36" s="126"/>
      <c r="H36" s="11"/>
      <c r="I36" s="12"/>
      <c r="J36" s="13"/>
      <c r="K36" s="8">
        <v>1</v>
      </c>
      <c r="L36" s="12" t="s">
        <v>56</v>
      </c>
      <c r="M36" s="14" t="s">
        <v>89</v>
      </c>
    </row>
    <row r="37" spans="1:13" x14ac:dyDescent="0.35">
      <c r="A37" s="1">
        <v>6</v>
      </c>
      <c r="B37" s="138" t="s">
        <v>104</v>
      </c>
      <c r="C37" s="3"/>
      <c r="D37" s="4"/>
      <c r="E37" s="5"/>
      <c r="F37" s="7">
        <f>SUM(F38:F41)</f>
        <v>3</v>
      </c>
      <c r="G37" s="144"/>
      <c r="H37" s="4"/>
      <c r="I37" s="5"/>
      <c r="J37" s="6">
        <f>SUM(J38:J41)</f>
        <v>0</v>
      </c>
      <c r="K37" s="1">
        <f>SUM(K38:K41)</f>
        <v>4</v>
      </c>
      <c r="L37" s="5">
        <f t="shared" ref="L37:M37" si="7">SUM(L38:L41)</f>
        <v>0</v>
      </c>
      <c r="M37" s="7">
        <f t="shared" si="7"/>
        <v>0</v>
      </c>
    </row>
    <row r="38" spans="1:13" x14ac:dyDescent="0.35">
      <c r="A38" s="8"/>
      <c r="B38" s="103" t="s">
        <v>61</v>
      </c>
      <c r="C38" s="17" t="s">
        <v>156</v>
      </c>
      <c r="D38" s="18" t="s">
        <v>1210</v>
      </c>
      <c r="E38" s="19">
        <v>47810292713</v>
      </c>
      <c r="F38" s="14">
        <f t="shared" si="1"/>
        <v>1</v>
      </c>
      <c r="G38" s="104"/>
      <c r="H38" s="18"/>
      <c r="I38" s="19"/>
      <c r="J38" s="13">
        <f t="shared" si="2"/>
        <v>0</v>
      </c>
      <c r="K38" s="8">
        <v>1</v>
      </c>
      <c r="L38" s="12" t="s">
        <v>56</v>
      </c>
      <c r="M38" s="14"/>
    </row>
    <row r="39" spans="1:13" x14ac:dyDescent="0.35">
      <c r="A39" s="8"/>
      <c r="B39" s="107" t="s">
        <v>109</v>
      </c>
      <c r="C39" s="10"/>
      <c r="D39" s="11"/>
      <c r="E39" s="12"/>
      <c r="F39" s="14">
        <f t="shared" si="1"/>
        <v>0</v>
      </c>
      <c r="G39" s="126"/>
      <c r="H39" s="98"/>
      <c r="I39" s="99"/>
      <c r="J39" s="13">
        <f t="shared" si="2"/>
        <v>0</v>
      </c>
      <c r="K39" s="8">
        <v>1</v>
      </c>
      <c r="L39" s="12" t="s">
        <v>56</v>
      </c>
      <c r="M39" s="14"/>
    </row>
    <row r="40" spans="1:13" x14ac:dyDescent="0.35">
      <c r="A40" s="8"/>
      <c r="B40" s="107" t="s">
        <v>112</v>
      </c>
      <c r="C40" s="10" t="s">
        <v>105</v>
      </c>
      <c r="D40" s="11" t="s">
        <v>1211</v>
      </c>
      <c r="E40" s="12">
        <v>47511032732</v>
      </c>
      <c r="F40" s="14">
        <f t="shared" si="1"/>
        <v>1</v>
      </c>
      <c r="G40" s="149"/>
      <c r="H40" s="94"/>
      <c r="I40" s="95"/>
      <c r="J40" s="97">
        <f t="shared" si="2"/>
        <v>0</v>
      </c>
      <c r="K40" s="8">
        <v>1</v>
      </c>
      <c r="L40" s="12" t="s">
        <v>56</v>
      </c>
      <c r="M40" s="14"/>
    </row>
    <row r="41" spans="1:13" x14ac:dyDescent="0.35">
      <c r="A41" s="15"/>
      <c r="B41" s="118" t="s">
        <v>112</v>
      </c>
      <c r="C41" s="35" t="s">
        <v>1212</v>
      </c>
      <c r="D41" s="36" t="s">
        <v>1213</v>
      </c>
      <c r="E41" s="37">
        <v>60209012744</v>
      </c>
      <c r="F41" s="14">
        <f t="shared" si="1"/>
        <v>1</v>
      </c>
      <c r="G41" s="126"/>
      <c r="H41" s="100"/>
      <c r="I41" s="101"/>
      <c r="J41" s="13">
        <f t="shared" si="2"/>
        <v>0</v>
      </c>
      <c r="K41" s="15">
        <v>1</v>
      </c>
      <c r="L41" s="37" t="s">
        <v>56</v>
      </c>
      <c r="M41" s="38"/>
    </row>
    <row r="42" spans="1:13" x14ac:dyDescent="0.35">
      <c r="A42" s="21">
        <v>7</v>
      </c>
      <c r="B42" s="141" t="s">
        <v>119</v>
      </c>
      <c r="C42" s="40"/>
      <c r="D42" s="41"/>
      <c r="E42" s="42"/>
      <c r="F42" s="44">
        <f>SUM(F43:F45)</f>
        <v>2</v>
      </c>
      <c r="G42" s="150"/>
      <c r="H42" s="41"/>
      <c r="I42" s="42"/>
      <c r="J42" s="43">
        <f>SUM(J43:J45)</f>
        <v>0</v>
      </c>
      <c r="K42" s="1">
        <f t="shared" ref="K42:M42" si="8">SUM(K43:K45)</f>
        <v>3</v>
      </c>
      <c r="L42" s="42">
        <f t="shared" si="8"/>
        <v>0</v>
      </c>
      <c r="M42" s="44">
        <f t="shared" si="8"/>
        <v>0</v>
      </c>
    </row>
    <row r="43" spans="1:13" x14ac:dyDescent="0.35">
      <c r="A43" s="15"/>
      <c r="B43" s="103" t="s">
        <v>61</v>
      </c>
      <c r="C43" s="120" t="s">
        <v>1214</v>
      </c>
      <c r="D43" s="121" t="s">
        <v>1215</v>
      </c>
      <c r="E43" s="122">
        <v>46601032740</v>
      </c>
      <c r="F43" s="132">
        <f>COUNTIF(E43,"&lt;&gt;")</f>
        <v>1</v>
      </c>
      <c r="G43" s="104"/>
      <c r="H43" s="18"/>
      <c r="I43" s="19"/>
      <c r="J43" s="13">
        <f t="shared" si="2"/>
        <v>0</v>
      </c>
      <c r="K43" s="8">
        <v>1</v>
      </c>
      <c r="L43" s="37" t="s">
        <v>56</v>
      </c>
      <c r="M43" s="38"/>
    </row>
    <row r="44" spans="1:13" x14ac:dyDescent="0.35">
      <c r="A44" s="15"/>
      <c r="B44" s="118" t="s">
        <v>122</v>
      </c>
      <c r="C44" s="133"/>
      <c r="D44" s="102"/>
      <c r="E44" s="102"/>
      <c r="F44" s="134"/>
      <c r="G44" s="119"/>
      <c r="H44" s="36"/>
      <c r="I44" s="37"/>
      <c r="J44" s="13">
        <f t="shared" si="2"/>
        <v>0</v>
      </c>
      <c r="K44" s="8">
        <v>1</v>
      </c>
      <c r="L44" s="37" t="s">
        <v>56</v>
      </c>
      <c r="M44" s="38"/>
    </row>
    <row r="45" spans="1:13" x14ac:dyDescent="0.35">
      <c r="A45" s="15"/>
      <c r="B45" s="118" t="s">
        <v>123</v>
      </c>
      <c r="C45" s="123" t="s">
        <v>303</v>
      </c>
      <c r="D45" s="124" t="s">
        <v>1216</v>
      </c>
      <c r="E45" s="125">
        <v>48604042711</v>
      </c>
      <c r="F45" s="135">
        <f t="shared" si="1"/>
        <v>1</v>
      </c>
      <c r="G45" s="119"/>
      <c r="H45" s="36"/>
      <c r="I45" s="37"/>
      <c r="J45" s="13">
        <f t="shared" si="2"/>
        <v>0</v>
      </c>
      <c r="K45" s="8">
        <v>1</v>
      </c>
      <c r="L45" s="37" t="s">
        <v>56</v>
      </c>
      <c r="M45" s="38"/>
    </row>
    <row r="46" spans="1:13" x14ac:dyDescent="0.35">
      <c r="A46" s="21">
        <v>8</v>
      </c>
      <c r="B46" s="141" t="s">
        <v>126</v>
      </c>
      <c r="C46" s="40"/>
      <c r="D46" s="41"/>
      <c r="E46" s="42"/>
      <c r="F46" s="44">
        <f>SUM(F47:F49)</f>
        <v>3</v>
      </c>
      <c r="G46" s="150"/>
      <c r="H46" s="41"/>
      <c r="I46" s="42"/>
      <c r="J46" s="43">
        <f>SUM(J47:J49)</f>
        <v>0</v>
      </c>
      <c r="K46" s="1">
        <f t="shared" ref="K46:M46" si="9">SUM(K47:K49)</f>
        <v>3</v>
      </c>
      <c r="L46" s="42">
        <f t="shared" si="9"/>
        <v>0</v>
      </c>
      <c r="M46" s="44">
        <f t="shared" si="9"/>
        <v>0</v>
      </c>
    </row>
    <row r="47" spans="1:13" x14ac:dyDescent="0.35">
      <c r="A47" s="15"/>
      <c r="B47" s="103" t="s">
        <v>61</v>
      </c>
      <c r="C47" s="17" t="s">
        <v>1217</v>
      </c>
      <c r="D47" s="18" t="s">
        <v>1218</v>
      </c>
      <c r="E47" s="19">
        <v>47812276011</v>
      </c>
      <c r="F47" s="14">
        <f t="shared" si="1"/>
        <v>1</v>
      </c>
      <c r="G47" s="104"/>
      <c r="H47" s="18"/>
      <c r="I47" s="19"/>
      <c r="J47" s="13">
        <f t="shared" si="2"/>
        <v>0</v>
      </c>
      <c r="K47" s="8">
        <v>1</v>
      </c>
      <c r="L47" s="37" t="s">
        <v>56</v>
      </c>
      <c r="M47" s="38"/>
    </row>
    <row r="48" spans="1:13" x14ac:dyDescent="0.35">
      <c r="A48" s="15"/>
      <c r="B48" s="103" t="s">
        <v>131</v>
      </c>
      <c r="C48" s="17" t="s">
        <v>1219</v>
      </c>
      <c r="D48" s="18" t="s">
        <v>1220</v>
      </c>
      <c r="E48" s="19">
        <v>48303302753</v>
      </c>
      <c r="F48" s="14">
        <f t="shared" si="1"/>
        <v>1</v>
      </c>
      <c r="G48" s="104"/>
      <c r="H48" s="18"/>
      <c r="I48" s="19"/>
      <c r="J48" s="13">
        <f t="shared" si="2"/>
        <v>0</v>
      </c>
      <c r="K48" s="8">
        <v>1</v>
      </c>
      <c r="L48" s="37" t="s">
        <v>56</v>
      </c>
      <c r="M48" s="38"/>
    </row>
    <row r="49" spans="1:13" x14ac:dyDescent="0.35">
      <c r="A49" s="15"/>
      <c r="B49" s="118" t="s">
        <v>131</v>
      </c>
      <c r="C49" s="35" t="s">
        <v>1221</v>
      </c>
      <c r="D49" s="36" t="s">
        <v>1222</v>
      </c>
      <c r="E49" s="37">
        <v>48206275711</v>
      </c>
      <c r="F49" s="14">
        <f t="shared" si="1"/>
        <v>1</v>
      </c>
      <c r="G49" s="119"/>
      <c r="H49" s="36"/>
      <c r="I49" s="37"/>
      <c r="J49" s="13">
        <f t="shared" si="2"/>
        <v>0</v>
      </c>
      <c r="K49" s="8">
        <v>1</v>
      </c>
      <c r="L49" s="37" t="s">
        <v>56</v>
      </c>
      <c r="M49" s="38"/>
    </row>
    <row r="50" spans="1:13" x14ac:dyDescent="0.35">
      <c r="A50" s="21">
        <v>9</v>
      </c>
      <c r="B50" s="141" t="s">
        <v>135</v>
      </c>
      <c r="C50" s="40"/>
      <c r="D50" s="41"/>
      <c r="E50" s="42"/>
      <c r="F50" s="44">
        <f>SUM(F51:F54)</f>
        <v>0</v>
      </c>
      <c r="G50" s="150"/>
      <c r="H50" s="41"/>
      <c r="I50" s="42"/>
      <c r="J50" s="43">
        <f>SUM(J51:J54)</f>
        <v>0</v>
      </c>
      <c r="K50" s="1">
        <f>SUM(K51:K54)</f>
        <v>4</v>
      </c>
      <c r="L50" s="42"/>
      <c r="M50" s="44"/>
    </row>
    <row r="51" spans="1:13" x14ac:dyDescent="0.35">
      <c r="A51" s="15"/>
      <c r="B51" s="103" t="s">
        <v>61</v>
      </c>
      <c r="C51" s="17"/>
      <c r="D51" s="18"/>
      <c r="E51" s="19"/>
      <c r="F51" s="14">
        <f t="shared" si="1"/>
        <v>0</v>
      </c>
      <c r="G51" s="104"/>
      <c r="H51" s="18"/>
      <c r="I51" s="19"/>
      <c r="J51" s="13">
        <f t="shared" si="2"/>
        <v>0</v>
      </c>
      <c r="K51" s="8">
        <v>1</v>
      </c>
      <c r="L51" s="37" t="s">
        <v>56</v>
      </c>
      <c r="M51" s="38"/>
    </row>
    <row r="52" spans="1:13" x14ac:dyDescent="0.35">
      <c r="A52" s="15"/>
      <c r="B52" s="103" t="s">
        <v>136</v>
      </c>
      <c r="C52" s="17"/>
      <c r="D52" s="18"/>
      <c r="E52" s="19"/>
      <c r="F52" s="14">
        <f t="shared" si="1"/>
        <v>0</v>
      </c>
      <c r="G52" s="104"/>
      <c r="H52" s="18"/>
      <c r="I52" s="19"/>
      <c r="J52" s="13">
        <f t="shared" si="2"/>
        <v>0</v>
      </c>
      <c r="K52" s="8">
        <v>1</v>
      </c>
      <c r="L52" s="37" t="s">
        <v>56</v>
      </c>
      <c r="M52" s="38"/>
    </row>
    <row r="53" spans="1:13" x14ac:dyDescent="0.35">
      <c r="A53" s="15"/>
      <c r="B53" s="103" t="s">
        <v>136</v>
      </c>
      <c r="C53" s="17"/>
      <c r="D53" s="18"/>
      <c r="E53" s="19"/>
      <c r="F53" s="14">
        <f t="shared" si="1"/>
        <v>0</v>
      </c>
      <c r="G53" s="104"/>
      <c r="H53" s="18"/>
      <c r="I53" s="19"/>
      <c r="J53" s="13">
        <f t="shared" si="2"/>
        <v>0</v>
      </c>
      <c r="K53" s="8">
        <v>1</v>
      </c>
      <c r="L53" s="37" t="s">
        <v>56</v>
      </c>
      <c r="M53" s="38"/>
    </row>
    <row r="54" spans="1:13" x14ac:dyDescent="0.35">
      <c r="A54" s="15"/>
      <c r="B54" s="103" t="s">
        <v>136</v>
      </c>
      <c r="C54" s="17"/>
      <c r="D54" s="18"/>
      <c r="E54" s="19"/>
      <c r="F54" s="14">
        <f t="shared" si="1"/>
        <v>0</v>
      </c>
      <c r="G54" s="104"/>
      <c r="H54" s="18"/>
      <c r="I54" s="19"/>
      <c r="J54" s="13">
        <f t="shared" si="2"/>
        <v>0</v>
      </c>
      <c r="K54" s="8">
        <v>1</v>
      </c>
      <c r="L54" s="37" t="s">
        <v>56</v>
      </c>
      <c r="M54" s="38"/>
    </row>
    <row r="55" spans="1:13" x14ac:dyDescent="0.35">
      <c r="A55" s="45" t="s">
        <v>138</v>
      </c>
      <c r="B55" s="142"/>
      <c r="C55" s="47"/>
      <c r="D55" s="48"/>
      <c r="E55" s="49"/>
      <c r="F55" s="136">
        <f>SUM(F6+F9+F15+F21+F31+F37+F42+F46+F50)</f>
        <v>31</v>
      </c>
      <c r="G55" s="151"/>
      <c r="H55" s="48"/>
      <c r="I55" s="49"/>
      <c r="J55" s="50">
        <f>SUM(J6+J9+J15+J21+J31+J37+J42+J46+J50)</f>
        <v>5</v>
      </c>
      <c r="K55" s="51">
        <f>K5</f>
        <v>40</v>
      </c>
      <c r="L55" s="49">
        <f>SUM(L47:L49,L43:L45,L38:L41,L32:L36,L22:L30,L16:L20,L10:L14,L7:L8)</f>
        <v>0</v>
      </c>
      <c r="M55" s="52">
        <f>SUM(M47:M49,M43:M45,M38:M41,M32:M36,M22:M30,M16:M20,M10:M14,M7:M8)</f>
        <v>0</v>
      </c>
    </row>
  </sheetData>
  <mergeCells count="11">
    <mergeCell ref="M3:M4"/>
    <mergeCell ref="A1:M1"/>
    <mergeCell ref="A2:A4"/>
    <mergeCell ref="B2:B4"/>
    <mergeCell ref="C2:E4"/>
    <mergeCell ref="F2:F4"/>
    <mergeCell ref="G2:I4"/>
    <mergeCell ref="J2:J4"/>
    <mergeCell ref="K2:M2"/>
    <mergeCell ref="K3:K4"/>
    <mergeCell ref="L3:L4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5"/>
  <sheetViews>
    <sheetView tabSelected="1" workbookViewId="0">
      <selection activeCell="G12" sqref="G12"/>
    </sheetView>
  </sheetViews>
  <sheetFormatPr defaultRowHeight="14.5" x14ac:dyDescent="0.35"/>
  <cols>
    <col min="1" max="1" width="10.1796875" customWidth="1"/>
    <col min="2" max="2" width="28.54296875" bestFit="1" customWidth="1"/>
    <col min="3" max="3" width="10.54296875" customWidth="1"/>
    <col min="4" max="4" width="16.54296875" bestFit="1" customWidth="1"/>
    <col min="5" max="5" width="13.54296875" bestFit="1" customWidth="1"/>
    <col min="7" max="7" width="11.453125" bestFit="1" customWidth="1"/>
    <col min="8" max="8" width="13.81640625" customWidth="1"/>
    <col min="9" max="9" width="13.54296875" bestFit="1" customWidth="1"/>
  </cols>
  <sheetData>
    <row r="1" spans="1:13" ht="30.5" thickBot="1" x14ac:dyDescent="0.4">
      <c r="A1" s="229" t="s">
        <v>1223</v>
      </c>
      <c r="B1" s="229"/>
      <c r="C1" s="229"/>
      <c r="D1" s="229"/>
      <c r="E1" s="229"/>
      <c r="F1" s="229"/>
      <c r="G1" s="230"/>
      <c r="H1" s="230"/>
      <c r="I1" s="230"/>
      <c r="J1" s="230"/>
      <c r="K1" s="229"/>
      <c r="L1" s="229"/>
      <c r="M1" s="229"/>
    </row>
    <row r="2" spans="1:13" ht="15" thickBot="1" x14ac:dyDescent="0.4">
      <c r="A2" s="231" t="s">
        <v>39</v>
      </c>
      <c r="B2" s="234" t="s">
        <v>40</v>
      </c>
      <c r="C2" s="231" t="s">
        <v>41</v>
      </c>
      <c r="D2" s="237"/>
      <c r="E2" s="237"/>
      <c r="F2" s="240" t="s">
        <v>42</v>
      </c>
      <c r="G2" s="231" t="s">
        <v>29</v>
      </c>
      <c r="H2" s="237"/>
      <c r="I2" s="237"/>
      <c r="J2" s="240" t="s">
        <v>43</v>
      </c>
      <c r="K2" s="243" t="s">
        <v>44</v>
      </c>
      <c r="L2" s="244"/>
      <c r="M2" s="245"/>
    </row>
    <row r="3" spans="1:13" x14ac:dyDescent="0.35">
      <c r="A3" s="232"/>
      <c r="B3" s="235"/>
      <c r="C3" s="232"/>
      <c r="D3" s="238"/>
      <c r="E3" s="238"/>
      <c r="F3" s="241"/>
      <c r="G3" s="232"/>
      <c r="H3" s="238"/>
      <c r="I3" s="238"/>
      <c r="J3" s="241"/>
      <c r="K3" s="246" t="s">
        <v>45</v>
      </c>
      <c r="L3" s="248" t="s">
        <v>46</v>
      </c>
      <c r="M3" s="227" t="s">
        <v>47</v>
      </c>
    </row>
    <row r="4" spans="1:13" ht="15" thickBot="1" x14ac:dyDescent="0.4">
      <c r="A4" s="233"/>
      <c r="B4" s="236"/>
      <c r="C4" s="233"/>
      <c r="D4" s="239"/>
      <c r="E4" s="239"/>
      <c r="F4" s="242"/>
      <c r="G4" s="233"/>
      <c r="H4" s="239"/>
      <c r="I4" s="239"/>
      <c r="J4" s="242"/>
      <c r="K4" s="247"/>
      <c r="L4" s="249"/>
      <c r="M4" s="228"/>
    </row>
    <row r="5" spans="1:13" s="59" customFormat="1" ht="20.149999999999999" customHeight="1" x14ac:dyDescent="0.25">
      <c r="A5" s="53" t="s">
        <v>48</v>
      </c>
      <c r="B5" s="137"/>
      <c r="C5" s="127" t="s">
        <v>49</v>
      </c>
      <c r="D5" s="128" t="s">
        <v>50</v>
      </c>
      <c r="E5" s="128" t="s">
        <v>51</v>
      </c>
      <c r="F5" s="129">
        <f>F6+F9+F15+F21+F31+F37+F42+F46+F50</f>
        <v>30</v>
      </c>
      <c r="G5" s="143" t="s">
        <v>49</v>
      </c>
      <c r="H5" s="55" t="s">
        <v>50</v>
      </c>
      <c r="I5" s="55" t="s">
        <v>51</v>
      </c>
      <c r="J5" s="56">
        <f>J6+J9+J15+J21+J31+J37+J42+J46+J50</f>
        <v>3</v>
      </c>
      <c r="K5" s="53">
        <f>K6+K9+K15+K21+K31+K37+K42+K46+K50</f>
        <v>40</v>
      </c>
      <c r="L5" s="57"/>
      <c r="M5" s="58"/>
    </row>
    <row r="6" spans="1:13" x14ac:dyDescent="0.35">
      <c r="A6" s="1">
        <v>1</v>
      </c>
      <c r="B6" s="138" t="s">
        <v>52</v>
      </c>
      <c r="C6" s="3"/>
      <c r="D6" s="4"/>
      <c r="E6" s="5"/>
      <c r="F6" s="7">
        <f>SUM(F7:F8)</f>
        <v>2</v>
      </c>
      <c r="G6" s="144"/>
      <c r="H6" s="4"/>
      <c r="I6" s="5"/>
      <c r="J6" s="6">
        <f>SUM(J7:J8)</f>
        <v>0</v>
      </c>
      <c r="K6" s="1">
        <f t="shared" ref="K6:M6" si="0">SUM(K7:K8)</f>
        <v>2</v>
      </c>
      <c r="L6" s="5">
        <f t="shared" si="0"/>
        <v>0</v>
      </c>
      <c r="M6" s="7">
        <f t="shared" si="0"/>
        <v>0</v>
      </c>
    </row>
    <row r="7" spans="1:13" x14ac:dyDescent="0.35">
      <c r="A7" s="8"/>
      <c r="B7" s="107" t="s">
        <v>53</v>
      </c>
      <c r="C7" s="105" t="s">
        <v>253</v>
      </c>
      <c r="D7" s="98" t="s">
        <v>1227</v>
      </c>
      <c r="E7" s="99">
        <v>48204125737</v>
      </c>
      <c r="F7" s="132">
        <f>COUNTIF(E7,"&lt;&gt;")</f>
        <v>1</v>
      </c>
      <c r="G7" s="126"/>
      <c r="H7" s="11"/>
      <c r="I7" s="12"/>
      <c r="J7" s="13">
        <f>COUNTIF(I7,"&lt;&gt;")</f>
        <v>0</v>
      </c>
      <c r="K7" s="8">
        <v>1</v>
      </c>
      <c r="L7" s="12" t="s">
        <v>56</v>
      </c>
      <c r="M7" s="14"/>
    </row>
    <row r="8" spans="1:13" x14ac:dyDescent="0.35">
      <c r="A8" s="15"/>
      <c r="B8" s="103" t="s">
        <v>57</v>
      </c>
      <c r="C8" s="182" t="s">
        <v>148</v>
      </c>
      <c r="D8" s="183" t="s">
        <v>1193</v>
      </c>
      <c r="E8" s="216">
        <v>48201195716</v>
      </c>
      <c r="F8" s="219">
        <v>1</v>
      </c>
      <c r="G8" s="104"/>
      <c r="H8" s="18"/>
      <c r="I8" s="19"/>
      <c r="J8" s="13">
        <f t="shared" ref="J8:J54" si="1">COUNTIF(I8,"&lt;&gt;")</f>
        <v>0</v>
      </c>
      <c r="K8" s="8">
        <v>1</v>
      </c>
      <c r="L8" s="19" t="s">
        <v>56</v>
      </c>
      <c r="M8" s="20"/>
    </row>
    <row r="9" spans="1:13" x14ac:dyDescent="0.35">
      <c r="A9" s="21">
        <v>2</v>
      </c>
      <c r="B9" s="139" t="s">
        <v>60</v>
      </c>
      <c r="C9" s="220"/>
      <c r="D9" s="217"/>
      <c r="E9" s="218"/>
      <c r="F9" s="221">
        <f>SUM(F11:F14)</f>
        <v>4</v>
      </c>
      <c r="G9" s="145"/>
      <c r="H9" s="24"/>
      <c r="I9" s="25"/>
      <c r="J9" s="26">
        <f>SUM(J10:J14)</f>
        <v>0</v>
      </c>
      <c r="K9" s="21">
        <f t="shared" ref="K9:M9" si="2">SUM(K10:K14)</f>
        <v>5</v>
      </c>
      <c r="L9" s="25">
        <f t="shared" si="2"/>
        <v>0</v>
      </c>
      <c r="M9" s="27">
        <f t="shared" si="2"/>
        <v>0</v>
      </c>
    </row>
    <row r="10" spans="1:13" x14ac:dyDescent="0.35">
      <c r="A10" s="15"/>
      <c r="B10" s="103" t="s">
        <v>61</v>
      </c>
      <c r="G10" s="104"/>
      <c r="H10" s="18"/>
      <c r="I10" s="19"/>
      <c r="J10" s="13">
        <f t="shared" si="1"/>
        <v>0</v>
      </c>
      <c r="K10" s="8">
        <v>1</v>
      </c>
      <c r="L10" s="19" t="s">
        <v>56</v>
      </c>
      <c r="M10" s="20"/>
    </row>
    <row r="11" spans="1:13" x14ac:dyDescent="0.35">
      <c r="A11" s="8"/>
      <c r="B11" s="107" t="s">
        <v>64</v>
      </c>
      <c r="C11" s="215" t="s">
        <v>693</v>
      </c>
      <c r="D11" s="207" t="s">
        <v>1225</v>
      </c>
      <c r="E11" s="210">
        <v>47707175712</v>
      </c>
      <c r="F11" s="222">
        <f t="shared" ref="F10:F54" si="3">COUNTIF(E11,"&lt;&gt;")</f>
        <v>1</v>
      </c>
      <c r="G11" s="126"/>
      <c r="H11" s="11"/>
      <c r="I11" s="12"/>
      <c r="J11" s="13">
        <f t="shared" si="1"/>
        <v>0</v>
      </c>
      <c r="K11" s="8">
        <v>1</v>
      </c>
      <c r="L11" s="12" t="s">
        <v>56</v>
      </c>
      <c r="M11" s="14"/>
    </row>
    <row r="12" spans="1:13" x14ac:dyDescent="0.35">
      <c r="A12" s="8"/>
      <c r="B12" s="107" t="s">
        <v>64</v>
      </c>
      <c r="C12" s="215" t="s">
        <v>1226</v>
      </c>
      <c r="D12" s="207" t="s">
        <v>1416</v>
      </c>
      <c r="E12" s="210">
        <v>48901035744</v>
      </c>
      <c r="F12" s="222">
        <f t="shared" si="3"/>
        <v>1</v>
      </c>
      <c r="G12" s="126"/>
      <c r="H12" s="11"/>
      <c r="I12" s="12"/>
      <c r="J12" s="13">
        <f t="shared" si="1"/>
        <v>0</v>
      </c>
      <c r="K12" s="8">
        <v>1</v>
      </c>
      <c r="L12" s="12" t="s">
        <v>56</v>
      </c>
      <c r="M12" s="14"/>
    </row>
    <row r="13" spans="1:13" x14ac:dyDescent="0.35">
      <c r="A13" s="8"/>
      <c r="B13" s="107" t="s">
        <v>64</v>
      </c>
      <c r="C13" s="212" t="s">
        <v>1116</v>
      </c>
      <c r="D13" s="209" t="s">
        <v>1224</v>
      </c>
      <c r="E13" s="210">
        <v>46404120217</v>
      </c>
      <c r="F13" s="222">
        <f>COUNTIF(E13,"&lt;&gt;")</f>
        <v>1</v>
      </c>
      <c r="G13" s="126"/>
      <c r="H13" s="11"/>
      <c r="I13" s="12"/>
      <c r="J13" s="13">
        <f t="shared" si="1"/>
        <v>0</v>
      </c>
      <c r="K13" s="8">
        <v>1</v>
      </c>
      <c r="L13" s="12" t="s">
        <v>56</v>
      </c>
      <c r="M13" s="14"/>
    </row>
    <row r="14" spans="1:13" x14ac:dyDescent="0.35">
      <c r="A14" s="15"/>
      <c r="B14" s="103" t="s">
        <v>71</v>
      </c>
      <c r="C14" s="17" t="s">
        <v>80</v>
      </c>
      <c r="D14" s="18" t="s">
        <v>1228</v>
      </c>
      <c r="E14" s="19">
        <v>48208055717</v>
      </c>
      <c r="F14" s="14">
        <f t="shared" si="3"/>
        <v>1</v>
      </c>
      <c r="G14" s="104"/>
      <c r="H14" s="18"/>
      <c r="I14" s="19"/>
      <c r="J14" s="13">
        <f t="shared" si="1"/>
        <v>0</v>
      </c>
      <c r="K14" s="8">
        <v>1</v>
      </c>
      <c r="L14" s="19" t="s">
        <v>56</v>
      </c>
      <c r="M14" s="20"/>
    </row>
    <row r="15" spans="1:13" x14ac:dyDescent="0.35">
      <c r="A15" s="21">
        <v>3</v>
      </c>
      <c r="B15" s="139" t="s">
        <v>74</v>
      </c>
      <c r="C15" s="23"/>
      <c r="D15" s="24"/>
      <c r="E15" s="25"/>
      <c r="F15" s="27">
        <f>SUM(F16:F20)</f>
        <v>4</v>
      </c>
      <c r="G15" s="145"/>
      <c r="H15" s="24"/>
      <c r="I15" s="25"/>
      <c r="J15" s="26">
        <f>SUM(J16:J20)</f>
        <v>0</v>
      </c>
      <c r="K15" s="21">
        <f>SUM(K16:K20)</f>
        <v>5</v>
      </c>
      <c r="L15" s="25">
        <f t="shared" ref="L15:M15" si="4">SUM(L16:L20)</f>
        <v>0</v>
      </c>
      <c r="M15" s="27">
        <f t="shared" si="4"/>
        <v>0</v>
      </c>
    </row>
    <row r="16" spans="1:13" x14ac:dyDescent="0.35">
      <c r="A16" s="15"/>
      <c r="B16" s="103" t="s">
        <v>61</v>
      </c>
      <c r="C16" s="17" t="s">
        <v>120</v>
      </c>
      <c r="D16" s="18" t="s">
        <v>1229</v>
      </c>
      <c r="E16" s="19">
        <v>48305155722</v>
      </c>
      <c r="F16" s="14">
        <f t="shared" si="3"/>
        <v>1</v>
      </c>
      <c r="G16" s="104"/>
      <c r="H16" s="18"/>
      <c r="I16" s="19"/>
      <c r="J16" s="13">
        <f t="shared" si="1"/>
        <v>0</v>
      </c>
      <c r="K16" s="8">
        <v>1</v>
      </c>
      <c r="L16" s="19" t="s">
        <v>56</v>
      </c>
      <c r="M16" s="20"/>
    </row>
    <row r="17" spans="1:13" x14ac:dyDescent="0.35">
      <c r="A17" s="15"/>
      <c r="B17" s="103" t="s">
        <v>75</v>
      </c>
      <c r="C17" s="17" t="s">
        <v>1230</v>
      </c>
      <c r="D17" s="18" t="s">
        <v>1231</v>
      </c>
      <c r="E17" s="19">
        <v>45906085710</v>
      </c>
      <c r="F17" s="14">
        <f t="shared" si="3"/>
        <v>1</v>
      </c>
      <c r="G17" s="104"/>
      <c r="H17" s="18"/>
      <c r="I17" s="19"/>
      <c r="J17" s="13">
        <f t="shared" si="1"/>
        <v>0</v>
      </c>
      <c r="K17" s="8">
        <v>1</v>
      </c>
      <c r="L17" s="19" t="s">
        <v>56</v>
      </c>
      <c r="M17" s="20"/>
    </row>
    <row r="18" spans="1:13" x14ac:dyDescent="0.35">
      <c r="A18" s="15"/>
      <c r="B18" s="103" t="s">
        <v>75</v>
      </c>
      <c r="C18" s="17" t="s">
        <v>1232</v>
      </c>
      <c r="D18" s="18" t="s">
        <v>1233</v>
      </c>
      <c r="E18" s="19">
        <v>46201295732</v>
      </c>
      <c r="F18" s="14">
        <f t="shared" si="3"/>
        <v>1</v>
      </c>
      <c r="G18" s="104"/>
      <c r="H18" s="18"/>
      <c r="I18" s="19"/>
      <c r="J18" s="13">
        <f t="shared" si="1"/>
        <v>0</v>
      </c>
      <c r="K18" s="8">
        <v>1</v>
      </c>
      <c r="L18" s="19" t="s">
        <v>56</v>
      </c>
      <c r="M18" s="20"/>
    </row>
    <row r="19" spans="1:13" x14ac:dyDescent="0.35">
      <c r="A19" s="15"/>
      <c r="B19" s="103" t="s">
        <v>75</v>
      </c>
      <c r="C19" s="17" t="s">
        <v>1446</v>
      </c>
      <c r="D19" s="18" t="s">
        <v>977</v>
      </c>
      <c r="E19" s="19">
        <v>45706185710</v>
      </c>
      <c r="F19" s="14">
        <f t="shared" si="3"/>
        <v>1</v>
      </c>
      <c r="G19" s="104"/>
      <c r="H19" s="18"/>
      <c r="I19" s="19"/>
      <c r="J19" s="13">
        <f t="shared" si="1"/>
        <v>0</v>
      </c>
      <c r="K19" s="8">
        <v>1</v>
      </c>
      <c r="L19" s="19" t="s">
        <v>56</v>
      </c>
      <c r="M19" s="20"/>
    </row>
    <row r="20" spans="1:13" x14ac:dyDescent="0.35">
      <c r="A20" s="8"/>
      <c r="B20" s="107" t="s">
        <v>75</v>
      </c>
      <c r="C20" s="10"/>
      <c r="D20" s="11"/>
      <c r="E20" s="12"/>
      <c r="F20" s="14">
        <f t="shared" si="3"/>
        <v>0</v>
      </c>
      <c r="G20" s="126"/>
      <c r="H20" s="11"/>
      <c r="I20" s="12"/>
      <c r="J20" s="13">
        <f t="shared" si="1"/>
        <v>0</v>
      </c>
      <c r="K20" s="8">
        <v>1</v>
      </c>
      <c r="L20" s="12" t="s">
        <v>56</v>
      </c>
      <c r="M20" s="14"/>
    </row>
    <row r="21" spans="1:13" x14ac:dyDescent="0.35">
      <c r="A21" s="1">
        <v>4</v>
      </c>
      <c r="B21" s="138" t="s">
        <v>82</v>
      </c>
      <c r="C21" s="160"/>
      <c r="D21" s="161"/>
      <c r="E21" s="162"/>
      <c r="F21" s="7">
        <f>SUM(F22:F30)</f>
        <v>5</v>
      </c>
      <c r="G21" s="144"/>
      <c r="H21" s="4"/>
      <c r="I21" s="5"/>
      <c r="J21" s="6">
        <f>SUM(J22:J30)</f>
        <v>0</v>
      </c>
      <c r="K21" s="1">
        <f t="shared" ref="K21:M21" si="5">SUM(K22:K30)</f>
        <v>9</v>
      </c>
      <c r="L21" s="5">
        <f t="shared" si="5"/>
        <v>0</v>
      </c>
      <c r="M21" s="7">
        <f t="shared" si="5"/>
        <v>0</v>
      </c>
    </row>
    <row r="22" spans="1:13" x14ac:dyDescent="0.35">
      <c r="A22" s="8"/>
      <c r="B22" s="103" t="s">
        <v>61</v>
      </c>
      <c r="C22" s="212" t="s">
        <v>1442</v>
      </c>
      <c r="D22" s="209" t="s">
        <v>1443</v>
      </c>
      <c r="E22" s="210">
        <v>48907306528</v>
      </c>
      <c r="F22" s="131">
        <f t="shared" si="3"/>
        <v>1</v>
      </c>
      <c r="G22" s="104"/>
      <c r="H22" s="18"/>
      <c r="I22" s="19"/>
      <c r="J22" s="13">
        <f t="shared" si="1"/>
        <v>0</v>
      </c>
      <c r="K22" s="8">
        <v>1</v>
      </c>
      <c r="L22" s="12" t="s">
        <v>56</v>
      </c>
      <c r="M22" s="14"/>
    </row>
    <row r="23" spans="1:13" x14ac:dyDescent="0.35">
      <c r="A23" s="8"/>
      <c r="B23" s="103" t="s">
        <v>84</v>
      </c>
      <c r="C23" s="212" t="s">
        <v>1445</v>
      </c>
      <c r="D23" s="209" t="s">
        <v>1234</v>
      </c>
      <c r="E23" s="209">
        <v>49009056519</v>
      </c>
      <c r="F23" s="131">
        <f>COUNTIF(E36,"&lt;&gt;")</f>
        <v>1</v>
      </c>
      <c r="G23" s="104"/>
      <c r="H23" s="18"/>
      <c r="I23" s="19"/>
      <c r="J23" s="13">
        <f t="shared" si="1"/>
        <v>0</v>
      </c>
      <c r="K23" s="8">
        <v>1</v>
      </c>
      <c r="L23" s="12" t="s">
        <v>56</v>
      </c>
      <c r="M23" s="14"/>
    </row>
    <row r="24" spans="1:13" x14ac:dyDescent="0.35">
      <c r="A24" s="8"/>
      <c r="B24" s="107" t="s">
        <v>87</v>
      </c>
      <c r="C24" s="213"/>
      <c r="D24" s="208"/>
      <c r="E24" s="208"/>
      <c r="F24" s="214"/>
      <c r="G24" s="126"/>
      <c r="H24" s="11"/>
      <c r="I24" s="12"/>
      <c r="J24" s="13">
        <f t="shared" si="1"/>
        <v>0</v>
      </c>
      <c r="K24" s="8">
        <v>1</v>
      </c>
      <c r="L24" s="12" t="s">
        <v>56</v>
      </c>
      <c r="M24" s="14"/>
    </row>
    <row r="25" spans="1:13" x14ac:dyDescent="0.35">
      <c r="A25" s="8"/>
      <c r="B25" s="107" t="s">
        <v>88</v>
      </c>
      <c r="C25" s="215" t="s">
        <v>1235</v>
      </c>
      <c r="D25" s="207" t="s">
        <v>1236</v>
      </c>
      <c r="E25" s="210">
        <v>49102045734</v>
      </c>
      <c r="F25" s="131">
        <f t="shared" si="3"/>
        <v>1</v>
      </c>
      <c r="G25" s="126"/>
      <c r="H25" s="11"/>
      <c r="I25" s="12"/>
      <c r="J25" s="13">
        <f t="shared" si="1"/>
        <v>0</v>
      </c>
      <c r="K25" s="8">
        <v>1</v>
      </c>
      <c r="L25" s="12" t="s">
        <v>56</v>
      </c>
      <c r="M25" s="14" t="s">
        <v>89</v>
      </c>
    </row>
    <row r="26" spans="1:13" x14ac:dyDescent="0.35">
      <c r="A26" s="8"/>
      <c r="B26" s="107" t="s">
        <v>88</v>
      </c>
      <c r="C26" s="215"/>
      <c r="D26" s="207"/>
      <c r="E26" s="210"/>
      <c r="F26" s="131">
        <f t="shared" si="3"/>
        <v>0</v>
      </c>
      <c r="G26" s="126"/>
      <c r="H26" s="11"/>
      <c r="I26" s="12"/>
      <c r="J26" s="13">
        <f t="shared" si="1"/>
        <v>0</v>
      </c>
      <c r="K26" s="8">
        <v>1</v>
      </c>
      <c r="L26" s="12" t="s">
        <v>56</v>
      </c>
      <c r="M26" s="14" t="s">
        <v>89</v>
      </c>
    </row>
    <row r="27" spans="1:13" x14ac:dyDescent="0.35">
      <c r="A27" s="8"/>
      <c r="B27" s="107" t="s">
        <v>90</v>
      </c>
      <c r="C27" s="215"/>
      <c r="D27" s="207"/>
      <c r="E27" s="210"/>
      <c r="F27" s="131">
        <f t="shared" si="3"/>
        <v>0</v>
      </c>
      <c r="G27" s="126"/>
      <c r="H27" s="11"/>
      <c r="I27" s="12"/>
      <c r="J27" s="13">
        <f t="shared" si="1"/>
        <v>0</v>
      </c>
      <c r="K27" s="8">
        <v>1</v>
      </c>
      <c r="L27" s="12" t="s">
        <v>56</v>
      </c>
      <c r="M27" s="29"/>
    </row>
    <row r="28" spans="1:13" x14ac:dyDescent="0.35">
      <c r="A28" s="8"/>
      <c r="B28" s="140" t="s">
        <v>93</v>
      </c>
      <c r="C28" s="215"/>
      <c r="D28" s="207"/>
      <c r="E28" s="210"/>
      <c r="F28" s="131">
        <f t="shared" si="3"/>
        <v>0</v>
      </c>
      <c r="G28" s="126"/>
      <c r="H28" s="11"/>
      <c r="I28" s="12"/>
      <c r="J28" s="13">
        <f t="shared" si="1"/>
        <v>0</v>
      </c>
      <c r="K28" s="8">
        <v>1</v>
      </c>
      <c r="L28" s="12" t="s">
        <v>56</v>
      </c>
      <c r="M28" s="14" t="s">
        <v>89</v>
      </c>
    </row>
    <row r="29" spans="1:13" x14ac:dyDescent="0.35">
      <c r="A29" s="8"/>
      <c r="B29" s="107" t="s">
        <v>96</v>
      </c>
      <c r="C29" s="215" t="s">
        <v>1178</v>
      </c>
      <c r="D29" s="207" t="s">
        <v>1237</v>
      </c>
      <c r="E29" s="211">
        <v>46101225216</v>
      </c>
      <c r="F29" s="131">
        <f t="shared" si="3"/>
        <v>1</v>
      </c>
      <c r="G29" s="126"/>
      <c r="H29" s="11"/>
      <c r="I29" s="12"/>
      <c r="J29" s="13">
        <f t="shared" si="1"/>
        <v>0</v>
      </c>
      <c r="K29" s="8">
        <v>1</v>
      </c>
      <c r="L29" s="12" t="s">
        <v>56</v>
      </c>
      <c r="M29" s="14"/>
    </row>
    <row r="30" spans="1:13" x14ac:dyDescent="0.35">
      <c r="A30" s="8"/>
      <c r="B30" s="107" t="s">
        <v>97</v>
      </c>
      <c r="C30" s="215" t="s">
        <v>621</v>
      </c>
      <c r="D30" s="207" t="s">
        <v>1238</v>
      </c>
      <c r="E30" s="211">
        <v>47210062746</v>
      </c>
      <c r="F30" s="131">
        <f t="shared" si="3"/>
        <v>1</v>
      </c>
      <c r="G30" s="126"/>
      <c r="H30" s="11"/>
      <c r="I30" s="12"/>
      <c r="J30" s="13">
        <f t="shared" si="1"/>
        <v>0</v>
      </c>
      <c r="K30" s="8">
        <v>1</v>
      </c>
      <c r="L30" s="12" t="s">
        <v>56</v>
      </c>
      <c r="M30" s="14"/>
    </row>
    <row r="31" spans="1:13" x14ac:dyDescent="0.35">
      <c r="A31" s="1">
        <v>5</v>
      </c>
      <c r="B31" s="138" t="s">
        <v>98</v>
      </c>
      <c r="C31" s="111"/>
      <c r="D31" s="112"/>
      <c r="E31" s="113"/>
      <c r="F31" s="7">
        <f>SUM(F32:F36)</f>
        <v>2</v>
      </c>
      <c r="G31" s="144"/>
      <c r="H31" s="4"/>
      <c r="I31" s="5"/>
      <c r="J31" s="6">
        <f>SUM(J32:J36)</f>
        <v>0</v>
      </c>
      <c r="K31" s="1">
        <f t="shared" ref="K31:M31" si="6">SUM(K32:K36)</f>
        <v>5</v>
      </c>
      <c r="L31" s="5">
        <f t="shared" si="6"/>
        <v>0</v>
      </c>
      <c r="M31" s="7">
        <f t="shared" si="6"/>
        <v>0</v>
      </c>
    </row>
    <row r="32" spans="1:13" x14ac:dyDescent="0.35">
      <c r="A32" s="8"/>
      <c r="B32" s="103" t="s">
        <v>61</v>
      </c>
      <c r="C32" s="17" t="s">
        <v>124</v>
      </c>
      <c r="D32" s="18" t="s">
        <v>1239</v>
      </c>
      <c r="E32" s="19">
        <v>45102195745</v>
      </c>
      <c r="F32" s="14">
        <f t="shared" si="3"/>
        <v>1</v>
      </c>
      <c r="G32" s="104"/>
      <c r="H32" s="18"/>
      <c r="I32" s="19"/>
      <c r="J32" s="13">
        <f t="shared" si="1"/>
        <v>0</v>
      </c>
      <c r="K32" s="8">
        <v>1</v>
      </c>
      <c r="L32" s="12" t="s">
        <v>56</v>
      </c>
      <c r="M32" s="14"/>
    </row>
    <row r="33" spans="1:13" x14ac:dyDescent="0.35">
      <c r="A33" s="8"/>
      <c r="B33" s="107" t="s">
        <v>99</v>
      </c>
      <c r="C33" s="10" t="s">
        <v>1240</v>
      </c>
      <c r="D33" s="11" t="s">
        <v>1241</v>
      </c>
      <c r="E33" s="12">
        <v>45602122710</v>
      </c>
      <c r="F33" s="14">
        <f t="shared" si="3"/>
        <v>1</v>
      </c>
      <c r="G33" s="126"/>
      <c r="H33" s="11"/>
      <c r="I33" s="12"/>
      <c r="J33" s="13">
        <f t="shared" si="1"/>
        <v>0</v>
      </c>
      <c r="K33" s="8">
        <v>1</v>
      </c>
      <c r="L33" s="12" t="s">
        <v>56</v>
      </c>
      <c r="M33" s="14"/>
    </row>
    <row r="34" spans="1:13" x14ac:dyDescent="0.35">
      <c r="A34" s="8"/>
      <c r="B34" s="107" t="s">
        <v>100</v>
      </c>
      <c r="C34" s="182" t="s">
        <v>1182</v>
      </c>
      <c r="D34" s="183" t="s">
        <v>1193</v>
      </c>
      <c r="E34" s="216">
        <v>46204195716</v>
      </c>
      <c r="F34" s="14"/>
      <c r="G34" s="126"/>
      <c r="H34" s="11"/>
      <c r="I34" s="12"/>
      <c r="J34" s="13">
        <f t="shared" si="1"/>
        <v>0</v>
      </c>
      <c r="K34" s="8">
        <v>1</v>
      </c>
      <c r="L34" s="12" t="s">
        <v>56</v>
      </c>
      <c r="M34" s="14"/>
    </row>
    <row r="35" spans="1:13" x14ac:dyDescent="0.35">
      <c r="A35" s="8"/>
      <c r="B35" s="107" t="s">
        <v>100</v>
      </c>
      <c r="C35" s="10"/>
      <c r="D35" s="11"/>
      <c r="E35" s="12"/>
      <c r="F35" s="14"/>
      <c r="G35" s="126"/>
      <c r="H35" s="11"/>
      <c r="I35" s="12"/>
      <c r="J35" s="13">
        <f t="shared" si="1"/>
        <v>0</v>
      </c>
      <c r="K35" s="8">
        <v>1</v>
      </c>
      <c r="L35" s="12" t="s">
        <v>56</v>
      </c>
      <c r="M35" s="14"/>
    </row>
    <row r="36" spans="1:13" x14ac:dyDescent="0.35">
      <c r="A36" s="8"/>
      <c r="B36" s="107" t="s">
        <v>103</v>
      </c>
      <c r="C36" s="108" t="s">
        <v>374</v>
      </c>
      <c r="D36" s="109" t="s">
        <v>1242</v>
      </c>
      <c r="E36" s="201">
        <v>47902245711</v>
      </c>
      <c r="F36" s="14"/>
      <c r="G36" s="126"/>
      <c r="H36" s="11"/>
      <c r="I36" s="12"/>
      <c r="J36" s="13">
        <f t="shared" si="1"/>
        <v>0</v>
      </c>
      <c r="K36" s="8">
        <v>1</v>
      </c>
      <c r="L36" s="12" t="s">
        <v>56</v>
      </c>
      <c r="M36" s="14" t="s">
        <v>89</v>
      </c>
    </row>
    <row r="37" spans="1:13" x14ac:dyDescent="0.35">
      <c r="A37" s="1">
        <v>6</v>
      </c>
      <c r="B37" s="138" t="s">
        <v>104</v>
      </c>
      <c r="C37" s="3"/>
      <c r="D37" s="4"/>
      <c r="E37" s="5"/>
      <c r="F37" s="7">
        <f>SUM(F38:F41)</f>
        <v>4</v>
      </c>
      <c r="G37" s="144"/>
      <c r="H37" s="4"/>
      <c r="I37" s="5"/>
      <c r="J37" s="6">
        <f>SUM(J38:J41)</f>
        <v>0</v>
      </c>
      <c r="K37" s="1">
        <f>SUM(K38:K41)</f>
        <v>4</v>
      </c>
      <c r="L37" s="5">
        <f t="shared" ref="L37:M37" si="7">SUM(L38:L41)</f>
        <v>0</v>
      </c>
      <c r="M37" s="7">
        <f t="shared" si="7"/>
        <v>0</v>
      </c>
    </row>
    <row r="38" spans="1:13" x14ac:dyDescent="0.35">
      <c r="A38" s="8"/>
      <c r="B38" s="103" t="s">
        <v>61</v>
      </c>
      <c r="C38" s="17" t="s">
        <v>1243</v>
      </c>
      <c r="D38" s="18" t="s">
        <v>537</v>
      </c>
      <c r="E38" s="19">
        <v>60107245711</v>
      </c>
      <c r="F38" s="14">
        <f t="shared" si="3"/>
        <v>1</v>
      </c>
      <c r="K38" s="8">
        <v>1</v>
      </c>
      <c r="L38" s="12" t="s">
        <v>56</v>
      </c>
      <c r="M38" s="14"/>
    </row>
    <row r="39" spans="1:13" x14ac:dyDescent="0.35">
      <c r="A39" s="8"/>
      <c r="B39" s="107" t="s">
        <v>109</v>
      </c>
      <c r="C39" s="182" t="s">
        <v>904</v>
      </c>
      <c r="D39" s="183" t="s">
        <v>1244</v>
      </c>
      <c r="E39" s="216">
        <v>46305265712</v>
      </c>
      <c r="F39" s="14">
        <v>1</v>
      </c>
      <c r="G39" s="126"/>
      <c r="H39" s="11"/>
      <c r="I39" s="202"/>
      <c r="J39" s="13">
        <f t="shared" si="1"/>
        <v>0</v>
      </c>
      <c r="K39" s="8">
        <v>1</v>
      </c>
      <c r="L39" s="12" t="s">
        <v>56</v>
      </c>
      <c r="M39" s="14"/>
    </row>
    <row r="40" spans="1:13" x14ac:dyDescent="0.35">
      <c r="A40" s="8"/>
      <c r="B40" s="107" t="s">
        <v>112</v>
      </c>
      <c r="C40" s="10" t="s">
        <v>267</v>
      </c>
      <c r="D40" s="11" t="s">
        <v>1245</v>
      </c>
      <c r="E40" s="12">
        <v>46710235712</v>
      </c>
      <c r="F40" s="14">
        <f>COUNTIF(E40,"&lt;&gt;")</f>
        <v>1</v>
      </c>
      <c r="G40" s="126"/>
      <c r="H40" s="32"/>
      <c r="I40" s="33"/>
      <c r="J40" s="13">
        <f t="shared" si="1"/>
        <v>0</v>
      </c>
      <c r="K40" s="8">
        <v>1</v>
      </c>
      <c r="L40" s="12" t="s">
        <v>56</v>
      </c>
      <c r="M40" s="14"/>
    </row>
    <row r="41" spans="1:13" x14ac:dyDescent="0.35">
      <c r="A41" s="15"/>
      <c r="B41" s="118" t="s">
        <v>112</v>
      </c>
      <c r="C41" s="35" t="s">
        <v>1246</v>
      </c>
      <c r="D41" s="36" t="s">
        <v>1247</v>
      </c>
      <c r="E41" s="37">
        <v>45205075710</v>
      </c>
      <c r="F41" s="14">
        <f>COUNTIF(E41,"&lt;&gt;")</f>
        <v>1</v>
      </c>
      <c r="G41" s="126"/>
      <c r="H41" s="11"/>
      <c r="I41" s="12"/>
      <c r="J41" s="13">
        <f t="shared" si="1"/>
        <v>0</v>
      </c>
      <c r="K41" s="15">
        <v>1</v>
      </c>
      <c r="L41" s="37" t="s">
        <v>56</v>
      </c>
      <c r="M41" s="38"/>
    </row>
    <row r="42" spans="1:13" x14ac:dyDescent="0.35">
      <c r="A42" s="21">
        <v>7</v>
      </c>
      <c r="B42" s="141" t="s">
        <v>119</v>
      </c>
      <c r="C42" s="40"/>
      <c r="D42" s="41"/>
      <c r="E42" s="42"/>
      <c r="F42" s="44">
        <f>SUM(F43:F45)</f>
        <v>3</v>
      </c>
      <c r="G42" s="150"/>
      <c r="H42" s="41"/>
      <c r="I42" s="42"/>
      <c r="J42" s="43">
        <f>SUM(J43:J45)</f>
        <v>1</v>
      </c>
      <c r="K42" s="1">
        <f t="shared" ref="K42:M42" si="8">SUM(K43:K45)</f>
        <v>3</v>
      </c>
      <c r="L42" s="42">
        <f t="shared" si="8"/>
        <v>0</v>
      </c>
      <c r="M42" s="44">
        <f t="shared" si="8"/>
        <v>0</v>
      </c>
    </row>
    <row r="43" spans="1:13" x14ac:dyDescent="0.35">
      <c r="A43" s="15"/>
      <c r="B43" s="103" t="s">
        <v>61</v>
      </c>
      <c r="C43" s="17" t="s">
        <v>1248</v>
      </c>
      <c r="D43" s="18" t="s">
        <v>1249</v>
      </c>
      <c r="E43" s="19">
        <v>47806095718</v>
      </c>
      <c r="F43" s="14">
        <f t="shared" si="3"/>
        <v>1</v>
      </c>
      <c r="G43" s="104"/>
      <c r="H43" s="18"/>
      <c r="I43" s="19"/>
      <c r="J43" s="13">
        <f t="shared" si="1"/>
        <v>0</v>
      </c>
      <c r="K43" s="8">
        <v>1</v>
      </c>
      <c r="L43" s="37" t="s">
        <v>56</v>
      </c>
      <c r="M43" s="38"/>
    </row>
    <row r="44" spans="1:13" x14ac:dyDescent="0.35">
      <c r="A44" s="15"/>
      <c r="B44" s="118" t="s">
        <v>122</v>
      </c>
      <c r="C44" s="35" t="s">
        <v>1444</v>
      </c>
      <c r="D44" s="36" t="s">
        <v>1447</v>
      </c>
      <c r="E44" s="37">
        <v>49806255728</v>
      </c>
      <c r="F44" s="14">
        <f t="shared" si="3"/>
        <v>1</v>
      </c>
      <c r="G44" s="119"/>
      <c r="H44" s="36"/>
      <c r="I44" s="37"/>
      <c r="J44" s="13">
        <f t="shared" si="1"/>
        <v>0</v>
      </c>
      <c r="K44" s="8">
        <v>1</v>
      </c>
      <c r="L44" s="37" t="s">
        <v>56</v>
      </c>
      <c r="M44" s="38"/>
    </row>
    <row r="45" spans="1:13" x14ac:dyDescent="0.35">
      <c r="A45" s="15"/>
      <c r="B45" s="118" t="s">
        <v>123</v>
      </c>
      <c r="C45" s="35" t="s">
        <v>177</v>
      </c>
      <c r="D45" s="36" t="s">
        <v>1250</v>
      </c>
      <c r="E45" s="37">
        <v>46406035728</v>
      </c>
      <c r="F45" s="14">
        <f t="shared" si="3"/>
        <v>1</v>
      </c>
      <c r="G45" s="104" t="s">
        <v>189</v>
      </c>
      <c r="H45" s="18" t="s">
        <v>1251</v>
      </c>
      <c r="I45" s="19">
        <v>49806195717</v>
      </c>
      <c r="J45" s="13">
        <f>COUNTIF(I45,"&lt;&gt;")</f>
        <v>1</v>
      </c>
      <c r="K45" s="8">
        <v>1</v>
      </c>
      <c r="L45" s="37" t="s">
        <v>56</v>
      </c>
      <c r="M45" s="38"/>
    </row>
    <row r="46" spans="1:13" x14ac:dyDescent="0.35">
      <c r="A46" s="21">
        <v>8</v>
      </c>
      <c r="B46" s="141" t="s">
        <v>126</v>
      </c>
      <c r="C46" s="40"/>
      <c r="D46" s="41"/>
      <c r="E46" s="42"/>
      <c r="F46" s="44">
        <f>SUM(F47:F49)</f>
        <v>3</v>
      </c>
      <c r="G46" s="150"/>
      <c r="H46" s="41"/>
      <c r="I46" s="42"/>
      <c r="J46" s="43">
        <f>SUM(J47:J49)</f>
        <v>2</v>
      </c>
      <c r="K46" s="1">
        <f t="shared" ref="K46:M46" si="9">SUM(K47:K49)</f>
        <v>3</v>
      </c>
      <c r="L46" s="42">
        <f t="shared" si="9"/>
        <v>0</v>
      </c>
      <c r="M46" s="44">
        <f t="shared" si="9"/>
        <v>0</v>
      </c>
    </row>
    <row r="47" spans="1:13" x14ac:dyDescent="0.35">
      <c r="A47" s="15"/>
      <c r="B47" s="103" t="s">
        <v>61</v>
      </c>
      <c r="C47" s="17" t="s">
        <v>1252</v>
      </c>
      <c r="D47" s="18" t="s">
        <v>1253</v>
      </c>
      <c r="E47" s="19">
        <v>45408245722</v>
      </c>
      <c r="F47" s="14">
        <f t="shared" si="3"/>
        <v>1</v>
      </c>
      <c r="G47" s="104" t="s">
        <v>1254</v>
      </c>
      <c r="H47" s="18" t="s">
        <v>1255</v>
      </c>
      <c r="I47" s="19">
        <v>46202222749</v>
      </c>
      <c r="J47" s="13">
        <f t="shared" si="1"/>
        <v>1</v>
      </c>
      <c r="K47" s="8">
        <v>1</v>
      </c>
      <c r="L47" s="37" t="s">
        <v>56</v>
      </c>
      <c r="M47" s="38"/>
    </row>
    <row r="48" spans="1:13" x14ac:dyDescent="0.35">
      <c r="A48" s="15"/>
      <c r="B48" s="103" t="s">
        <v>131</v>
      </c>
      <c r="C48" s="17" t="s">
        <v>295</v>
      </c>
      <c r="D48" s="18" t="s">
        <v>1256</v>
      </c>
      <c r="E48" s="19">
        <v>48011080226</v>
      </c>
      <c r="F48" s="14">
        <f t="shared" si="3"/>
        <v>1</v>
      </c>
      <c r="G48" s="104" t="s">
        <v>1116</v>
      </c>
      <c r="H48" s="18" t="s">
        <v>1257</v>
      </c>
      <c r="I48" s="19">
        <v>46808095715</v>
      </c>
      <c r="J48" s="13">
        <f t="shared" si="1"/>
        <v>1</v>
      </c>
      <c r="K48" s="8">
        <v>1</v>
      </c>
      <c r="L48" s="37" t="s">
        <v>56</v>
      </c>
      <c r="M48" s="38"/>
    </row>
    <row r="49" spans="1:13" x14ac:dyDescent="0.35">
      <c r="A49" s="15"/>
      <c r="B49" s="118" t="s">
        <v>131</v>
      </c>
      <c r="C49" s="35" t="s">
        <v>127</v>
      </c>
      <c r="D49" s="36" t="s">
        <v>1258</v>
      </c>
      <c r="E49" s="37">
        <v>47612195713</v>
      </c>
      <c r="F49" s="14">
        <f t="shared" si="3"/>
        <v>1</v>
      </c>
      <c r="G49" s="119"/>
      <c r="H49" s="36"/>
      <c r="I49" s="37"/>
      <c r="J49" s="13">
        <f t="shared" si="1"/>
        <v>0</v>
      </c>
      <c r="K49" s="8">
        <v>1</v>
      </c>
      <c r="L49" s="37" t="s">
        <v>56</v>
      </c>
      <c r="M49" s="38"/>
    </row>
    <row r="50" spans="1:13" x14ac:dyDescent="0.35">
      <c r="A50" s="21">
        <v>9</v>
      </c>
      <c r="B50" s="141" t="s">
        <v>135</v>
      </c>
      <c r="C50" s="40"/>
      <c r="D50" s="41"/>
      <c r="E50" s="42"/>
      <c r="F50" s="44">
        <f>SUM(F51:F54)</f>
        <v>3</v>
      </c>
      <c r="G50" s="150"/>
      <c r="H50" s="41"/>
      <c r="I50" s="42"/>
      <c r="J50" s="43">
        <f>SUM(J51:J54)</f>
        <v>0</v>
      </c>
      <c r="K50" s="1">
        <f>SUM(K51:K54)</f>
        <v>4</v>
      </c>
      <c r="L50" s="42"/>
      <c r="M50" s="44"/>
    </row>
    <row r="51" spans="1:13" x14ac:dyDescent="0.35">
      <c r="A51" s="15"/>
      <c r="B51" s="103" t="s">
        <v>61</v>
      </c>
      <c r="C51" s="17" t="s">
        <v>463</v>
      </c>
      <c r="D51" s="18" t="s">
        <v>479</v>
      </c>
      <c r="E51" s="19">
        <v>47906230336</v>
      </c>
      <c r="F51" s="14">
        <f t="shared" si="3"/>
        <v>1</v>
      </c>
      <c r="G51" s="104"/>
      <c r="H51" s="18"/>
      <c r="I51" s="19"/>
      <c r="J51" s="13">
        <f t="shared" si="1"/>
        <v>0</v>
      </c>
      <c r="K51" s="8">
        <v>1</v>
      </c>
      <c r="L51" s="37" t="s">
        <v>56</v>
      </c>
      <c r="M51" s="38"/>
    </row>
    <row r="52" spans="1:13" x14ac:dyDescent="0.35">
      <c r="A52" s="15"/>
      <c r="B52" s="103" t="s">
        <v>136</v>
      </c>
      <c r="C52" s="17" t="s">
        <v>203</v>
      </c>
      <c r="D52" s="18" t="s">
        <v>1259</v>
      </c>
      <c r="E52" s="19">
        <v>47406264221</v>
      </c>
      <c r="F52" s="14">
        <f t="shared" si="3"/>
        <v>1</v>
      </c>
      <c r="G52" s="104"/>
      <c r="H52" s="18"/>
      <c r="I52" s="19"/>
      <c r="J52" s="13">
        <f t="shared" si="1"/>
        <v>0</v>
      </c>
      <c r="K52" s="8">
        <v>1</v>
      </c>
      <c r="L52" s="37" t="s">
        <v>56</v>
      </c>
      <c r="M52" s="38"/>
    </row>
    <row r="53" spans="1:13" x14ac:dyDescent="0.35">
      <c r="A53" s="15"/>
      <c r="B53" s="103" t="s">
        <v>136</v>
      </c>
      <c r="C53" s="17" t="s">
        <v>91</v>
      </c>
      <c r="D53" s="18" t="s">
        <v>1260</v>
      </c>
      <c r="E53" s="19">
        <v>47805135220</v>
      </c>
      <c r="F53" s="14">
        <f t="shared" si="3"/>
        <v>1</v>
      </c>
      <c r="G53" s="104"/>
      <c r="H53" s="18"/>
      <c r="I53" s="19"/>
      <c r="J53" s="13">
        <f t="shared" si="1"/>
        <v>0</v>
      </c>
      <c r="K53" s="8">
        <v>1</v>
      </c>
      <c r="L53" s="37" t="s">
        <v>56</v>
      </c>
      <c r="M53" s="38"/>
    </row>
    <row r="54" spans="1:13" x14ac:dyDescent="0.35">
      <c r="A54" s="15"/>
      <c r="B54" s="103" t="s">
        <v>136</v>
      </c>
      <c r="C54" s="17"/>
      <c r="D54" s="18"/>
      <c r="E54" s="19"/>
      <c r="F54" s="14">
        <f t="shared" si="3"/>
        <v>0</v>
      </c>
      <c r="G54" s="104"/>
      <c r="H54" s="18"/>
      <c r="I54" s="19"/>
      <c r="J54" s="13">
        <f t="shared" si="1"/>
        <v>0</v>
      </c>
      <c r="K54" s="8">
        <v>1</v>
      </c>
      <c r="L54" s="37" t="s">
        <v>56</v>
      </c>
      <c r="M54" s="38"/>
    </row>
    <row r="55" spans="1:13" ht="15" thickBot="1" x14ac:dyDescent="0.4">
      <c r="A55" s="45" t="s">
        <v>138</v>
      </c>
      <c r="B55" s="142"/>
      <c r="C55" s="47"/>
      <c r="D55" s="48"/>
      <c r="E55" s="49"/>
      <c r="F55" s="136">
        <f>SUM(F6+F9+F15+F21+F31+F37+F42+F46+F50)</f>
        <v>30</v>
      </c>
      <c r="G55" s="151"/>
      <c r="H55" s="48"/>
      <c r="I55" s="49"/>
      <c r="J55" s="50">
        <f>SUM(J6+J9+J15+J21+J31+J37+J42+J46+J50)</f>
        <v>3</v>
      </c>
      <c r="K55" s="51">
        <f>K5</f>
        <v>40</v>
      </c>
      <c r="L55" s="49">
        <f>SUM(L47:L49,L43:L45,L38:L41,L32:L36,L22:L30,L16:L20,L10:L14,L7:L8)</f>
        <v>0</v>
      </c>
      <c r="M55" s="52">
        <f>SUM(M47:M49,M43:M45,M38:M41,M32:M36,M22:M30,M16:M20,M10:M14,M7:M8)</f>
        <v>0</v>
      </c>
    </row>
  </sheetData>
  <mergeCells count="11">
    <mergeCell ref="M3:M4"/>
    <mergeCell ref="A1:M1"/>
    <mergeCell ref="A2:A4"/>
    <mergeCell ref="B2:B4"/>
    <mergeCell ref="C2:E4"/>
    <mergeCell ref="F2:F4"/>
    <mergeCell ref="G2:I4"/>
    <mergeCell ref="J2:J4"/>
    <mergeCell ref="K2:M2"/>
    <mergeCell ref="K3:K4"/>
    <mergeCell ref="L3:L4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5"/>
  <sheetViews>
    <sheetView topLeftCell="A4" workbookViewId="0">
      <selection activeCell="H58" sqref="H58"/>
    </sheetView>
  </sheetViews>
  <sheetFormatPr defaultRowHeight="14.5" x14ac:dyDescent="0.35"/>
  <cols>
    <col min="1" max="1" width="10.1796875" customWidth="1"/>
    <col min="2" max="2" width="28.54296875" bestFit="1" customWidth="1"/>
    <col min="3" max="3" width="10.54296875" customWidth="1"/>
    <col min="4" max="4" width="16.54296875" bestFit="1" customWidth="1"/>
    <col min="5" max="5" width="13.54296875" bestFit="1" customWidth="1"/>
    <col min="7" max="7" width="11.453125" bestFit="1" customWidth="1"/>
    <col min="8" max="8" width="13.81640625" customWidth="1"/>
    <col min="9" max="9" width="13.54296875" bestFit="1" customWidth="1"/>
  </cols>
  <sheetData>
    <row r="1" spans="1:13" ht="30.5" thickBot="1" x14ac:dyDescent="0.4">
      <c r="A1" s="229" t="s">
        <v>1261</v>
      </c>
      <c r="B1" s="229"/>
      <c r="C1" s="229"/>
      <c r="D1" s="229"/>
      <c r="E1" s="229"/>
      <c r="F1" s="229"/>
      <c r="G1" s="230"/>
      <c r="H1" s="230"/>
      <c r="I1" s="230"/>
      <c r="J1" s="230"/>
      <c r="K1" s="229"/>
      <c r="L1" s="229"/>
      <c r="M1" s="229"/>
    </row>
    <row r="2" spans="1:13" ht="15" thickBot="1" x14ac:dyDescent="0.4">
      <c r="A2" s="231" t="s">
        <v>39</v>
      </c>
      <c r="B2" s="234" t="s">
        <v>40</v>
      </c>
      <c r="C2" s="231" t="s">
        <v>41</v>
      </c>
      <c r="D2" s="237"/>
      <c r="E2" s="237"/>
      <c r="F2" s="240" t="s">
        <v>42</v>
      </c>
      <c r="G2" s="231" t="s">
        <v>29</v>
      </c>
      <c r="H2" s="237"/>
      <c r="I2" s="237"/>
      <c r="J2" s="240" t="s">
        <v>43</v>
      </c>
      <c r="K2" s="243" t="s">
        <v>44</v>
      </c>
      <c r="L2" s="244"/>
      <c r="M2" s="245"/>
    </row>
    <row r="3" spans="1:13" x14ac:dyDescent="0.35">
      <c r="A3" s="232"/>
      <c r="B3" s="235"/>
      <c r="C3" s="232"/>
      <c r="D3" s="238"/>
      <c r="E3" s="238"/>
      <c r="F3" s="241"/>
      <c r="G3" s="232"/>
      <c r="H3" s="238"/>
      <c r="I3" s="238"/>
      <c r="J3" s="241"/>
      <c r="K3" s="246" t="s">
        <v>45</v>
      </c>
      <c r="L3" s="248" t="s">
        <v>46</v>
      </c>
      <c r="M3" s="227" t="s">
        <v>47</v>
      </c>
    </row>
    <row r="4" spans="1:13" ht="15" thickBot="1" x14ac:dyDescent="0.4">
      <c r="A4" s="233"/>
      <c r="B4" s="236"/>
      <c r="C4" s="233"/>
      <c r="D4" s="239"/>
      <c r="E4" s="239"/>
      <c r="F4" s="242"/>
      <c r="G4" s="233"/>
      <c r="H4" s="239"/>
      <c r="I4" s="239"/>
      <c r="J4" s="242"/>
      <c r="K4" s="247"/>
      <c r="L4" s="249"/>
      <c r="M4" s="228"/>
    </row>
    <row r="5" spans="1:13" s="59" customFormat="1" ht="20.149999999999999" customHeight="1" x14ac:dyDescent="0.25">
      <c r="A5" s="53" t="s">
        <v>48</v>
      </c>
      <c r="B5" s="54"/>
      <c r="C5" s="53" t="s">
        <v>49</v>
      </c>
      <c r="D5" s="55" t="s">
        <v>50</v>
      </c>
      <c r="E5" s="55" t="s">
        <v>51</v>
      </c>
      <c r="F5" s="56">
        <f>F6+F9+F15+F21+F31+F37+F42+F46+F50</f>
        <v>34</v>
      </c>
      <c r="G5" s="53" t="s">
        <v>49</v>
      </c>
      <c r="H5" s="55" t="s">
        <v>50</v>
      </c>
      <c r="I5" s="55" t="s">
        <v>51</v>
      </c>
      <c r="J5" s="56">
        <f>J6+J9+J15+J21+J31+J37+J42+J46+J50</f>
        <v>9</v>
      </c>
      <c r="K5" s="53">
        <f>K6+K9+K15+K21+K31+K37+K42+K46+K50</f>
        <v>40</v>
      </c>
      <c r="L5" s="57"/>
      <c r="M5" s="58"/>
    </row>
    <row r="6" spans="1:13" x14ac:dyDescent="0.35">
      <c r="A6" s="1">
        <v>1</v>
      </c>
      <c r="B6" s="2" t="s">
        <v>52</v>
      </c>
      <c r="C6" s="3"/>
      <c r="D6" s="4"/>
      <c r="E6" s="5"/>
      <c r="F6" s="6">
        <f>SUM(F7:F8)</f>
        <v>2</v>
      </c>
      <c r="G6" s="3"/>
      <c r="H6" s="4"/>
      <c r="I6" s="5"/>
      <c r="J6" s="6">
        <f>SUM(J7:J8)</f>
        <v>0</v>
      </c>
      <c r="K6" s="1">
        <f t="shared" ref="K6:M6" si="0">SUM(K7:K8)</f>
        <v>2</v>
      </c>
      <c r="L6" s="5">
        <f t="shared" si="0"/>
        <v>0</v>
      </c>
      <c r="M6" s="7">
        <f t="shared" si="0"/>
        <v>0</v>
      </c>
    </row>
    <row r="7" spans="1:13" x14ac:dyDescent="0.35">
      <c r="A7" s="8"/>
      <c r="B7" s="9" t="s">
        <v>53</v>
      </c>
      <c r="C7" s="10" t="s">
        <v>302</v>
      </c>
      <c r="D7" s="11" t="s">
        <v>1262</v>
      </c>
      <c r="E7" s="12">
        <v>48311275225</v>
      </c>
      <c r="F7" s="13">
        <f>COUNTIF(E7,"&lt;&gt;")</f>
        <v>1</v>
      </c>
      <c r="G7" s="10"/>
      <c r="H7" s="11"/>
      <c r="I7" s="12"/>
      <c r="J7" s="13">
        <f>COUNTIF(I7,"&lt;&gt;")</f>
        <v>0</v>
      </c>
      <c r="K7" s="8">
        <v>1</v>
      </c>
      <c r="L7" s="12" t="s">
        <v>56</v>
      </c>
      <c r="M7" s="14"/>
    </row>
    <row r="8" spans="1:13" x14ac:dyDescent="0.35">
      <c r="A8" s="15"/>
      <c r="B8" s="16" t="s">
        <v>57</v>
      </c>
      <c r="C8" s="17" t="s">
        <v>140</v>
      </c>
      <c r="D8" s="18" t="s">
        <v>1263</v>
      </c>
      <c r="E8" s="19">
        <v>49109245214</v>
      </c>
      <c r="F8" s="13">
        <f t="shared" ref="F8:F54" si="1">COUNTIF(E8,"&lt;&gt;")</f>
        <v>1</v>
      </c>
      <c r="G8" s="17"/>
      <c r="H8" s="18"/>
      <c r="I8" s="19"/>
      <c r="J8" s="13">
        <f t="shared" ref="J8:J54" si="2">COUNTIF(I8,"&lt;&gt;")</f>
        <v>0</v>
      </c>
      <c r="K8" s="8">
        <v>1</v>
      </c>
      <c r="L8" s="19" t="s">
        <v>56</v>
      </c>
      <c r="M8" s="20"/>
    </row>
    <row r="9" spans="1:13" x14ac:dyDescent="0.35">
      <c r="A9" s="21">
        <v>2</v>
      </c>
      <c r="B9" s="22" t="s">
        <v>60</v>
      </c>
      <c r="C9" s="23"/>
      <c r="D9" s="24"/>
      <c r="E9" s="25"/>
      <c r="F9" s="25">
        <f>SUM(F10:F14)</f>
        <v>5</v>
      </c>
      <c r="G9" s="23"/>
      <c r="H9" s="24"/>
      <c r="I9" s="25"/>
      <c r="J9" s="26">
        <f>SUM(J10:J14)</f>
        <v>3</v>
      </c>
      <c r="K9" s="21">
        <f t="shared" ref="K9:M9" si="3">SUM(K10:K14)</f>
        <v>5</v>
      </c>
      <c r="L9" s="25">
        <f t="shared" si="3"/>
        <v>0</v>
      </c>
      <c r="M9" s="27">
        <f t="shared" si="3"/>
        <v>0</v>
      </c>
    </row>
    <row r="10" spans="1:13" x14ac:dyDescent="0.35">
      <c r="A10" s="15"/>
      <c r="B10" s="16" t="s">
        <v>61</v>
      </c>
      <c r="C10" s="17" t="s">
        <v>357</v>
      </c>
      <c r="D10" s="18" t="s">
        <v>1264</v>
      </c>
      <c r="E10" s="28">
        <v>46108065227</v>
      </c>
      <c r="F10" s="13">
        <f t="shared" si="1"/>
        <v>1</v>
      </c>
      <c r="G10" s="17"/>
      <c r="H10" s="18"/>
      <c r="I10" s="19"/>
      <c r="J10" s="13">
        <f t="shared" si="2"/>
        <v>0</v>
      </c>
      <c r="K10" s="8">
        <v>1</v>
      </c>
      <c r="L10" s="19" t="s">
        <v>56</v>
      </c>
      <c r="M10" s="20"/>
    </row>
    <row r="11" spans="1:13" x14ac:dyDescent="0.35">
      <c r="A11" s="8"/>
      <c r="B11" s="9" t="s">
        <v>64</v>
      </c>
      <c r="C11" s="10" t="s">
        <v>405</v>
      </c>
      <c r="D11" s="11" t="s">
        <v>1265</v>
      </c>
      <c r="E11" s="28">
        <v>49209234714</v>
      </c>
      <c r="F11" s="13">
        <f t="shared" si="1"/>
        <v>1</v>
      </c>
      <c r="G11" s="10" t="s">
        <v>120</v>
      </c>
      <c r="H11" s="11" t="s">
        <v>1266</v>
      </c>
      <c r="I11" s="12">
        <v>47212025211</v>
      </c>
      <c r="J11" s="13">
        <f t="shared" si="2"/>
        <v>1</v>
      </c>
      <c r="K11" s="8">
        <v>1</v>
      </c>
      <c r="L11" s="12" t="s">
        <v>56</v>
      </c>
      <c r="M11" s="14"/>
    </row>
    <row r="12" spans="1:13" x14ac:dyDescent="0.35">
      <c r="A12" s="8"/>
      <c r="B12" s="9" t="s">
        <v>64</v>
      </c>
      <c r="C12" s="10" t="s">
        <v>1267</v>
      </c>
      <c r="D12" s="11" t="s">
        <v>1268</v>
      </c>
      <c r="E12" s="28">
        <v>46711062735</v>
      </c>
      <c r="F12" s="13">
        <f t="shared" si="1"/>
        <v>1</v>
      </c>
      <c r="G12" s="10" t="s">
        <v>261</v>
      </c>
      <c r="H12" s="11" t="s">
        <v>1269</v>
      </c>
      <c r="I12" s="12">
        <v>47301085247</v>
      </c>
      <c r="J12" s="13">
        <f t="shared" si="2"/>
        <v>1</v>
      </c>
      <c r="K12" s="8">
        <v>1</v>
      </c>
      <c r="L12" s="12" t="s">
        <v>56</v>
      </c>
      <c r="M12" s="14"/>
    </row>
    <row r="13" spans="1:13" x14ac:dyDescent="0.35">
      <c r="A13" s="8"/>
      <c r="B13" s="9" t="s">
        <v>64</v>
      </c>
      <c r="C13" s="10" t="s">
        <v>659</v>
      </c>
      <c r="D13" s="11" t="s">
        <v>1270</v>
      </c>
      <c r="E13" s="12">
        <v>45210220311</v>
      </c>
      <c r="F13" s="13">
        <f t="shared" si="1"/>
        <v>1</v>
      </c>
      <c r="G13" s="10" t="s">
        <v>1271</v>
      </c>
      <c r="H13" s="11" t="s">
        <v>1272</v>
      </c>
      <c r="I13" s="12">
        <v>47207300327</v>
      </c>
      <c r="J13" s="13">
        <f t="shared" si="2"/>
        <v>1</v>
      </c>
      <c r="K13" s="8">
        <v>1</v>
      </c>
      <c r="L13" s="12" t="s">
        <v>56</v>
      </c>
      <c r="M13" s="14"/>
    </row>
    <row r="14" spans="1:13" x14ac:dyDescent="0.35">
      <c r="A14" s="15"/>
      <c r="B14" s="16" t="s">
        <v>71</v>
      </c>
      <c r="C14" s="17" t="s">
        <v>466</v>
      </c>
      <c r="D14" s="18" t="s">
        <v>1273</v>
      </c>
      <c r="E14" s="19">
        <v>60412135229</v>
      </c>
      <c r="F14" s="13">
        <v>1</v>
      </c>
      <c r="G14" s="17"/>
      <c r="H14" s="18"/>
      <c r="I14" s="19"/>
      <c r="J14" s="13">
        <f t="shared" si="2"/>
        <v>0</v>
      </c>
      <c r="K14" s="8">
        <v>1</v>
      </c>
      <c r="L14" s="19" t="s">
        <v>56</v>
      </c>
      <c r="M14" s="20"/>
    </row>
    <row r="15" spans="1:13" x14ac:dyDescent="0.35">
      <c r="A15" s="21">
        <v>3</v>
      </c>
      <c r="B15" s="22" t="s">
        <v>74</v>
      </c>
      <c r="C15" s="23"/>
      <c r="D15" s="24"/>
      <c r="E15" s="25"/>
      <c r="F15" s="25">
        <f>SUM(F16:F20)</f>
        <v>5</v>
      </c>
      <c r="G15" s="23"/>
      <c r="H15" s="24"/>
      <c r="I15" s="25"/>
      <c r="J15" s="26">
        <f>SUM(J16:J20)</f>
        <v>0</v>
      </c>
      <c r="K15" s="21">
        <f>SUM(K16:K20)</f>
        <v>5</v>
      </c>
      <c r="L15" s="25">
        <f t="shared" ref="L15:M15" si="4">SUM(L16:L20)</f>
        <v>0</v>
      </c>
      <c r="M15" s="27">
        <f t="shared" si="4"/>
        <v>0</v>
      </c>
    </row>
    <row r="16" spans="1:13" x14ac:dyDescent="0.35">
      <c r="A16" s="15"/>
      <c r="B16" s="16" t="s">
        <v>61</v>
      </c>
      <c r="C16" s="17" t="s">
        <v>1138</v>
      </c>
      <c r="D16" s="18" t="s">
        <v>1274</v>
      </c>
      <c r="E16" s="19">
        <v>47403025229</v>
      </c>
      <c r="F16" s="13">
        <f t="shared" si="1"/>
        <v>1</v>
      </c>
      <c r="G16" s="17"/>
      <c r="H16" s="18"/>
      <c r="I16" s="19"/>
      <c r="J16" s="13">
        <f t="shared" si="2"/>
        <v>0</v>
      </c>
      <c r="K16" s="8">
        <v>1</v>
      </c>
      <c r="L16" s="19" t="s">
        <v>56</v>
      </c>
      <c r="M16" s="20"/>
    </row>
    <row r="17" spans="1:13" x14ac:dyDescent="0.35">
      <c r="A17" s="15"/>
      <c r="B17" s="16" t="s">
        <v>75</v>
      </c>
      <c r="C17" s="17" t="s">
        <v>1275</v>
      </c>
      <c r="D17" s="18" t="s">
        <v>1276</v>
      </c>
      <c r="E17" s="19">
        <v>47711125216</v>
      </c>
      <c r="F17" s="13">
        <f t="shared" si="1"/>
        <v>1</v>
      </c>
      <c r="G17" s="17"/>
      <c r="H17" s="18"/>
      <c r="I17" s="19"/>
      <c r="J17" s="13">
        <f t="shared" si="2"/>
        <v>0</v>
      </c>
      <c r="K17" s="8">
        <v>1</v>
      </c>
      <c r="L17" s="19" t="s">
        <v>56</v>
      </c>
      <c r="M17" s="20"/>
    </row>
    <row r="18" spans="1:13" x14ac:dyDescent="0.35">
      <c r="A18" s="15"/>
      <c r="B18" s="16" t="s">
        <v>75</v>
      </c>
      <c r="C18" s="17" t="s">
        <v>1230</v>
      </c>
      <c r="D18" s="18" t="s">
        <v>1277</v>
      </c>
      <c r="E18" s="19">
        <v>47008095225</v>
      </c>
      <c r="F18" s="13">
        <f t="shared" si="1"/>
        <v>1</v>
      </c>
      <c r="G18" s="17"/>
      <c r="H18" s="18"/>
      <c r="I18" s="19"/>
      <c r="J18" s="13">
        <f t="shared" si="2"/>
        <v>0</v>
      </c>
      <c r="K18" s="8">
        <v>1</v>
      </c>
      <c r="L18" s="19" t="s">
        <v>56</v>
      </c>
      <c r="M18" s="20"/>
    </row>
    <row r="19" spans="1:13" x14ac:dyDescent="0.35">
      <c r="A19" s="15"/>
      <c r="B19" s="16" t="s">
        <v>75</v>
      </c>
      <c r="C19" s="17" t="s">
        <v>1278</v>
      </c>
      <c r="D19" s="18" t="s">
        <v>1279</v>
      </c>
      <c r="E19" s="19">
        <v>48802105220</v>
      </c>
      <c r="F19" s="13">
        <f t="shared" si="1"/>
        <v>1</v>
      </c>
      <c r="G19" s="17"/>
      <c r="H19" s="18"/>
      <c r="I19" s="19"/>
      <c r="J19" s="13">
        <f t="shared" si="2"/>
        <v>0</v>
      </c>
      <c r="K19" s="8">
        <v>1</v>
      </c>
      <c r="L19" s="19" t="s">
        <v>56</v>
      </c>
      <c r="M19" s="20"/>
    </row>
    <row r="20" spans="1:13" x14ac:dyDescent="0.35">
      <c r="A20" s="8"/>
      <c r="B20" s="9" t="s">
        <v>75</v>
      </c>
      <c r="C20" s="10" t="s">
        <v>124</v>
      </c>
      <c r="D20" s="11" t="s">
        <v>1279</v>
      </c>
      <c r="E20" s="12">
        <v>46104285255</v>
      </c>
      <c r="F20" s="13">
        <f t="shared" si="1"/>
        <v>1</v>
      </c>
      <c r="G20" s="10"/>
      <c r="H20" s="11"/>
      <c r="I20" s="12"/>
      <c r="J20" s="13">
        <f t="shared" si="2"/>
        <v>0</v>
      </c>
      <c r="K20" s="8">
        <v>1</v>
      </c>
      <c r="L20" s="12" t="s">
        <v>56</v>
      </c>
      <c r="M20" s="14"/>
    </row>
    <row r="21" spans="1:13" x14ac:dyDescent="0.35">
      <c r="A21" s="1">
        <v>4</v>
      </c>
      <c r="B21" s="2" t="s">
        <v>82</v>
      </c>
      <c r="C21" s="3"/>
      <c r="D21" s="4"/>
      <c r="E21" s="5"/>
      <c r="F21" s="5">
        <f>SUM(F22:F30)</f>
        <v>6</v>
      </c>
      <c r="G21" s="3"/>
      <c r="H21" s="4"/>
      <c r="I21" s="5"/>
      <c r="J21" s="6">
        <f>SUM(J22:J30)</f>
        <v>0</v>
      </c>
      <c r="K21" s="1">
        <f t="shared" ref="K21:M21" si="5">SUM(K22:K30)</f>
        <v>9</v>
      </c>
      <c r="L21" s="5">
        <f t="shared" si="5"/>
        <v>0</v>
      </c>
      <c r="M21" s="7">
        <f t="shared" si="5"/>
        <v>0</v>
      </c>
    </row>
    <row r="22" spans="1:13" x14ac:dyDescent="0.35">
      <c r="A22" s="8"/>
      <c r="B22" s="16" t="s">
        <v>61</v>
      </c>
      <c r="C22" s="17" t="s">
        <v>1280</v>
      </c>
      <c r="D22" s="18" t="s">
        <v>1281</v>
      </c>
      <c r="E22" s="28">
        <v>48512075246</v>
      </c>
      <c r="F22" s="13">
        <f t="shared" si="1"/>
        <v>1</v>
      </c>
      <c r="G22" s="17"/>
      <c r="H22" s="18"/>
      <c r="I22" s="19"/>
      <c r="J22" s="13">
        <f t="shared" si="2"/>
        <v>0</v>
      </c>
      <c r="K22" s="8">
        <v>1</v>
      </c>
      <c r="L22" s="12" t="s">
        <v>56</v>
      </c>
      <c r="M22" s="14"/>
    </row>
    <row r="23" spans="1:13" x14ac:dyDescent="0.35">
      <c r="A23" s="8"/>
      <c r="B23" s="16" t="s">
        <v>84</v>
      </c>
      <c r="C23" s="17" t="s">
        <v>1282</v>
      </c>
      <c r="D23" s="18" t="s">
        <v>1283</v>
      </c>
      <c r="E23" s="28">
        <v>48603195237</v>
      </c>
      <c r="F23" s="13">
        <f t="shared" si="1"/>
        <v>1</v>
      </c>
      <c r="G23" s="17"/>
      <c r="H23" s="18"/>
      <c r="I23" s="19"/>
      <c r="J23" s="13">
        <f t="shared" si="2"/>
        <v>0</v>
      </c>
      <c r="K23" s="8">
        <v>1</v>
      </c>
      <c r="L23" s="12" t="s">
        <v>56</v>
      </c>
      <c r="M23" s="14"/>
    </row>
    <row r="24" spans="1:13" x14ac:dyDescent="0.35">
      <c r="A24" s="8"/>
      <c r="B24" s="9" t="s">
        <v>87</v>
      </c>
      <c r="C24" s="10"/>
      <c r="D24" s="11"/>
      <c r="E24" s="28"/>
      <c r="F24" s="13">
        <f t="shared" si="1"/>
        <v>0</v>
      </c>
      <c r="G24" s="10"/>
      <c r="H24" s="11"/>
      <c r="I24" s="12"/>
      <c r="J24" s="13">
        <f t="shared" si="2"/>
        <v>0</v>
      </c>
      <c r="K24" s="8">
        <v>1</v>
      </c>
      <c r="L24" s="12" t="s">
        <v>56</v>
      </c>
      <c r="M24" s="14"/>
    </row>
    <row r="25" spans="1:13" x14ac:dyDescent="0.35">
      <c r="A25" s="8"/>
      <c r="B25" s="9" t="s">
        <v>88</v>
      </c>
      <c r="C25" s="10" t="s">
        <v>216</v>
      </c>
      <c r="D25" s="11" t="s">
        <v>1284</v>
      </c>
      <c r="E25" s="28">
        <v>46107030227</v>
      </c>
      <c r="F25" s="13">
        <f t="shared" si="1"/>
        <v>1</v>
      </c>
      <c r="G25" s="10"/>
      <c r="H25" s="11"/>
      <c r="I25" s="12"/>
      <c r="J25" s="13">
        <f t="shared" si="2"/>
        <v>0</v>
      </c>
      <c r="K25" s="8">
        <v>1</v>
      </c>
      <c r="L25" s="12" t="s">
        <v>56</v>
      </c>
      <c r="M25" s="14" t="s">
        <v>89</v>
      </c>
    </row>
    <row r="26" spans="1:13" x14ac:dyDescent="0.35">
      <c r="A26" s="8"/>
      <c r="B26" s="9" t="s">
        <v>88</v>
      </c>
      <c r="C26" s="10"/>
      <c r="D26" s="11"/>
      <c r="E26" s="28"/>
      <c r="F26" s="13">
        <f t="shared" si="1"/>
        <v>0</v>
      </c>
      <c r="G26" s="10"/>
      <c r="H26" s="11"/>
      <c r="I26" s="12"/>
      <c r="J26" s="13">
        <f t="shared" si="2"/>
        <v>0</v>
      </c>
      <c r="K26" s="8">
        <v>1</v>
      </c>
      <c r="L26" s="12" t="s">
        <v>56</v>
      </c>
      <c r="M26" s="14" t="s">
        <v>89</v>
      </c>
    </row>
    <row r="27" spans="1:13" x14ac:dyDescent="0.35">
      <c r="A27" s="8"/>
      <c r="B27" s="9" t="s">
        <v>90</v>
      </c>
      <c r="C27" s="10" t="s">
        <v>1285</v>
      </c>
      <c r="D27" s="11" t="s">
        <v>1286</v>
      </c>
      <c r="E27" s="28">
        <v>47911215243</v>
      </c>
      <c r="F27" s="13">
        <f t="shared" si="1"/>
        <v>1</v>
      </c>
      <c r="G27" s="10"/>
      <c r="H27" s="11"/>
      <c r="I27" s="12"/>
      <c r="J27" s="13">
        <f t="shared" si="2"/>
        <v>0</v>
      </c>
      <c r="K27" s="8">
        <v>1</v>
      </c>
      <c r="L27" s="12" t="s">
        <v>56</v>
      </c>
      <c r="M27" s="29"/>
    </row>
    <row r="28" spans="1:13" x14ac:dyDescent="0.35">
      <c r="A28" s="8"/>
      <c r="B28" s="30" t="s">
        <v>93</v>
      </c>
      <c r="C28" s="31"/>
      <c r="D28" s="11"/>
      <c r="E28" s="28"/>
      <c r="F28" s="13">
        <f t="shared" si="1"/>
        <v>0</v>
      </c>
      <c r="G28" s="10"/>
      <c r="H28" s="11"/>
      <c r="I28" s="12"/>
      <c r="J28" s="13">
        <f t="shared" si="2"/>
        <v>0</v>
      </c>
      <c r="K28" s="8">
        <v>1</v>
      </c>
      <c r="L28" s="12" t="s">
        <v>56</v>
      </c>
      <c r="M28" s="14" t="s">
        <v>89</v>
      </c>
    </row>
    <row r="29" spans="1:13" x14ac:dyDescent="0.35">
      <c r="A29" s="8"/>
      <c r="B29" s="9" t="s">
        <v>96</v>
      </c>
      <c r="C29" s="10" t="s">
        <v>1287</v>
      </c>
      <c r="D29" s="11" t="s">
        <v>1288</v>
      </c>
      <c r="E29" s="12">
        <v>47909105222</v>
      </c>
      <c r="F29" s="13">
        <f t="shared" si="1"/>
        <v>1</v>
      </c>
      <c r="G29" s="10"/>
      <c r="H29" s="11"/>
      <c r="I29" s="12"/>
      <c r="J29" s="13">
        <f t="shared" si="2"/>
        <v>0</v>
      </c>
      <c r="K29" s="8">
        <v>1</v>
      </c>
      <c r="L29" s="12" t="s">
        <v>56</v>
      </c>
      <c r="M29" s="14"/>
    </row>
    <row r="30" spans="1:13" x14ac:dyDescent="0.35">
      <c r="A30" s="8"/>
      <c r="B30" s="9" t="s">
        <v>97</v>
      </c>
      <c r="C30" s="10" t="s">
        <v>370</v>
      </c>
      <c r="D30" s="11" t="s">
        <v>1289</v>
      </c>
      <c r="E30" s="12">
        <v>45603105223</v>
      </c>
      <c r="F30" s="13">
        <f t="shared" si="1"/>
        <v>1</v>
      </c>
      <c r="G30" s="10"/>
      <c r="H30" s="11"/>
      <c r="I30" s="12"/>
      <c r="J30" s="13">
        <f t="shared" si="2"/>
        <v>0</v>
      </c>
      <c r="K30" s="8">
        <v>1</v>
      </c>
      <c r="L30" s="12" t="s">
        <v>56</v>
      </c>
      <c r="M30" s="14"/>
    </row>
    <row r="31" spans="1:13" x14ac:dyDescent="0.35">
      <c r="A31" s="1">
        <v>5</v>
      </c>
      <c r="B31" s="2" t="s">
        <v>98</v>
      </c>
      <c r="C31" s="3"/>
      <c r="D31" s="4"/>
      <c r="E31" s="5"/>
      <c r="F31" s="5">
        <f>SUM(F32:F36)</f>
        <v>5</v>
      </c>
      <c r="G31" s="3"/>
      <c r="H31" s="4"/>
      <c r="I31" s="5"/>
      <c r="J31" s="6">
        <f>SUM(J32:J36)</f>
        <v>0</v>
      </c>
      <c r="K31" s="1">
        <f t="shared" ref="K31:M31" si="6">SUM(K32:K36)</f>
        <v>5</v>
      </c>
      <c r="L31" s="5">
        <f t="shared" si="6"/>
        <v>0</v>
      </c>
      <c r="M31" s="7">
        <f t="shared" si="6"/>
        <v>0</v>
      </c>
    </row>
    <row r="32" spans="1:13" x14ac:dyDescent="0.35">
      <c r="A32" s="8"/>
      <c r="B32" s="16" t="s">
        <v>61</v>
      </c>
      <c r="C32" s="17" t="s">
        <v>62</v>
      </c>
      <c r="D32" s="18" t="s">
        <v>125</v>
      </c>
      <c r="E32" s="19">
        <v>49101066511</v>
      </c>
      <c r="F32" s="13">
        <f t="shared" si="1"/>
        <v>1</v>
      </c>
      <c r="G32" s="17"/>
      <c r="H32" s="18"/>
      <c r="I32" s="19"/>
      <c r="J32" s="13">
        <f t="shared" si="2"/>
        <v>0</v>
      </c>
      <c r="K32" s="8">
        <v>1</v>
      </c>
      <c r="L32" s="12" t="s">
        <v>56</v>
      </c>
      <c r="M32" s="14"/>
    </row>
    <row r="33" spans="1:13" x14ac:dyDescent="0.35">
      <c r="A33" s="8"/>
      <c r="B33" s="9" t="s">
        <v>99</v>
      </c>
      <c r="C33" s="10" t="s">
        <v>386</v>
      </c>
      <c r="D33" s="11" t="s">
        <v>729</v>
      </c>
      <c r="E33" s="12">
        <v>46303205222</v>
      </c>
      <c r="F33" s="13">
        <f t="shared" si="1"/>
        <v>1</v>
      </c>
      <c r="G33" s="10"/>
      <c r="H33" s="11"/>
      <c r="I33" s="12"/>
      <c r="J33" s="13">
        <f t="shared" si="2"/>
        <v>0</v>
      </c>
      <c r="K33" s="8">
        <v>1</v>
      </c>
      <c r="L33" s="12" t="s">
        <v>56</v>
      </c>
      <c r="M33" s="14"/>
    </row>
    <row r="34" spans="1:13" x14ac:dyDescent="0.35">
      <c r="A34" s="8"/>
      <c r="B34" s="9" t="s">
        <v>100</v>
      </c>
      <c r="C34" s="10" t="s">
        <v>127</v>
      </c>
      <c r="D34" s="11" t="s">
        <v>1290</v>
      </c>
      <c r="E34" s="12">
        <v>47606205215</v>
      </c>
      <c r="F34" s="13">
        <f t="shared" si="1"/>
        <v>1</v>
      </c>
      <c r="G34" s="10"/>
      <c r="H34" s="11"/>
      <c r="I34" s="12"/>
      <c r="J34" s="13">
        <f t="shared" si="2"/>
        <v>0</v>
      </c>
      <c r="K34" s="8">
        <v>1</v>
      </c>
      <c r="L34" s="12" t="s">
        <v>56</v>
      </c>
      <c r="M34" s="14"/>
    </row>
    <row r="35" spans="1:13" x14ac:dyDescent="0.35">
      <c r="A35" s="8"/>
      <c r="B35" s="9" t="s">
        <v>100</v>
      </c>
      <c r="C35" s="10" t="s">
        <v>1291</v>
      </c>
      <c r="D35" s="11" t="s">
        <v>1292</v>
      </c>
      <c r="E35" s="12">
        <v>46409262240</v>
      </c>
      <c r="F35" s="13">
        <f t="shared" si="1"/>
        <v>1</v>
      </c>
      <c r="G35" s="10"/>
      <c r="H35" s="11"/>
      <c r="I35" s="12"/>
      <c r="J35" s="13">
        <f t="shared" si="2"/>
        <v>0</v>
      </c>
      <c r="K35" s="8">
        <v>1</v>
      </c>
      <c r="L35" s="12" t="s">
        <v>56</v>
      </c>
      <c r="M35" s="14"/>
    </row>
    <row r="36" spans="1:13" x14ac:dyDescent="0.35">
      <c r="A36" s="8"/>
      <c r="B36" s="9" t="s">
        <v>103</v>
      </c>
      <c r="C36" s="10" t="s">
        <v>434</v>
      </c>
      <c r="D36" s="11" t="s">
        <v>1424</v>
      </c>
      <c r="E36" s="12">
        <v>47508125219</v>
      </c>
      <c r="F36" s="13">
        <f t="shared" si="1"/>
        <v>1</v>
      </c>
      <c r="G36" s="10"/>
      <c r="H36" s="11"/>
      <c r="I36" s="12"/>
      <c r="J36" s="13">
        <f t="shared" si="2"/>
        <v>0</v>
      </c>
      <c r="K36" s="8">
        <v>1</v>
      </c>
      <c r="L36" s="12" t="s">
        <v>56</v>
      </c>
      <c r="M36" s="14" t="s">
        <v>89</v>
      </c>
    </row>
    <row r="37" spans="1:13" x14ac:dyDescent="0.35">
      <c r="A37" s="1">
        <v>6</v>
      </c>
      <c r="B37" s="2" t="s">
        <v>104</v>
      </c>
      <c r="C37" s="3"/>
      <c r="D37" s="4"/>
      <c r="E37" s="5"/>
      <c r="F37" s="5">
        <f>SUM(F38:F41)</f>
        <v>4</v>
      </c>
      <c r="G37" s="3"/>
      <c r="H37" s="4"/>
      <c r="I37" s="5"/>
      <c r="J37" s="6">
        <f>SUM(J38:J41)</f>
        <v>4</v>
      </c>
      <c r="K37" s="1">
        <f>SUM(K38:K41)</f>
        <v>4</v>
      </c>
      <c r="L37" s="5">
        <f t="shared" ref="L37:M37" si="7">SUM(L38:L41)</f>
        <v>0</v>
      </c>
      <c r="M37" s="7">
        <f t="shared" si="7"/>
        <v>0</v>
      </c>
    </row>
    <row r="38" spans="1:13" x14ac:dyDescent="0.35">
      <c r="A38" s="8"/>
      <c r="B38" s="16" t="s">
        <v>61</v>
      </c>
      <c r="C38" s="17" t="s">
        <v>1293</v>
      </c>
      <c r="D38" s="18" t="s">
        <v>1294</v>
      </c>
      <c r="E38" s="19">
        <v>47604095212</v>
      </c>
      <c r="F38" s="13">
        <f t="shared" si="1"/>
        <v>1</v>
      </c>
      <c r="G38" s="17" t="s">
        <v>1295</v>
      </c>
      <c r="H38" s="18" t="s">
        <v>390</v>
      </c>
      <c r="I38" s="19">
        <v>47912282726</v>
      </c>
      <c r="J38" s="13">
        <f t="shared" si="2"/>
        <v>1</v>
      </c>
      <c r="K38" s="8">
        <v>1</v>
      </c>
      <c r="L38" s="12" t="s">
        <v>56</v>
      </c>
      <c r="M38" s="14"/>
    </row>
    <row r="39" spans="1:13" x14ac:dyDescent="0.35">
      <c r="A39" s="8"/>
      <c r="B39" s="9" t="s">
        <v>109</v>
      </c>
      <c r="C39" s="10" t="s">
        <v>80</v>
      </c>
      <c r="D39" s="11" t="s">
        <v>431</v>
      </c>
      <c r="E39" s="12">
        <v>47411035219</v>
      </c>
      <c r="F39" s="13">
        <f t="shared" si="1"/>
        <v>1</v>
      </c>
      <c r="G39" s="10" t="s">
        <v>1296</v>
      </c>
      <c r="H39" s="11" t="s">
        <v>1297</v>
      </c>
      <c r="I39" s="12">
        <v>48211235216</v>
      </c>
      <c r="J39" s="13">
        <f t="shared" si="2"/>
        <v>1</v>
      </c>
      <c r="K39" s="8">
        <v>1</v>
      </c>
      <c r="L39" s="12" t="s">
        <v>56</v>
      </c>
      <c r="M39" s="14"/>
    </row>
    <row r="40" spans="1:13" x14ac:dyDescent="0.35">
      <c r="A40" s="8"/>
      <c r="B40" s="9" t="s">
        <v>112</v>
      </c>
      <c r="C40" s="10" t="s">
        <v>177</v>
      </c>
      <c r="D40" s="11" t="s">
        <v>681</v>
      </c>
      <c r="E40" s="12">
        <v>45407275215</v>
      </c>
      <c r="F40" s="13">
        <f t="shared" si="1"/>
        <v>1</v>
      </c>
      <c r="G40" s="10" t="s">
        <v>920</v>
      </c>
      <c r="H40" s="32" t="s">
        <v>1298</v>
      </c>
      <c r="I40" s="33">
        <v>47304305213</v>
      </c>
      <c r="J40" s="13">
        <f t="shared" si="2"/>
        <v>1</v>
      </c>
      <c r="K40" s="8">
        <v>1</v>
      </c>
      <c r="L40" s="12" t="s">
        <v>56</v>
      </c>
      <c r="M40" s="14"/>
    </row>
    <row r="41" spans="1:13" x14ac:dyDescent="0.35">
      <c r="A41" s="15"/>
      <c r="B41" s="34" t="s">
        <v>112</v>
      </c>
      <c r="C41" s="35" t="s">
        <v>464</v>
      </c>
      <c r="D41" s="36" t="s">
        <v>1299</v>
      </c>
      <c r="E41" s="37">
        <v>47108265219</v>
      </c>
      <c r="F41" s="13">
        <f t="shared" si="1"/>
        <v>1</v>
      </c>
      <c r="G41" s="10" t="s">
        <v>1300</v>
      </c>
      <c r="H41" s="11" t="s">
        <v>801</v>
      </c>
      <c r="I41" s="12">
        <v>46809040254</v>
      </c>
      <c r="J41" s="13">
        <f t="shared" si="2"/>
        <v>1</v>
      </c>
      <c r="K41" s="15">
        <v>1</v>
      </c>
      <c r="L41" s="37" t="s">
        <v>56</v>
      </c>
      <c r="M41" s="38"/>
    </row>
    <row r="42" spans="1:13" x14ac:dyDescent="0.35">
      <c r="A42" s="21">
        <v>7</v>
      </c>
      <c r="B42" s="39" t="s">
        <v>119</v>
      </c>
      <c r="C42" s="40"/>
      <c r="D42" s="41"/>
      <c r="E42" s="42"/>
      <c r="F42" s="42">
        <f>SUM(F43:F45)</f>
        <v>3</v>
      </c>
      <c r="G42" s="40"/>
      <c r="H42" s="41"/>
      <c r="I42" s="42"/>
      <c r="J42" s="43">
        <f>SUM(J43:J45)</f>
        <v>0</v>
      </c>
      <c r="K42" s="1">
        <f t="shared" ref="K42:M42" si="8">SUM(K43:K45)</f>
        <v>3</v>
      </c>
      <c r="L42" s="42">
        <f t="shared" si="8"/>
        <v>0</v>
      </c>
      <c r="M42" s="44">
        <f t="shared" si="8"/>
        <v>0</v>
      </c>
    </row>
    <row r="43" spans="1:13" x14ac:dyDescent="0.35">
      <c r="A43" s="15"/>
      <c r="B43" s="16" t="s">
        <v>61</v>
      </c>
      <c r="C43" s="17" t="s">
        <v>65</v>
      </c>
      <c r="D43" s="18" t="s">
        <v>1301</v>
      </c>
      <c r="E43" s="19">
        <v>46902165227</v>
      </c>
      <c r="F43" s="13">
        <f t="shared" si="1"/>
        <v>1</v>
      </c>
      <c r="G43" s="17"/>
      <c r="H43" s="18"/>
      <c r="I43" s="19"/>
      <c r="J43" s="13">
        <f t="shared" si="2"/>
        <v>0</v>
      </c>
      <c r="K43" s="8">
        <v>1</v>
      </c>
      <c r="L43" s="37" t="s">
        <v>56</v>
      </c>
      <c r="M43" s="38"/>
    </row>
    <row r="44" spans="1:13" x14ac:dyDescent="0.35">
      <c r="A44" s="15"/>
      <c r="B44" s="34" t="s">
        <v>122</v>
      </c>
      <c r="C44" s="35" t="s">
        <v>262</v>
      </c>
      <c r="D44" s="36" t="s">
        <v>1302</v>
      </c>
      <c r="E44" s="37">
        <v>48211182733</v>
      </c>
      <c r="F44" s="13">
        <f t="shared" si="1"/>
        <v>1</v>
      </c>
      <c r="G44" s="35"/>
      <c r="H44" s="36"/>
      <c r="I44" s="37"/>
      <c r="J44" s="13">
        <f t="shared" si="2"/>
        <v>0</v>
      </c>
      <c r="K44" s="8">
        <v>1</v>
      </c>
      <c r="L44" s="37" t="s">
        <v>56</v>
      </c>
      <c r="M44" s="38"/>
    </row>
    <row r="45" spans="1:13" x14ac:dyDescent="0.35">
      <c r="A45" s="15"/>
      <c r="B45" s="34" t="s">
        <v>123</v>
      </c>
      <c r="C45" s="35" t="s">
        <v>386</v>
      </c>
      <c r="D45" s="36" t="s">
        <v>1303</v>
      </c>
      <c r="E45" s="37">
        <v>46310045227</v>
      </c>
      <c r="F45" s="13">
        <f t="shared" si="1"/>
        <v>1</v>
      </c>
      <c r="G45" s="35"/>
      <c r="H45" s="36"/>
      <c r="I45" s="37"/>
      <c r="J45" s="13">
        <f t="shared" si="2"/>
        <v>0</v>
      </c>
      <c r="K45" s="8">
        <v>1</v>
      </c>
      <c r="L45" s="37" t="s">
        <v>56</v>
      </c>
      <c r="M45" s="38"/>
    </row>
    <row r="46" spans="1:13" x14ac:dyDescent="0.35">
      <c r="A46" s="21">
        <v>8</v>
      </c>
      <c r="B46" s="39" t="s">
        <v>126</v>
      </c>
      <c r="C46" s="40"/>
      <c r="D46" s="41"/>
      <c r="E46" s="42"/>
      <c r="F46" s="42">
        <f>SUM(F47:F49)</f>
        <v>3</v>
      </c>
      <c r="G46" s="40"/>
      <c r="H46" s="41"/>
      <c r="I46" s="42"/>
      <c r="J46" s="43">
        <f>SUM(J47:J49)</f>
        <v>2</v>
      </c>
      <c r="K46" s="1">
        <f t="shared" ref="K46:M46" si="9">SUM(K47:K49)</f>
        <v>3</v>
      </c>
      <c r="L46" s="42">
        <f t="shared" si="9"/>
        <v>0</v>
      </c>
      <c r="M46" s="44">
        <f t="shared" si="9"/>
        <v>0</v>
      </c>
    </row>
    <row r="47" spans="1:13" x14ac:dyDescent="0.35">
      <c r="A47" s="15"/>
      <c r="B47" s="16" t="s">
        <v>61</v>
      </c>
      <c r="C47" s="17" t="s">
        <v>203</v>
      </c>
      <c r="D47" s="18" t="s">
        <v>1304</v>
      </c>
      <c r="E47" s="19">
        <v>47605292717</v>
      </c>
      <c r="F47" s="13">
        <f t="shared" si="1"/>
        <v>1</v>
      </c>
      <c r="G47" s="17"/>
      <c r="H47" s="18"/>
      <c r="I47" s="19"/>
      <c r="J47" s="13">
        <f t="shared" si="2"/>
        <v>0</v>
      </c>
      <c r="K47" s="8">
        <v>1</v>
      </c>
      <c r="L47" s="37" t="s">
        <v>56</v>
      </c>
      <c r="M47" s="38"/>
    </row>
    <row r="48" spans="1:13" x14ac:dyDescent="0.35">
      <c r="A48" s="15"/>
      <c r="B48" s="16" t="s">
        <v>131</v>
      </c>
      <c r="C48" s="17" t="s">
        <v>67</v>
      </c>
      <c r="D48" s="18" t="s">
        <v>1305</v>
      </c>
      <c r="E48" s="19">
        <v>46304185222</v>
      </c>
      <c r="F48" s="13">
        <f t="shared" si="1"/>
        <v>1</v>
      </c>
      <c r="G48" s="17" t="s">
        <v>1306</v>
      </c>
      <c r="H48" s="18" t="s">
        <v>1307</v>
      </c>
      <c r="I48" s="19">
        <v>45207225218</v>
      </c>
      <c r="J48" s="13">
        <f t="shared" si="2"/>
        <v>1</v>
      </c>
      <c r="K48" s="8">
        <v>1</v>
      </c>
      <c r="L48" s="37" t="s">
        <v>56</v>
      </c>
      <c r="M48" s="38"/>
    </row>
    <row r="49" spans="1:13" x14ac:dyDescent="0.35">
      <c r="A49" s="15"/>
      <c r="B49" s="34" t="s">
        <v>131</v>
      </c>
      <c r="C49" s="35" t="s">
        <v>1308</v>
      </c>
      <c r="D49" s="36" t="s">
        <v>1309</v>
      </c>
      <c r="E49" s="37">
        <v>46903195220</v>
      </c>
      <c r="F49" s="13">
        <f t="shared" si="1"/>
        <v>1</v>
      </c>
      <c r="G49" s="35" t="s">
        <v>127</v>
      </c>
      <c r="H49" s="36" t="s">
        <v>1427</v>
      </c>
      <c r="I49" s="37">
        <v>46401225218</v>
      </c>
      <c r="J49" s="13">
        <f t="shared" si="2"/>
        <v>1</v>
      </c>
      <c r="K49" s="8">
        <v>1</v>
      </c>
      <c r="L49" s="37" t="s">
        <v>56</v>
      </c>
      <c r="M49" s="38"/>
    </row>
    <row r="50" spans="1:13" x14ac:dyDescent="0.35">
      <c r="A50" s="21">
        <v>9</v>
      </c>
      <c r="B50" s="39" t="s">
        <v>135</v>
      </c>
      <c r="C50" s="40"/>
      <c r="D50" s="41"/>
      <c r="E50" s="42"/>
      <c r="F50" s="42">
        <f>SUM(F51:F54)</f>
        <v>1</v>
      </c>
      <c r="G50" s="40"/>
      <c r="H50" s="41"/>
      <c r="I50" s="42"/>
      <c r="J50" s="43">
        <f>SUM(J51:J54)</f>
        <v>0</v>
      </c>
      <c r="K50" s="1">
        <f>SUM(K51:K54)</f>
        <v>4</v>
      </c>
      <c r="L50" s="42"/>
      <c r="M50" s="44"/>
    </row>
    <row r="51" spans="1:13" x14ac:dyDescent="0.35">
      <c r="A51" s="15"/>
      <c r="B51" s="16" t="s">
        <v>61</v>
      </c>
      <c r="C51" s="17"/>
      <c r="D51" s="18"/>
      <c r="E51" s="19"/>
      <c r="F51" s="13">
        <f t="shared" si="1"/>
        <v>0</v>
      </c>
      <c r="G51" s="17"/>
      <c r="H51" s="18"/>
      <c r="I51" s="19"/>
      <c r="J51" s="13">
        <f t="shared" si="2"/>
        <v>0</v>
      </c>
      <c r="K51" s="8">
        <v>1</v>
      </c>
      <c r="L51" s="37" t="s">
        <v>56</v>
      </c>
      <c r="M51" s="38"/>
    </row>
    <row r="52" spans="1:13" x14ac:dyDescent="0.35">
      <c r="A52" s="15"/>
      <c r="B52" s="16" t="s">
        <v>136</v>
      </c>
      <c r="C52" s="17" t="s">
        <v>1425</v>
      </c>
      <c r="D52" s="18" t="s">
        <v>1426</v>
      </c>
      <c r="E52" s="19">
        <v>46703185218</v>
      </c>
      <c r="F52" s="13">
        <f t="shared" si="1"/>
        <v>1</v>
      </c>
      <c r="G52" s="17"/>
      <c r="H52" s="18"/>
      <c r="I52" s="19"/>
      <c r="J52" s="13">
        <f t="shared" si="2"/>
        <v>0</v>
      </c>
      <c r="K52" s="8">
        <v>1</v>
      </c>
      <c r="L52" s="37" t="s">
        <v>56</v>
      </c>
      <c r="M52" s="38"/>
    </row>
    <row r="53" spans="1:13" x14ac:dyDescent="0.35">
      <c r="A53" s="15"/>
      <c r="B53" s="16" t="s">
        <v>136</v>
      </c>
      <c r="C53" s="17"/>
      <c r="D53" s="18"/>
      <c r="E53" s="19"/>
      <c r="F53" s="13">
        <f t="shared" si="1"/>
        <v>0</v>
      </c>
      <c r="G53" s="17"/>
      <c r="H53" s="18"/>
      <c r="I53" s="19"/>
      <c r="J53" s="13">
        <f t="shared" si="2"/>
        <v>0</v>
      </c>
      <c r="K53" s="8">
        <v>1</v>
      </c>
      <c r="L53" s="37" t="s">
        <v>56</v>
      </c>
      <c r="M53" s="38"/>
    </row>
    <row r="54" spans="1:13" x14ac:dyDescent="0.35">
      <c r="A54" s="15"/>
      <c r="B54" s="16" t="s">
        <v>136</v>
      </c>
      <c r="C54" s="17"/>
      <c r="D54" s="18"/>
      <c r="E54" s="19"/>
      <c r="F54" s="13">
        <f t="shared" si="1"/>
        <v>0</v>
      </c>
      <c r="G54" s="17"/>
      <c r="H54" s="18"/>
      <c r="I54" s="19"/>
      <c r="J54" s="13">
        <f t="shared" si="2"/>
        <v>0</v>
      </c>
      <c r="K54" s="8">
        <v>1</v>
      </c>
      <c r="L54" s="37" t="s">
        <v>56</v>
      </c>
      <c r="M54" s="38"/>
    </row>
    <row r="55" spans="1:13" ht="15" thickBot="1" x14ac:dyDescent="0.4">
      <c r="A55" s="45" t="s">
        <v>138</v>
      </c>
      <c r="B55" s="46"/>
      <c r="C55" s="47"/>
      <c r="D55" s="48"/>
      <c r="E55" s="49"/>
      <c r="F55" s="50">
        <f>SUM(F6+F9+F15+F21+F31+F37+F42+F46+F50)</f>
        <v>34</v>
      </c>
      <c r="G55" s="47"/>
      <c r="H55" s="48"/>
      <c r="I55" s="49"/>
      <c r="J55" s="50">
        <f>SUM(J6+J9+J15+J21+J31+J37+J42+J46+J50)</f>
        <v>9</v>
      </c>
      <c r="K55" s="51">
        <f>K5</f>
        <v>40</v>
      </c>
      <c r="L55" s="49">
        <f>SUM(L47:L49,L43:L45,L38:L41,L32:L36,L22:L30,L16:L20,L10:L14,L7:L8)</f>
        <v>0</v>
      </c>
      <c r="M55" s="52">
        <f>SUM(M47:M49,M43:M45,M38:M41,M32:M36,M22:M30,M16:M20,M10:M14,M7:M8)</f>
        <v>0</v>
      </c>
    </row>
  </sheetData>
  <mergeCells count="11">
    <mergeCell ref="M3:M4"/>
    <mergeCell ref="A1:M1"/>
    <mergeCell ref="A2:A4"/>
    <mergeCell ref="B2:B4"/>
    <mergeCell ref="C2:E4"/>
    <mergeCell ref="F2:F4"/>
    <mergeCell ref="G2:I4"/>
    <mergeCell ref="J2:J4"/>
    <mergeCell ref="K2:M2"/>
    <mergeCell ref="K3:K4"/>
    <mergeCell ref="L3:L4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5"/>
  <sheetViews>
    <sheetView workbookViewId="0">
      <selection activeCell="H49" sqref="H49"/>
    </sheetView>
  </sheetViews>
  <sheetFormatPr defaultRowHeight="14.5" x14ac:dyDescent="0.35"/>
  <cols>
    <col min="1" max="1" width="10.1796875" customWidth="1"/>
    <col min="2" max="2" width="28.54296875" bestFit="1" customWidth="1"/>
    <col min="3" max="3" width="10.54296875" customWidth="1"/>
    <col min="4" max="4" width="16.54296875" bestFit="1" customWidth="1"/>
    <col min="5" max="5" width="13.54296875" bestFit="1" customWidth="1"/>
    <col min="7" max="7" width="11.453125" bestFit="1" customWidth="1"/>
    <col min="8" max="8" width="13.81640625" customWidth="1"/>
    <col min="9" max="9" width="13.54296875" bestFit="1" customWidth="1"/>
  </cols>
  <sheetData>
    <row r="1" spans="1:13" ht="30.5" thickBot="1" x14ac:dyDescent="0.4">
      <c r="A1" s="229" t="s">
        <v>1310</v>
      </c>
      <c r="B1" s="229"/>
      <c r="C1" s="229"/>
      <c r="D1" s="229"/>
      <c r="E1" s="229"/>
      <c r="F1" s="229"/>
      <c r="G1" s="230"/>
      <c r="H1" s="230"/>
      <c r="I1" s="230"/>
      <c r="J1" s="230"/>
      <c r="K1" s="229"/>
      <c r="L1" s="229"/>
      <c r="M1" s="229"/>
    </row>
    <row r="2" spans="1:13" ht="15" thickBot="1" x14ac:dyDescent="0.4">
      <c r="A2" s="231" t="s">
        <v>39</v>
      </c>
      <c r="B2" s="234" t="s">
        <v>40</v>
      </c>
      <c r="C2" s="231" t="s">
        <v>41</v>
      </c>
      <c r="D2" s="237"/>
      <c r="E2" s="237"/>
      <c r="F2" s="240" t="s">
        <v>42</v>
      </c>
      <c r="G2" s="231" t="s">
        <v>29</v>
      </c>
      <c r="H2" s="237"/>
      <c r="I2" s="237"/>
      <c r="J2" s="240" t="s">
        <v>43</v>
      </c>
      <c r="K2" s="243" t="s">
        <v>44</v>
      </c>
      <c r="L2" s="244"/>
      <c r="M2" s="245"/>
    </row>
    <row r="3" spans="1:13" x14ac:dyDescent="0.35">
      <c r="A3" s="232"/>
      <c r="B3" s="235"/>
      <c r="C3" s="232"/>
      <c r="D3" s="238"/>
      <c r="E3" s="238"/>
      <c r="F3" s="241"/>
      <c r="G3" s="232"/>
      <c r="H3" s="238"/>
      <c r="I3" s="238"/>
      <c r="J3" s="241"/>
      <c r="K3" s="246" t="s">
        <v>45</v>
      </c>
      <c r="L3" s="248" t="s">
        <v>46</v>
      </c>
      <c r="M3" s="227" t="s">
        <v>47</v>
      </c>
    </row>
    <row r="4" spans="1:13" ht="15" thickBot="1" x14ac:dyDescent="0.4">
      <c r="A4" s="233"/>
      <c r="B4" s="236"/>
      <c r="C4" s="233"/>
      <c r="D4" s="239"/>
      <c r="E4" s="239"/>
      <c r="F4" s="242"/>
      <c r="G4" s="233"/>
      <c r="H4" s="239"/>
      <c r="I4" s="239"/>
      <c r="J4" s="242"/>
      <c r="K4" s="247"/>
      <c r="L4" s="249"/>
      <c r="M4" s="228"/>
    </row>
    <row r="5" spans="1:13" s="59" customFormat="1" ht="20.149999999999999" customHeight="1" x14ac:dyDescent="0.25">
      <c r="A5" s="53" t="s">
        <v>48</v>
      </c>
      <c r="B5" s="54"/>
      <c r="C5" s="53" t="s">
        <v>49</v>
      </c>
      <c r="D5" s="55" t="s">
        <v>50</v>
      </c>
      <c r="E5" s="55" t="s">
        <v>51</v>
      </c>
      <c r="F5" s="56">
        <f>F6+F9+F15+F21+F31+F37+F42+F46+F50</f>
        <v>36</v>
      </c>
      <c r="G5" s="53" t="s">
        <v>49</v>
      </c>
      <c r="H5" s="55" t="s">
        <v>50</v>
      </c>
      <c r="I5" s="55" t="s">
        <v>51</v>
      </c>
      <c r="J5" s="56">
        <f>J6+J9+J15+J21+J31+J37+J42+J46+J50</f>
        <v>6</v>
      </c>
      <c r="K5" s="53">
        <f>K6+K9+K15+K21+K31+K37+K42+K46+K50</f>
        <v>40</v>
      </c>
      <c r="L5" s="57"/>
      <c r="M5" s="58"/>
    </row>
    <row r="6" spans="1:13" x14ac:dyDescent="0.35">
      <c r="A6" s="1">
        <v>1</v>
      </c>
      <c r="B6" s="2" t="s">
        <v>52</v>
      </c>
      <c r="C6" s="3"/>
      <c r="D6" s="4"/>
      <c r="E6" s="5"/>
      <c r="F6" s="6">
        <f>SUM(F7:F8)</f>
        <v>2</v>
      </c>
      <c r="G6" s="3"/>
      <c r="H6" s="4"/>
      <c r="I6" s="5"/>
      <c r="J6" s="6">
        <f>SUM(J7:J8)</f>
        <v>1</v>
      </c>
      <c r="K6" s="1">
        <f t="shared" ref="K6:M6" si="0">SUM(K7:K8)</f>
        <v>2</v>
      </c>
      <c r="L6" s="5">
        <f t="shared" si="0"/>
        <v>0</v>
      </c>
      <c r="M6" s="7">
        <f t="shared" si="0"/>
        <v>0</v>
      </c>
    </row>
    <row r="7" spans="1:13" x14ac:dyDescent="0.35">
      <c r="A7" s="8"/>
      <c r="B7" s="9" t="s">
        <v>53</v>
      </c>
      <c r="C7" s="10" t="s">
        <v>1311</v>
      </c>
      <c r="D7" s="11" t="s">
        <v>1312</v>
      </c>
      <c r="E7" s="12">
        <v>49902092769</v>
      </c>
      <c r="F7" s="13">
        <f>COUNTIF(E7,"&lt;&gt;")</f>
        <v>1</v>
      </c>
      <c r="G7" s="10" t="s">
        <v>1313</v>
      </c>
      <c r="H7" s="11" t="s">
        <v>1314</v>
      </c>
      <c r="I7" s="12">
        <v>49007226511</v>
      </c>
      <c r="J7" s="13">
        <f>COUNTIF(I7,"&lt;&gt;")</f>
        <v>1</v>
      </c>
      <c r="K7" s="8">
        <v>1</v>
      </c>
      <c r="L7" s="12" t="s">
        <v>56</v>
      </c>
      <c r="M7" s="14"/>
    </row>
    <row r="8" spans="1:13" x14ac:dyDescent="0.35">
      <c r="A8" s="15"/>
      <c r="B8" s="16" t="s">
        <v>57</v>
      </c>
      <c r="C8" s="17" t="s">
        <v>405</v>
      </c>
      <c r="D8" s="18" t="s">
        <v>1315</v>
      </c>
      <c r="E8" s="19">
        <v>46010166518</v>
      </c>
      <c r="F8" s="13">
        <f t="shared" ref="F8:F54" si="1">COUNTIF(E8,"&lt;&gt;")</f>
        <v>1</v>
      </c>
      <c r="G8" s="17"/>
      <c r="H8" s="18"/>
      <c r="I8" s="19"/>
      <c r="J8" s="13">
        <f t="shared" ref="J8:J54" si="2">COUNTIF(I8,"&lt;&gt;")</f>
        <v>0</v>
      </c>
      <c r="K8" s="8">
        <v>1</v>
      </c>
      <c r="L8" s="19" t="s">
        <v>56</v>
      </c>
      <c r="M8" s="20"/>
    </row>
    <row r="9" spans="1:13" x14ac:dyDescent="0.35">
      <c r="A9" s="21">
        <v>2</v>
      </c>
      <c r="B9" s="22" t="s">
        <v>60</v>
      </c>
      <c r="C9" s="23"/>
      <c r="D9" s="24"/>
      <c r="E9" s="25"/>
      <c r="F9" s="25">
        <f>SUM(F10:F14)</f>
        <v>5</v>
      </c>
      <c r="G9" s="23"/>
      <c r="H9" s="24"/>
      <c r="I9" s="25"/>
      <c r="J9" s="26">
        <f>SUM(J10:J14)</f>
        <v>2</v>
      </c>
      <c r="K9" s="21">
        <f t="shared" ref="K9:M9" si="3">SUM(K10:K14)</f>
        <v>5</v>
      </c>
      <c r="L9" s="25">
        <f t="shared" si="3"/>
        <v>0</v>
      </c>
      <c r="M9" s="27">
        <f t="shared" si="3"/>
        <v>0</v>
      </c>
    </row>
    <row r="10" spans="1:13" x14ac:dyDescent="0.35">
      <c r="A10" s="15"/>
      <c r="B10" s="16" t="s">
        <v>61</v>
      </c>
      <c r="C10" s="17" t="s">
        <v>62</v>
      </c>
      <c r="D10" s="18" t="s">
        <v>1316</v>
      </c>
      <c r="E10" s="28">
        <v>46302026521</v>
      </c>
      <c r="F10" s="13">
        <f t="shared" si="1"/>
        <v>1</v>
      </c>
      <c r="G10" s="17"/>
      <c r="H10" s="18"/>
      <c r="I10" s="19"/>
      <c r="J10" s="13">
        <f t="shared" si="2"/>
        <v>0</v>
      </c>
      <c r="K10" s="8">
        <v>1</v>
      </c>
      <c r="L10" s="19" t="s">
        <v>56</v>
      </c>
      <c r="M10" s="20"/>
    </row>
    <row r="11" spans="1:13" x14ac:dyDescent="0.35">
      <c r="A11" s="8"/>
      <c r="B11" s="9" t="s">
        <v>64</v>
      </c>
      <c r="C11" s="10" t="s">
        <v>502</v>
      </c>
      <c r="D11" s="11" t="s">
        <v>1317</v>
      </c>
      <c r="E11" s="28">
        <v>48903062740</v>
      </c>
      <c r="F11" s="13">
        <f t="shared" si="1"/>
        <v>1</v>
      </c>
      <c r="G11" s="10"/>
      <c r="H11" s="11"/>
      <c r="I11" s="12"/>
      <c r="J11" s="13">
        <f t="shared" si="2"/>
        <v>0</v>
      </c>
      <c r="K11" s="8">
        <v>1</v>
      </c>
      <c r="L11" s="12" t="s">
        <v>56</v>
      </c>
      <c r="M11" s="14"/>
    </row>
    <row r="12" spans="1:13" x14ac:dyDescent="0.35">
      <c r="A12" s="8"/>
      <c r="B12" s="9" t="s">
        <v>64</v>
      </c>
      <c r="C12" s="10" t="s">
        <v>1318</v>
      </c>
      <c r="D12" s="11" t="s">
        <v>1319</v>
      </c>
      <c r="E12" s="28">
        <v>48204296516</v>
      </c>
      <c r="F12" s="13">
        <f t="shared" si="1"/>
        <v>1</v>
      </c>
      <c r="G12" s="10" t="s">
        <v>399</v>
      </c>
      <c r="H12" s="11" t="s">
        <v>1320</v>
      </c>
      <c r="I12" s="12">
        <v>60003210835</v>
      </c>
      <c r="J12" s="13">
        <f t="shared" si="2"/>
        <v>1</v>
      </c>
      <c r="K12" s="8">
        <v>1</v>
      </c>
      <c r="L12" s="12" t="s">
        <v>56</v>
      </c>
      <c r="M12" s="14"/>
    </row>
    <row r="13" spans="1:13" x14ac:dyDescent="0.35">
      <c r="A13" s="8"/>
      <c r="B13" s="9" t="s">
        <v>64</v>
      </c>
      <c r="C13" s="10" t="s">
        <v>209</v>
      </c>
      <c r="D13" s="11" t="s">
        <v>1321</v>
      </c>
      <c r="E13" s="12">
        <v>46911286515</v>
      </c>
      <c r="F13" s="13">
        <f t="shared" si="1"/>
        <v>1</v>
      </c>
      <c r="G13" s="10" t="s">
        <v>234</v>
      </c>
      <c r="H13" s="11" t="s">
        <v>1320</v>
      </c>
      <c r="I13" s="12">
        <v>47104056515</v>
      </c>
      <c r="J13" s="13">
        <f t="shared" si="2"/>
        <v>1</v>
      </c>
      <c r="K13" s="8">
        <v>1</v>
      </c>
      <c r="L13" s="12" t="s">
        <v>56</v>
      </c>
      <c r="M13" s="14"/>
    </row>
    <row r="14" spans="1:13" x14ac:dyDescent="0.35">
      <c r="A14" s="15"/>
      <c r="B14" s="16" t="s">
        <v>71</v>
      </c>
      <c r="C14" s="17" t="s">
        <v>288</v>
      </c>
      <c r="D14" s="18" t="s">
        <v>1322</v>
      </c>
      <c r="E14" s="19">
        <v>47701306534</v>
      </c>
      <c r="F14" s="13">
        <f t="shared" si="1"/>
        <v>1</v>
      </c>
      <c r="G14" s="17"/>
      <c r="H14" s="18"/>
      <c r="I14" s="19"/>
      <c r="J14" s="13">
        <f t="shared" si="2"/>
        <v>0</v>
      </c>
      <c r="K14" s="8">
        <v>1</v>
      </c>
      <c r="L14" s="19" t="s">
        <v>56</v>
      </c>
      <c r="M14" s="20"/>
    </row>
    <row r="15" spans="1:13" x14ac:dyDescent="0.35">
      <c r="A15" s="21">
        <v>3</v>
      </c>
      <c r="B15" s="22" t="s">
        <v>74</v>
      </c>
      <c r="C15" s="23"/>
      <c r="D15" s="24"/>
      <c r="E15" s="25"/>
      <c r="F15" s="25">
        <f>SUM(F16:F20)</f>
        <v>3</v>
      </c>
      <c r="G15" s="23"/>
      <c r="H15" s="24"/>
      <c r="I15" s="25"/>
      <c r="J15" s="26">
        <f>SUM(J16:J20)</f>
        <v>0</v>
      </c>
      <c r="K15" s="21">
        <f>SUM(K16:K20)</f>
        <v>5</v>
      </c>
      <c r="L15" s="25">
        <f t="shared" ref="L15:M15" si="4">SUM(L16:L20)</f>
        <v>0</v>
      </c>
      <c r="M15" s="27">
        <f t="shared" si="4"/>
        <v>0</v>
      </c>
    </row>
    <row r="16" spans="1:13" x14ac:dyDescent="0.35">
      <c r="A16" s="15"/>
      <c r="B16" s="16" t="s">
        <v>61</v>
      </c>
      <c r="C16" s="17" t="s">
        <v>120</v>
      </c>
      <c r="D16" s="18" t="s">
        <v>1323</v>
      </c>
      <c r="E16" s="19">
        <v>46101286511</v>
      </c>
      <c r="F16" s="13">
        <f t="shared" si="1"/>
        <v>1</v>
      </c>
      <c r="G16" s="17"/>
      <c r="H16" s="18"/>
      <c r="I16" s="19"/>
      <c r="J16" s="13">
        <f t="shared" si="2"/>
        <v>0</v>
      </c>
      <c r="K16" s="8">
        <v>1</v>
      </c>
      <c r="L16" s="19" t="s">
        <v>56</v>
      </c>
      <c r="M16" s="20"/>
    </row>
    <row r="17" spans="1:17" x14ac:dyDescent="0.35">
      <c r="A17" s="15"/>
      <c r="B17" s="16" t="s">
        <v>75</v>
      </c>
      <c r="C17" s="17"/>
      <c r="D17" s="18"/>
      <c r="E17" s="19"/>
      <c r="F17" s="13">
        <f t="shared" si="1"/>
        <v>0</v>
      </c>
      <c r="G17" s="17"/>
      <c r="H17" s="18"/>
      <c r="I17" s="19"/>
      <c r="J17" s="13">
        <f t="shared" si="2"/>
        <v>0</v>
      </c>
      <c r="K17" s="8">
        <v>1</v>
      </c>
      <c r="L17" s="19" t="s">
        <v>56</v>
      </c>
      <c r="M17" s="20"/>
    </row>
    <row r="18" spans="1:17" x14ac:dyDescent="0.35">
      <c r="A18" s="15"/>
      <c r="B18" s="16" t="s">
        <v>75</v>
      </c>
      <c r="C18" s="17"/>
      <c r="D18" s="18"/>
      <c r="E18" s="19"/>
      <c r="F18" s="13">
        <f t="shared" si="1"/>
        <v>0</v>
      </c>
      <c r="G18" s="17"/>
      <c r="H18" s="18"/>
      <c r="I18" s="19"/>
      <c r="J18" s="13">
        <f t="shared" si="2"/>
        <v>0</v>
      </c>
      <c r="K18" s="8">
        <v>1</v>
      </c>
      <c r="L18" s="19" t="s">
        <v>56</v>
      </c>
      <c r="M18" s="20"/>
    </row>
    <row r="19" spans="1:17" x14ac:dyDescent="0.35">
      <c r="A19" s="15"/>
      <c r="B19" s="16" t="s">
        <v>75</v>
      </c>
      <c r="C19" s="17" t="s">
        <v>115</v>
      </c>
      <c r="D19" s="18" t="s">
        <v>1324</v>
      </c>
      <c r="E19" s="19">
        <v>47306266517</v>
      </c>
      <c r="F19" s="13">
        <f t="shared" si="1"/>
        <v>1</v>
      </c>
      <c r="G19" s="17"/>
      <c r="H19" s="18"/>
      <c r="I19" s="19"/>
      <c r="J19" s="13">
        <f t="shared" si="2"/>
        <v>0</v>
      </c>
      <c r="K19" s="8">
        <v>1</v>
      </c>
      <c r="L19" s="19" t="s">
        <v>56</v>
      </c>
      <c r="M19" s="20"/>
    </row>
    <row r="20" spans="1:17" x14ac:dyDescent="0.35">
      <c r="A20" s="8"/>
      <c r="B20" s="9" t="s">
        <v>75</v>
      </c>
      <c r="C20" s="10" t="s">
        <v>308</v>
      </c>
      <c r="D20" s="11" t="s">
        <v>1042</v>
      </c>
      <c r="E20" s="12">
        <v>47002206523</v>
      </c>
      <c r="F20" s="13">
        <f t="shared" si="1"/>
        <v>1</v>
      </c>
      <c r="G20" s="10"/>
      <c r="H20" s="11"/>
      <c r="I20" s="12"/>
      <c r="J20" s="13">
        <f t="shared" si="2"/>
        <v>0</v>
      </c>
      <c r="K20" s="8">
        <v>1</v>
      </c>
      <c r="L20" s="12" t="s">
        <v>56</v>
      </c>
      <c r="M20" s="14"/>
    </row>
    <row r="21" spans="1:17" x14ac:dyDescent="0.35">
      <c r="A21" s="1">
        <v>4</v>
      </c>
      <c r="B21" s="2" t="s">
        <v>82</v>
      </c>
      <c r="C21" s="3"/>
      <c r="D21" s="4"/>
      <c r="E21" s="5"/>
      <c r="F21" s="5">
        <f>SUM(F22:F30)</f>
        <v>9</v>
      </c>
      <c r="G21" s="3"/>
      <c r="H21" s="4"/>
      <c r="I21" s="5"/>
      <c r="J21" s="6">
        <f>SUM(J22:J30)</f>
        <v>2</v>
      </c>
      <c r="K21" s="1">
        <f t="shared" ref="K21:M21" si="5">SUM(K22:K30)</f>
        <v>9</v>
      </c>
      <c r="L21" s="5">
        <f t="shared" si="5"/>
        <v>0</v>
      </c>
      <c r="M21" s="7">
        <f t="shared" si="5"/>
        <v>0</v>
      </c>
    </row>
    <row r="22" spans="1:17" x14ac:dyDescent="0.35">
      <c r="A22" s="8"/>
      <c r="B22" s="16" t="s">
        <v>61</v>
      </c>
      <c r="C22" s="17" t="s">
        <v>593</v>
      </c>
      <c r="D22" s="18" t="s">
        <v>1325</v>
      </c>
      <c r="E22" s="28">
        <v>47911234216</v>
      </c>
      <c r="F22" s="13">
        <f t="shared" si="1"/>
        <v>1</v>
      </c>
      <c r="G22" s="17" t="s">
        <v>1326</v>
      </c>
      <c r="H22" s="18" t="s">
        <v>1327</v>
      </c>
      <c r="I22" s="19">
        <v>4820427613</v>
      </c>
      <c r="J22" s="13">
        <f t="shared" si="2"/>
        <v>1</v>
      </c>
      <c r="K22" s="8">
        <v>1</v>
      </c>
      <c r="L22" s="12" t="s">
        <v>56</v>
      </c>
      <c r="M22" s="14"/>
      <c r="O22" s="17"/>
      <c r="P22" s="18"/>
      <c r="Q22" s="19"/>
    </row>
    <row r="23" spans="1:17" x14ac:dyDescent="0.35">
      <c r="A23" s="8"/>
      <c r="B23" s="16" t="s">
        <v>84</v>
      </c>
      <c r="C23" s="17" t="s">
        <v>1328</v>
      </c>
      <c r="D23" s="18" t="s">
        <v>1329</v>
      </c>
      <c r="E23" s="28">
        <v>47910030320</v>
      </c>
      <c r="F23" s="13">
        <f>COUNTIF(E23,"&lt;&gt;")</f>
        <v>1</v>
      </c>
      <c r="G23" s="10" t="s">
        <v>1300</v>
      </c>
      <c r="H23" s="11" t="s">
        <v>1077</v>
      </c>
      <c r="I23" s="28">
        <v>46704106524</v>
      </c>
      <c r="J23" s="13">
        <v>1</v>
      </c>
      <c r="K23" s="8">
        <v>1</v>
      </c>
      <c r="L23" s="12" t="s">
        <v>56</v>
      </c>
      <c r="M23" s="14"/>
    </row>
    <row r="24" spans="1:17" x14ac:dyDescent="0.35">
      <c r="A24" s="8"/>
      <c r="B24" s="9" t="s">
        <v>87</v>
      </c>
      <c r="C24" s="10" t="s">
        <v>1330</v>
      </c>
      <c r="D24" s="11" t="s">
        <v>1331</v>
      </c>
      <c r="E24" s="28">
        <v>44903190297</v>
      </c>
      <c r="F24" s="13">
        <f>COUNTIF(E24,"&lt;&gt;")</f>
        <v>1</v>
      </c>
      <c r="G24" s="10"/>
      <c r="H24" s="11"/>
      <c r="I24" s="12"/>
      <c r="J24" s="13">
        <f t="shared" si="2"/>
        <v>0</v>
      </c>
      <c r="K24" s="8">
        <v>1</v>
      </c>
      <c r="L24" s="12" t="s">
        <v>56</v>
      </c>
      <c r="M24" s="14"/>
    </row>
    <row r="25" spans="1:17" x14ac:dyDescent="0.35">
      <c r="A25" s="8"/>
      <c r="B25" s="9" t="s">
        <v>88</v>
      </c>
      <c r="C25" s="10" t="s">
        <v>547</v>
      </c>
      <c r="D25" s="11" t="s">
        <v>767</v>
      </c>
      <c r="E25" s="28">
        <v>46806036519</v>
      </c>
      <c r="F25" s="13">
        <v>1</v>
      </c>
      <c r="G25" s="10"/>
      <c r="H25" s="11"/>
      <c r="I25" s="12"/>
      <c r="J25" s="13">
        <f t="shared" si="2"/>
        <v>0</v>
      </c>
      <c r="K25" s="8">
        <v>1</v>
      </c>
      <c r="L25" s="12" t="s">
        <v>56</v>
      </c>
      <c r="M25" s="14" t="s">
        <v>89</v>
      </c>
    </row>
    <row r="26" spans="1:17" x14ac:dyDescent="0.35">
      <c r="A26" s="8"/>
      <c r="B26" s="9" t="s">
        <v>88</v>
      </c>
      <c r="C26" s="17" t="s">
        <v>732</v>
      </c>
      <c r="D26" s="18" t="s">
        <v>1315</v>
      </c>
      <c r="E26" s="154">
        <v>49103184917</v>
      </c>
      <c r="F26" s="13">
        <f>COUNTIF(E25,"&lt;&gt;")</f>
        <v>1</v>
      </c>
      <c r="G26" s="10"/>
      <c r="H26" s="11"/>
      <c r="I26" s="12"/>
      <c r="J26" s="13">
        <f t="shared" si="2"/>
        <v>0</v>
      </c>
      <c r="K26" s="8">
        <v>1</v>
      </c>
      <c r="L26" s="12" t="s">
        <v>56</v>
      </c>
      <c r="M26" s="14" t="s">
        <v>89</v>
      </c>
    </row>
    <row r="27" spans="1:17" x14ac:dyDescent="0.35">
      <c r="A27" s="8"/>
      <c r="B27" s="9" t="s">
        <v>90</v>
      </c>
      <c r="C27" s="10" t="s">
        <v>277</v>
      </c>
      <c r="D27" s="11" t="s">
        <v>1332</v>
      </c>
      <c r="E27" s="28">
        <v>48105066539</v>
      </c>
      <c r="F27" s="13">
        <f>COUNTIF(E27,"&lt;&gt;")</f>
        <v>1</v>
      </c>
      <c r="G27" s="10"/>
      <c r="H27" s="11"/>
      <c r="I27" s="12"/>
      <c r="J27" s="13">
        <f t="shared" si="2"/>
        <v>0</v>
      </c>
      <c r="K27" s="8">
        <v>1</v>
      </c>
      <c r="L27" s="12" t="s">
        <v>56</v>
      </c>
      <c r="M27" s="29"/>
    </row>
    <row r="28" spans="1:17" x14ac:dyDescent="0.35">
      <c r="A28" s="8"/>
      <c r="B28" s="30" t="s">
        <v>93</v>
      </c>
      <c r="C28" s="31" t="s">
        <v>267</v>
      </c>
      <c r="D28" s="11" t="s">
        <v>1333</v>
      </c>
      <c r="E28" s="28">
        <v>48606046513</v>
      </c>
      <c r="F28" s="13">
        <f>COUNTIF(E28,"&lt;&gt;")</f>
        <v>1</v>
      </c>
      <c r="G28" s="10"/>
      <c r="H28" s="11"/>
      <c r="I28" s="12"/>
      <c r="J28" s="13">
        <f t="shared" si="2"/>
        <v>0</v>
      </c>
      <c r="K28" s="8">
        <v>1</v>
      </c>
      <c r="L28" s="12" t="s">
        <v>56</v>
      </c>
      <c r="M28" s="14" t="s">
        <v>89</v>
      </c>
    </row>
    <row r="29" spans="1:17" x14ac:dyDescent="0.35">
      <c r="A29" s="8"/>
      <c r="B29" s="9" t="s">
        <v>96</v>
      </c>
      <c r="C29" s="10" t="s">
        <v>524</v>
      </c>
      <c r="D29" s="11" t="s">
        <v>1334</v>
      </c>
      <c r="E29" s="12">
        <v>47509246513</v>
      </c>
      <c r="F29" s="13">
        <f>COUNTIF(E29,"&lt;&gt;")</f>
        <v>1</v>
      </c>
      <c r="G29" s="10"/>
      <c r="H29" s="11"/>
      <c r="I29" s="12"/>
      <c r="J29" s="13">
        <f t="shared" si="2"/>
        <v>0</v>
      </c>
      <c r="K29" s="8">
        <v>1</v>
      </c>
      <c r="L29" s="12" t="s">
        <v>56</v>
      </c>
      <c r="M29" s="14"/>
    </row>
    <row r="30" spans="1:17" x14ac:dyDescent="0.35">
      <c r="A30" s="8"/>
      <c r="B30" s="9" t="s">
        <v>97</v>
      </c>
      <c r="C30" s="10" t="s">
        <v>524</v>
      </c>
      <c r="D30" s="11" t="s">
        <v>1335</v>
      </c>
      <c r="E30" s="12">
        <v>45802152725</v>
      </c>
      <c r="F30" s="13">
        <f>COUNTIF(E30,"&lt;&gt;")</f>
        <v>1</v>
      </c>
      <c r="G30" s="10"/>
      <c r="H30" s="11"/>
      <c r="I30" s="12"/>
      <c r="J30" s="13">
        <f t="shared" si="2"/>
        <v>0</v>
      </c>
      <c r="K30" s="8">
        <v>1</v>
      </c>
      <c r="L30" s="12" t="s">
        <v>56</v>
      </c>
      <c r="M30" s="14"/>
    </row>
    <row r="31" spans="1:17" x14ac:dyDescent="0.35">
      <c r="A31" s="1">
        <v>5</v>
      </c>
      <c r="B31" s="2" t="s">
        <v>98</v>
      </c>
      <c r="C31" s="3"/>
      <c r="D31" s="4"/>
      <c r="E31" s="5"/>
      <c r="F31" s="5">
        <f>SUM(F32:F36)</f>
        <v>5</v>
      </c>
      <c r="G31" s="3"/>
      <c r="H31" s="4"/>
      <c r="I31" s="5"/>
      <c r="J31" s="6">
        <f>SUM(J32:J36)</f>
        <v>0</v>
      </c>
      <c r="K31" s="1">
        <f t="shared" ref="K31:M31" si="6">SUM(K32:K36)</f>
        <v>5</v>
      </c>
      <c r="L31" s="5">
        <f t="shared" si="6"/>
        <v>0</v>
      </c>
      <c r="M31" s="7">
        <f t="shared" si="6"/>
        <v>0</v>
      </c>
    </row>
    <row r="32" spans="1:17" x14ac:dyDescent="0.35">
      <c r="A32" s="8"/>
      <c r="B32" s="16" t="s">
        <v>61</v>
      </c>
      <c r="C32" s="17" t="s">
        <v>1336</v>
      </c>
      <c r="D32" s="18" t="s">
        <v>1337</v>
      </c>
      <c r="E32" s="19">
        <v>45501196520</v>
      </c>
      <c r="F32" s="13">
        <f t="shared" si="1"/>
        <v>1</v>
      </c>
      <c r="G32" s="17"/>
      <c r="H32" s="18"/>
      <c r="I32" s="19"/>
      <c r="J32" s="13">
        <f t="shared" si="2"/>
        <v>0</v>
      </c>
      <c r="K32" s="8">
        <v>1</v>
      </c>
      <c r="L32" s="12" t="s">
        <v>56</v>
      </c>
      <c r="M32" s="14"/>
    </row>
    <row r="33" spans="1:13" x14ac:dyDescent="0.35">
      <c r="A33" s="8"/>
      <c r="B33" s="9" t="s">
        <v>99</v>
      </c>
      <c r="C33" s="10" t="s">
        <v>695</v>
      </c>
      <c r="D33" s="11" t="s">
        <v>1067</v>
      </c>
      <c r="E33" s="12">
        <v>60112036516</v>
      </c>
      <c r="F33" s="13">
        <f t="shared" si="1"/>
        <v>1</v>
      </c>
      <c r="G33" s="10"/>
      <c r="H33" s="11"/>
      <c r="I33" s="12"/>
      <c r="J33" s="13">
        <f t="shared" si="2"/>
        <v>0</v>
      </c>
      <c r="K33" s="8">
        <v>1</v>
      </c>
      <c r="L33" s="12" t="s">
        <v>56</v>
      </c>
      <c r="M33" s="14"/>
    </row>
    <row r="34" spans="1:13" x14ac:dyDescent="0.35">
      <c r="A34" s="8"/>
      <c r="B34" s="9" t="s">
        <v>100</v>
      </c>
      <c r="C34" s="10" t="s">
        <v>267</v>
      </c>
      <c r="D34" s="11" t="s">
        <v>1338</v>
      </c>
      <c r="E34" s="12">
        <v>46002286511</v>
      </c>
      <c r="F34" s="13">
        <f t="shared" si="1"/>
        <v>1</v>
      </c>
      <c r="G34" s="10"/>
      <c r="H34" s="11"/>
      <c r="I34" s="12"/>
      <c r="J34" s="13">
        <f t="shared" si="2"/>
        <v>0</v>
      </c>
      <c r="K34" s="8">
        <v>1</v>
      </c>
      <c r="L34" s="12" t="s">
        <v>56</v>
      </c>
      <c r="M34" s="14"/>
    </row>
    <row r="35" spans="1:13" x14ac:dyDescent="0.35">
      <c r="A35" s="8"/>
      <c r="B35" s="9" t="s">
        <v>100</v>
      </c>
      <c r="C35" s="10" t="s">
        <v>414</v>
      </c>
      <c r="D35" s="11" t="s">
        <v>1339</v>
      </c>
      <c r="E35" s="12">
        <v>48504276511</v>
      </c>
      <c r="F35" s="13">
        <f t="shared" si="1"/>
        <v>1</v>
      </c>
      <c r="G35" s="10"/>
      <c r="H35" s="11"/>
      <c r="I35" s="12"/>
      <c r="J35" s="13">
        <f t="shared" si="2"/>
        <v>0</v>
      </c>
      <c r="K35" s="8">
        <v>1</v>
      </c>
      <c r="L35" s="12" t="s">
        <v>56</v>
      </c>
      <c r="M35" s="14"/>
    </row>
    <row r="36" spans="1:13" x14ac:dyDescent="0.35">
      <c r="A36" s="8"/>
      <c r="B36" s="9" t="s">
        <v>103</v>
      </c>
      <c r="C36" s="10" t="s">
        <v>1340</v>
      </c>
      <c r="D36" s="11" t="s">
        <v>1341</v>
      </c>
      <c r="E36" s="12">
        <v>36512076521</v>
      </c>
      <c r="F36" s="13">
        <f t="shared" si="1"/>
        <v>1</v>
      </c>
      <c r="G36" s="10"/>
      <c r="H36" s="11"/>
      <c r="I36" s="12"/>
      <c r="J36" s="13">
        <f t="shared" si="2"/>
        <v>0</v>
      </c>
      <c r="K36" s="8">
        <v>1</v>
      </c>
      <c r="L36" s="12" t="s">
        <v>56</v>
      </c>
      <c r="M36" s="14" t="s">
        <v>89</v>
      </c>
    </row>
    <row r="37" spans="1:13" x14ac:dyDescent="0.35">
      <c r="A37" s="1">
        <v>6</v>
      </c>
      <c r="B37" s="2" t="s">
        <v>104</v>
      </c>
      <c r="C37" s="3"/>
      <c r="D37" s="4"/>
      <c r="E37" s="5"/>
      <c r="F37" s="5">
        <f>SUM(F38:F41)</f>
        <v>3</v>
      </c>
      <c r="G37" s="3"/>
      <c r="H37" s="4"/>
      <c r="I37" s="5"/>
      <c r="J37" s="6">
        <f>SUM(J38:J41)</f>
        <v>1</v>
      </c>
      <c r="K37" s="1">
        <f>SUM(K38:K41)</f>
        <v>4</v>
      </c>
      <c r="L37" s="5">
        <f t="shared" ref="L37:M37" si="7">SUM(L38:L41)</f>
        <v>0</v>
      </c>
      <c r="M37" s="7">
        <f t="shared" si="7"/>
        <v>0</v>
      </c>
    </row>
    <row r="38" spans="1:13" x14ac:dyDescent="0.35">
      <c r="A38" s="8"/>
      <c r="B38" s="16" t="s">
        <v>61</v>
      </c>
      <c r="C38" s="17" t="s">
        <v>113</v>
      </c>
      <c r="D38" s="18" t="s">
        <v>762</v>
      </c>
      <c r="E38" s="19">
        <v>48801102724</v>
      </c>
      <c r="F38" s="13">
        <f t="shared" si="1"/>
        <v>1</v>
      </c>
      <c r="G38" s="17" t="s">
        <v>216</v>
      </c>
      <c r="H38" s="18" t="s">
        <v>1342</v>
      </c>
      <c r="I38" s="19">
        <v>47108232719</v>
      </c>
      <c r="J38" s="13">
        <f t="shared" si="2"/>
        <v>1</v>
      </c>
      <c r="K38" s="8">
        <v>1</v>
      </c>
      <c r="L38" s="12" t="s">
        <v>56</v>
      </c>
      <c r="M38" s="14"/>
    </row>
    <row r="39" spans="1:13" x14ac:dyDescent="0.35">
      <c r="A39" s="8"/>
      <c r="B39" s="9" t="s">
        <v>109</v>
      </c>
      <c r="C39" s="10" t="s">
        <v>262</v>
      </c>
      <c r="D39" s="11" t="s">
        <v>1343</v>
      </c>
      <c r="E39" s="12">
        <v>48806086514</v>
      </c>
      <c r="F39" s="13">
        <f t="shared" si="1"/>
        <v>1</v>
      </c>
      <c r="G39" s="10"/>
      <c r="H39" s="11"/>
      <c r="I39" s="12"/>
      <c r="J39" s="13">
        <f t="shared" si="2"/>
        <v>0</v>
      </c>
      <c r="K39" s="8">
        <v>1</v>
      </c>
      <c r="L39" s="12" t="s">
        <v>56</v>
      </c>
      <c r="M39" s="14"/>
    </row>
    <row r="40" spans="1:13" x14ac:dyDescent="0.35">
      <c r="A40" s="8"/>
      <c r="B40" s="9" t="s">
        <v>112</v>
      </c>
      <c r="C40" s="10" t="s">
        <v>225</v>
      </c>
      <c r="D40" s="11" t="s">
        <v>1344</v>
      </c>
      <c r="E40" s="12">
        <v>48312112714</v>
      </c>
      <c r="F40" s="13">
        <f t="shared" si="1"/>
        <v>1</v>
      </c>
      <c r="G40" s="10"/>
      <c r="H40" s="32"/>
      <c r="I40" s="33"/>
      <c r="J40" s="13">
        <f t="shared" si="2"/>
        <v>0</v>
      </c>
      <c r="K40" s="8">
        <v>1</v>
      </c>
      <c r="L40" s="12" t="s">
        <v>56</v>
      </c>
      <c r="M40" s="14"/>
    </row>
    <row r="41" spans="1:13" x14ac:dyDescent="0.35">
      <c r="A41" s="15"/>
      <c r="B41" s="34" t="s">
        <v>112</v>
      </c>
      <c r="C41" s="35"/>
      <c r="D41" s="36"/>
      <c r="E41" s="37"/>
      <c r="F41" s="13">
        <f t="shared" si="1"/>
        <v>0</v>
      </c>
      <c r="G41" s="10"/>
      <c r="H41" s="11"/>
      <c r="I41" s="12"/>
      <c r="J41" s="13">
        <f t="shared" si="2"/>
        <v>0</v>
      </c>
      <c r="K41" s="15">
        <v>1</v>
      </c>
      <c r="L41" s="37" t="s">
        <v>56</v>
      </c>
      <c r="M41" s="38"/>
    </row>
    <row r="42" spans="1:13" x14ac:dyDescent="0.35">
      <c r="A42" s="21">
        <v>7</v>
      </c>
      <c r="B42" s="39" t="s">
        <v>119</v>
      </c>
      <c r="C42" s="40"/>
      <c r="D42" s="41"/>
      <c r="E42" s="42"/>
      <c r="F42" s="42">
        <f>SUM(F43:F45)</f>
        <v>3</v>
      </c>
      <c r="G42" s="40"/>
      <c r="H42" s="41"/>
      <c r="I42" s="42"/>
      <c r="J42" s="43">
        <f>SUM(J43:J45)</f>
        <v>0</v>
      </c>
      <c r="K42" s="1">
        <f t="shared" ref="K42:M42" si="8">SUM(K43:K45)</f>
        <v>3</v>
      </c>
      <c r="L42" s="42">
        <f t="shared" si="8"/>
        <v>0</v>
      </c>
      <c r="M42" s="44">
        <f t="shared" si="8"/>
        <v>0</v>
      </c>
    </row>
    <row r="43" spans="1:13" x14ac:dyDescent="0.35">
      <c r="A43" s="15"/>
      <c r="B43" s="16" t="s">
        <v>61</v>
      </c>
      <c r="C43" s="17" t="s">
        <v>743</v>
      </c>
      <c r="D43" s="18" t="s">
        <v>1345</v>
      </c>
      <c r="E43" s="19">
        <v>48809286519</v>
      </c>
      <c r="F43" s="13">
        <f t="shared" si="1"/>
        <v>1</v>
      </c>
      <c r="G43" s="17"/>
      <c r="H43" s="18"/>
      <c r="I43" s="19"/>
      <c r="J43" s="13">
        <f t="shared" si="2"/>
        <v>0</v>
      </c>
      <c r="K43" s="8">
        <v>1</v>
      </c>
      <c r="L43" s="37" t="s">
        <v>56</v>
      </c>
      <c r="M43" s="38"/>
    </row>
    <row r="44" spans="1:13" x14ac:dyDescent="0.35">
      <c r="A44" s="15"/>
      <c r="B44" s="34" t="s">
        <v>122</v>
      </c>
      <c r="C44" s="35" t="s">
        <v>62</v>
      </c>
      <c r="D44" s="36" t="s">
        <v>1346</v>
      </c>
      <c r="E44" s="37">
        <v>48109022718</v>
      </c>
      <c r="F44" s="13">
        <f t="shared" si="1"/>
        <v>1</v>
      </c>
      <c r="G44" s="35"/>
      <c r="H44" s="36"/>
      <c r="I44" s="37"/>
      <c r="J44" s="13">
        <f t="shared" si="2"/>
        <v>0</v>
      </c>
      <c r="K44" s="8">
        <v>1</v>
      </c>
      <c r="L44" s="37" t="s">
        <v>56</v>
      </c>
      <c r="M44" s="38"/>
    </row>
    <row r="45" spans="1:13" x14ac:dyDescent="0.35">
      <c r="A45" s="15"/>
      <c r="B45" s="34" t="s">
        <v>123</v>
      </c>
      <c r="C45" s="35" t="s">
        <v>1347</v>
      </c>
      <c r="D45" s="36" t="s">
        <v>1348</v>
      </c>
      <c r="E45" s="37">
        <v>45910162729</v>
      </c>
      <c r="F45" s="13">
        <f t="shared" si="1"/>
        <v>1</v>
      </c>
      <c r="G45" s="35"/>
      <c r="H45" s="36"/>
      <c r="I45" s="37"/>
      <c r="J45" s="13">
        <f t="shared" si="2"/>
        <v>0</v>
      </c>
      <c r="K45" s="8">
        <v>1</v>
      </c>
      <c r="L45" s="37" t="s">
        <v>56</v>
      </c>
      <c r="M45" s="38"/>
    </row>
    <row r="46" spans="1:13" x14ac:dyDescent="0.35">
      <c r="A46" s="21">
        <v>8</v>
      </c>
      <c r="B46" s="39" t="s">
        <v>126</v>
      </c>
      <c r="C46" s="40"/>
      <c r="D46" s="41"/>
      <c r="E46" s="42"/>
      <c r="F46" s="42">
        <f>SUM(F47:F49)</f>
        <v>3</v>
      </c>
      <c r="G46" s="40"/>
      <c r="H46" s="41"/>
      <c r="I46" s="42"/>
      <c r="J46" s="43">
        <f>SUM(J47:J49)</f>
        <v>0</v>
      </c>
      <c r="K46" s="1">
        <f t="shared" ref="K46:M46" si="9">SUM(K47:K49)</f>
        <v>3</v>
      </c>
      <c r="L46" s="42">
        <f t="shared" si="9"/>
        <v>0</v>
      </c>
      <c r="M46" s="44">
        <f t="shared" si="9"/>
        <v>0</v>
      </c>
    </row>
    <row r="47" spans="1:13" x14ac:dyDescent="0.35">
      <c r="A47" s="15"/>
      <c r="B47" s="16" t="s">
        <v>61</v>
      </c>
      <c r="C47" s="17" t="s">
        <v>713</v>
      </c>
      <c r="D47" s="18" t="s">
        <v>1349</v>
      </c>
      <c r="E47" s="19">
        <v>46805236548</v>
      </c>
      <c r="F47" s="13">
        <f t="shared" si="1"/>
        <v>1</v>
      </c>
      <c r="G47" s="17"/>
      <c r="H47" s="18"/>
      <c r="I47" s="154"/>
      <c r="J47" s="13"/>
      <c r="K47" s="8">
        <v>1</v>
      </c>
      <c r="L47" s="37" t="s">
        <v>56</v>
      </c>
      <c r="M47" s="38"/>
    </row>
    <row r="48" spans="1:13" x14ac:dyDescent="0.35">
      <c r="A48" s="15"/>
      <c r="B48" s="16" t="s">
        <v>131</v>
      </c>
      <c r="C48" s="17" t="s">
        <v>1350</v>
      </c>
      <c r="D48" s="18" t="s">
        <v>1351</v>
      </c>
      <c r="E48" s="19">
        <v>47512086520</v>
      </c>
      <c r="F48" s="13">
        <f t="shared" si="1"/>
        <v>1</v>
      </c>
      <c r="G48" s="17"/>
      <c r="H48" s="18"/>
      <c r="I48" s="19"/>
      <c r="J48" s="13">
        <f t="shared" si="2"/>
        <v>0</v>
      </c>
      <c r="K48" s="8">
        <v>1</v>
      </c>
      <c r="L48" s="37" t="s">
        <v>56</v>
      </c>
      <c r="M48" s="38"/>
    </row>
    <row r="49" spans="1:13" x14ac:dyDescent="0.35">
      <c r="A49" s="15"/>
      <c r="B49" s="34" t="s">
        <v>131</v>
      </c>
      <c r="C49" s="35" t="s">
        <v>535</v>
      </c>
      <c r="D49" s="36" t="s">
        <v>459</v>
      </c>
      <c r="E49" s="37">
        <v>46806306516</v>
      </c>
      <c r="F49" s="13">
        <f t="shared" si="1"/>
        <v>1</v>
      </c>
      <c r="G49" s="35"/>
      <c r="H49" s="36"/>
      <c r="I49" s="37"/>
      <c r="J49" s="13">
        <f t="shared" si="2"/>
        <v>0</v>
      </c>
      <c r="K49" s="8">
        <v>1</v>
      </c>
      <c r="L49" s="37" t="s">
        <v>56</v>
      </c>
      <c r="M49" s="38"/>
    </row>
    <row r="50" spans="1:13" x14ac:dyDescent="0.35">
      <c r="A50" s="21">
        <v>9</v>
      </c>
      <c r="B50" s="39" t="s">
        <v>135</v>
      </c>
      <c r="C50" s="40"/>
      <c r="D50" s="41"/>
      <c r="E50" s="42"/>
      <c r="F50" s="42">
        <f>SUM(F51:F54)</f>
        <v>3</v>
      </c>
      <c r="G50" s="40"/>
      <c r="H50" s="41"/>
      <c r="I50" s="42"/>
      <c r="J50" s="43">
        <f>SUM(J51:J54)</f>
        <v>0</v>
      </c>
      <c r="K50" s="1">
        <f>SUM(K51:K54)</f>
        <v>4</v>
      </c>
      <c r="L50" s="42"/>
      <c r="M50" s="44"/>
    </row>
    <row r="51" spans="1:13" x14ac:dyDescent="0.35">
      <c r="A51" s="15"/>
      <c r="B51" s="16" t="s">
        <v>61</v>
      </c>
      <c r="C51" s="17" t="s">
        <v>1352</v>
      </c>
      <c r="D51" s="18" t="s">
        <v>1353</v>
      </c>
      <c r="E51" s="19">
        <v>49805146511</v>
      </c>
      <c r="F51" s="13">
        <f t="shared" si="1"/>
        <v>1</v>
      </c>
      <c r="G51" s="17"/>
      <c r="H51" s="18"/>
      <c r="I51" s="19"/>
      <c r="J51" s="13">
        <f t="shared" si="2"/>
        <v>0</v>
      </c>
      <c r="K51" s="8">
        <v>1</v>
      </c>
      <c r="L51" s="37" t="s">
        <v>56</v>
      </c>
      <c r="M51" s="38"/>
    </row>
    <row r="52" spans="1:13" x14ac:dyDescent="0.35">
      <c r="A52" s="15"/>
      <c r="B52" s="16" t="s">
        <v>136</v>
      </c>
      <c r="C52" s="17" t="s">
        <v>1354</v>
      </c>
      <c r="D52" s="18" t="s">
        <v>1355</v>
      </c>
      <c r="E52" s="19">
        <v>49608136546</v>
      </c>
      <c r="F52" s="13">
        <f t="shared" si="1"/>
        <v>1</v>
      </c>
      <c r="G52" s="17"/>
      <c r="H52" s="18"/>
      <c r="I52" s="19"/>
      <c r="J52" s="13">
        <f t="shared" si="2"/>
        <v>0</v>
      </c>
      <c r="K52" s="8">
        <v>1</v>
      </c>
      <c r="L52" s="37" t="s">
        <v>56</v>
      </c>
      <c r="M52" s="38"/>
    </row>
    <row r="53" spans="1:13" x14ac:dyDescent="0.35">
      <c r="A53" s="15"/>
      <c r="B53" s="16" t="s">
        <v>136</v>
      </c>
      <c r="C53" s="17" t="s">
        <v>1356</v>
      </c>
      <c r="D53" s="18" t="s">
        <v>1357</v>
      </c>
      <c r="E53" s="19">
        <v>38302126519</v>
      </c>
      <c r="F53" s="13">
        <f t="shared" si="1"/>
        <v>1</v>
      </c>
      <c r="G53" s="17"/>
      <c r="H53" s="18"/>
      <c r="I53" s="19"/>
      <c r="J53" s="13">
        <f t="shared" si="2"/>
        <v>0</v>
      </c>
      <c r="K53" s="8">
        <v>1</v>
      </c>
      <c r="L53" s="37" t="s">
        <v>56</v>
      </c>
      <c r="M53" s="38"/>
    </row>
    <row r="54" spans="1:13" x14ac:dyDescent="0.35">
      <c r="A54" s="15"/>
      <c r="B54" s="16" t="s">
        <v>136</v>
      </c>
      <c r="C54" s="17"/>
      <c r="D54" s="18"/>
      <c r="E54" s="19"/>
      <c r="F54" s="13">
        <f t="shared" si="1"/>
        <v>0</v>
      </c>
      <c r="G54" s="17"/>
      <c r="H54" s="18"/>
      <c r="I54" s="19"/>
      <c r="J54" s="13">
        <f t="shared" si="2"/>
        <v>0</v>
      </c>
      <c r="K54" s="8">
        <v>1</v>
      </c>
      <c r="L54" s="37" t="s">
        <v>56</v>
      </c>
      <c r="M54" s="38"/>
    </row>
    <row r="55" spans="1:13" ht="15" thickBot="1" x14ac:dyDescent="0.4">
      <c r="A55" s="45" t="s">
        <v>138</v>
      </c>
      <c r="B55" s="46"/>
      <c r="C55" s="47"/>
      <c r="D55" s="48"/>
      <c r="E55" s="49"/>
      <c r="F55" s="50">
        <f>SUM(F6+F9+F15+F21+F31+F37+F42+F46+F50)</f>
        <v>36</v>
      </c>
      <c r="G55" s="47"/>
      <c r="H55" s="48"/>
      <c r="I55" s="49"/>
      <c r="J55" s="50">
        <f>SUM(J6+J9+J15+J21+J31+J37+J42+J46+J50)</f>
        <v>6</v>
      </c>
      <c r="K55" s="51">
        <f>K5</f>
        <v>40</v>
      </c>
      <c r="L55" s="49">
        <f>SUM(L47:L49,L43:L45,L38:L41,L32:L36,L22:L30,L16:L20,L10:L14,L7:L8)</f>
        <v>0</v>
      </c>
      <c r="M55" s="52">
        <f>SUM(M47:M49,M43:M45,M38:M41,M32:M36,M22:M30,M16:M20,M10:M14,M7:M8)</f>
        <v>0</v>
      </c>
    </row>
  </sheetData>
  <mergeCells count="11">
    <mergeCell ref="M3:M4"/>
    <mergeCell ref="A1:M1"/>
    <mergeCell ref="A2:A4"/>
    <mergeCell ref="B2:B4"/>
    <mergeCell ref="C2:E4"/>
    <mergeCell ref="F2:F4"/>
    <mergeCell ref="G2:I4"/>
    <mergeCell ref="J2:J4"/>
    <mergeCell ref="K2:M2"/>
    <mergeCell ref="K3:K4"/>
    <mergeCell ref="L3:L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5"/>
  <sheetViews>
    <sheetView workbookViewId="0">
      <selection activeCell="O46" sqref="O46"/>
    </sheetView>
  </sheetViews>
  <sheetFormatPr defaultRowHeight="14.5" x14ac:dyDescent="0.35"/>
  <cols>
    <col min="1" max="1" width="10.1796875" customWidth="1"/>
    <col min="2" max="2" width="28.54296875" bestFit="1" customWidth="1"/>
    <col min="3" max="3" width="10.54296875" customWidth="1"/>
    <col min="4" max="4" width="16.54296875" bestFit="1" customWidth="1"/>
    <col min="5" max="5" width="13.54296875" bestFit="1" customWidth="1"/>
    <col min="6" max="6" width="12.1796875" customWidth="1"/>
    <col min="7" max="7" width="11.453125" bestFit="1" customWidth="1"/>
    <col min="8" max="8" width="15.453125" bestFit="1" customWidth="1"/>
    <col min="9" max="9" width="13.54296875" bestFit="1" customWidth="1"/>
  </cols>
  <sheetData>
    <row r="1" spans="1:13" ht="30.5" thickBot="1" x14ac:dyDescent="0.4">
      <c r="A1" s="229" t="s">
        <v>139</v>
      </c>
      <c r="B1" s="229"/>
      <c r="C1" s="229"/>
      <c r="D1" s="229"/>
      <c r="E1" s="229"/>
      <c r="F1" s="229"/>
      <c r="G1" s="230"/>
      <c r="H1" s="230"/>
      <c r="I1" s="230"/>
      <c r="J1" s="230"/>
      <c r="K1" s="229"/>
      <c r="L1" s="229"/>
      <c r="M1" s="229"/>
    </row>
    <row r="2" spans="1:13" ht="15" thickBot="1" x14ac:dyDescent="0.4">
      <c r="A2" s="231" t="s">
        <v>39</v>
      </c>
      <c r="B2" s="234" t="s">
        <v>40</v>
      </c>
      <c r="C2" s="231" t="s">
        <v>41</v>
      </c>
      <c r="D2" s="237"/>
      <c r="E2" s="237"/>
      <c r="F2" s="240" t="s">
        <v>42</v>
      </c>
      <c r="G2" s="231" t="s">
        <v>29</v>
      </c>
      <c r="H2" s="237"/>
      <c r="I2" s="237"/>
      <c r="J2" s="240" t="s">
        <v>43</v>
      </c>
      <c r="K2" s="243" t="s">
        <v>44</v>
      </c>
      <c r="L2" s="244"/>
      <c r="M2" s="245"/>
    </row>
    <row r="3" spans="1:13" x14ac:dyDescent="0.35">
      <c r="A3" s="232"/>
      <c r="B3" s="235"/>
      <c r="C3" s="232"/>
      <c r="D3" s="238"/>
      <c r="E3" s="238"/>
      <c r="F3" s="241"/>
      <c r="G3" s="232"/>
      <c r="H3" s="238"/>
      <c r="I3" s="238"/>
      <c r="J3" s="241"/>
      <c r="K3" s="246" t="s">
        <v>45</v>
      </c>
      <c r="L3" s="248" t="s">
        <v>46</v>
      </c>
      <c r="M3" s="227" t="s">
        <v>47</v>
      </c>
    </row>
    <row r="4" spans="1:13" ht="15" thickBot="1" x14ac:dyDescent="0.4">
      <c r="A4" s="233"/>
      <c r="B4" s="236"/>
      <c r="C4" s="233"/>
      <c r="D4" s="239"/>
      <c r="E4" s="239"/>
      <c r="F4" s="242"/>
      <c r="G4" s="233"/>
      <c r="H4" s="239"/>
      <c r="I4" s="239"/>
      <c r="J4" s="242"/>
      <c r="K4" s="247"/>
      <c r="L4" s="249"/>
      <c r="M4" s="228"/>
    </row>
    <row r="5" spans="1:13" s="59" customFormat="1" ht="20.149999999999999" customHeight="1" x14ac:dyDescent="0.25">
      <c r="A5" s="53" t="s">
        <v>48</v>
      </c>
      <c r="B5" s="54"/>
      <c r="C5" s="53" t="s">
        <v>49</v>
      </c>
      <c r="D5" s="55" t="s">
        <v>50</v>
      </c>
      <c r="E5" s="55" t="s">
        <v>51</v>
      </c>
      <c r="F5" s="56">
        <f>F6+F9+F15+F21+F31+F37+F42+F46+F50</f>
        <v>31</v>
      </c>
      <c r="G5" s="53" t="s">
        <v>49</v>
      </c>
      <c r="H5" s="55" t="s">
        <v>50</v>
      </c>
      <c r="I5" s="55" t="s">
        <v>51</v>
      </c>
      <c r="J5" s="56">
        <f>J6+J9+J15+J21+J31+J37+J42+J46+J50</f>
        <v>4</v>
      </c>
      <c r="K5" s="53">
        <f>K6+K9+K15+K21+K31+K37+K42+K46+K50</f>
        <v>40</v>
      </c>
      <c r="L5" s="57"/>
      <c r="M5" s="58"/>
    </row>
    <row r="6" spans="1:13" x14ac:dyDescent="0.35">
      <c r="A6" s="1">
        <v>1</v>
      </c>
      <c r="B6" s="2" t="s">
        <v>52</v>
      </c>
      <c r="C6" s="3"/>
      <c r="D6" s="4"/>
      <c r="E6" s="5"/>
      <c r="F6" s="6">
        <f>SUM(F7:F8)</f>
        <v>2</v>
      </c>
      <c r="G6" s="3"/>
      <c r="H6" s="4"/>
      <c r="I6" s="5"/>
      <c r="J6" s="6">
        <f>SUM(J7:J8)</f>
        <v>0</v>
      </c>
      <c r="K6" s="1">
        <f t="shared" ref="K6:M6" si="0">SUM(K7:K8)</f>
        <v>2</v>
      </c>
      <c r="L6" s="5">
        <f t="shared" si="0"/>
        <v>0</v>
      </c>
      <c r="M6" s="7">
        <f t="shared" si="0"/>
        <v>0</v>
      </c>
    </row>
    <row r="7" spans="1:13" x14ac:dyDescent="0.35">
      <c r="A7" s="8"/>
      <c r="B7" s="9" t="s">
        <v>53</v>
      </c>
      <c r="C7" s="10" t="s">
        <v>140</v>
      </c>
      <c r="D7" s="11" t="s">
        <v>141</v>
      </c>
      <c r="E7" s="12">
        <v>47409273769</v>
      </c>
      <c r="F7" s="13">
        <f>COUNTIF(E7,"&lt;&gt;")</f>
        <v>1</v>
      </c>
      <c r="G7" s="10"/>
      <c r="H7" s="11"/>
      <c r="I7" s="12"/>
      <c r="J7" s="13">
        <f>COUNTIF(I7,"&lt;&gt;")</f>
        <v>0</v>
      </c>
      <c r="K7" s="8">
        <v>1</v>
      </c>
      <c r="L7" s="12" t="s">
        <v>56</v>
      </c>
      <c r="M7" s="14"/>
    </row>
    <row r="8" spans="1:13" x14ac:dyDescent="0.35">
      <c r="A8" s="15"/>
      <c r="B8" s="16" t="s">
        <v>57</v>
      </c>
      <c r="C8" s="17" t="s">
        <v>142</v>
      </c>
      <c r="D8" s="18" t="s">
        <v>143</v>
      </c>
      <c r="E8" s="19">
        <v>46201272212</v>
      </c>
      <c r="F8" s="13">
        <f t="shared" ref="F8:F54" si="1">COUNTIF(E8,"&lt;&gt;")</f>
        <v>1</v>
      </c>
      <c r="G8" s="17"/>
      <c r="H8" s="18"/>
      <c r="I8" s="19"/>
      <c r="J8" s="13">
        <f t="shared" ref="J8:J54" si="2">COUNTIF(I8,"&lt;&gt;")</f>
        <v>0</v>
      </c>
      <c r="K8" s="8">
        <v>1</v>
      </c>
      <c r="L8" s="19" t="s">
        <v>56</v>
      </c>
      <c r="M8" s="20"/>
    </row>
    <row r="9" spans="1:13" x14ac:dyDescent="0.35">
      <c r="A9" s="21">
        <v>2</v>
      </c>
      <c r="B9" s="22" t="s">
        <v>60</v>
      </c>
      <c r="C9" s="23"/>
      <c r="D9" s="24"/>
      <c r="E9" s="25"/>
      <c r="F9" s="25">
        <f>SUM(F10:F14)</f>
        <v>3</v>
      </c>
      <c r="G9" s="23"/>
      <c r="H9" s="24"/>
      <c r="I9" s="25"/>
      <c r="J9" s="26">
        <f>SUM(J10:J14)</f>
        <v>0</v>
      </c>
      <c r="K9" s="21">
        <f t="shared" ref="K9:M9" si="3">SUM(K10:K14)</f>
        <v>5</v>
      </c>
      <c r="L9" s="25">
        <f t="shared" si="3"/>
        <v>0</v>
      </c>
      <c r="M9" s="27">
        <f t="shared" si="3"/>
        <v>0</v>
      </c>
    </row>
    <row r="10" spans="1:13" x14ac:dyDescent="0.35">
      <c r="A10" s="15"/>
      <c r="B10" s="16" t="s">
        <v>61</v>
      </c>
      <c r="C10" s="17" t="s">
        <v>62</v>
      </c>
      <c r="D10" s="18" t="s">
        <v>144</v>
      </c>
      <c r="E10" s="28">
        <v>47207053738</v>
      </c>
      <c r="F10" s="13">
        <f t="shared" si="1"/>
        <v>1</v>
      </c>
      <c r="G10" s="17"/>
      <c r="H10" s="18"/>
      <c r="I10" s="19"/>
      <c r="J10" s="13">
        <f t="shared" si="2"/>
        <v>0</v>
      </c>
      <c r="K10" s="8">
        <v>1</v>
      </c>
      <c r="L10" s="19" t="s">
        <v>56</v>
      </c>
      <c r="M10" s="20"/>
    </row>
    <row r="11" spans="1:13" x14ac:dyDescent="0.35">
      <c r="A11" s="8"/>
      <c r="B11" s="9" t="s">
        <v>64</v>
      </c>
      <c r="C11" s="10" t="s">
        <v>62</v>
      </c>
      <c r="D11" s="11" t="s">
        <v>145</v>
      </c>
      <c r="E11" s="28">
        <v>60110113758</v>
      </c>
      <c r="F11" s="13">
        <f t="shared" si="1"/>
        <v>1</v>
      </c>
      <c r="G11" s="10"/>
      <c r="H11" s="11"/>
      <c r="I11" s="12"/>
      <c r="J11" s="13">
        <f t="shared" si="2"/>
        <v>0</v>
      </c>
      <c r="K11" s="8">
        <v>1</v>
      </c>
      <c r="L11" s="12" t="s">
        <v>56</v>
      </c>
      <c r="M11" s="14"/>
    </row>
    <row r="12" spans="1:13" x14ac:dyDescent="0.35">
      <c r="A12" s="8"/>
      <c r="B12" s="9" t="s">
        <v>64</v>
      </c>
      <c r="C12" s="10" t="s">
        <v>146</v>
      </c>
      <c r="D12" s="11" t="s">
        <v>147</v>
      </c>
      <c r="E12" s="28">
        <v>49105062216</v>
      </c>
      <c r="F12" s="13">
        <f t="shared" si="1"/>
        <v>1</v>
      </c>
      <c r="G12" s="10"/>
      <c r="H12" s="11"/>
      <c r="I12" s="12"/>
      <c r="J12" s="13">
        <f t="shared" si="2"/>
        <v>0</v>
      </c>
      <c r="K12" s="8">
        <v>1</v>
      </c>
      <c r="L12" s="12" t="s">
        <v>56</v>
      </c>
      <c r="M12" s="14"/>
    </row>
    <row r="13" spans="1:13" x14ac:dyDescent="0.35">
      <c r="A13" s="8"/>
      <c r="B13" s="9" t="s">
        <v>64</v>
      </c>
      <c r="C13" s="10"/>
      <c r="D13" s="11"/>
      <c r="E13" s="12"/>
      <c r="F13" s="13">
        <f t="shared" si="1"/>
        <v>0</v>
      </c>
      <c r="G13" s="10"/>
      <c r="H13" s="11"/>
      <c r="I13" s="12"/>
      <c r="J13" s="13">
        <f t="shared" si="2"/>
        <v>0</v>
      </c>
      <c r="K13" s="8">
        <v>1</v>
      </c>
      <c r="L13" s="12" t="s">
        <v>56</v>
      </c>
      <c r="M13" s="14"/>
    </row>
    <row r="14" spans="1:13" x14ac:dyDescent="0.35">
      <c r="A14" s="15"/>
      <c r="B14" s="16" t="s">
        <v>71</v>
      </c>
      <c r="C14" s="17"/>
      <c r="D14" s="18"/>
      <c r="E14" s="19"/>
      <c r="F14" s="13">
        <f t="shared" si="1"/>
        <v>0</v>
      </c>
      <c r="G14" s="17"/>
      <c r="H14" s="18"/>
      <c r="I14" s="19"/>
      <c r="J14" s="13">
        <f t="shared" si="2"/>
        <v>0</v>
      </c>
      <c r="K14" s="8">
        <v>1</v>
      </c>
      <c r="L14" s="19" t="s">
        <v>56</v>
      </c>
      <c r="M14" s="20"/>
    </row>
    <row r="15" spans="1:13" x14ac:dyDescent="0.35">
      <c r="A15" s="21">
        <v>3</v>
      </c>
      <c r="B15" s="22" t="s">
        <v>74</v>
      </c>
      <c r="C15" s="23"/>
      <c r="D15" s="24"/>
      <c r="E15" s="25"/>
      <c r="F15" s="25">
        <f>SUM(F16:F20)</f>
        <v>4</v>
      </c>
      <c r="G15" s="23"/>
      <c r="H15" s="24"/>
      <c r="I15" s="25"/>
      <c r="J15" s="26">
        <f>SUM(J16:J20)</f>
        <v>2</v>
      </c>
      <c r="K15" s="21">
        <f>SUM(K16:K20)</f>
        <v>5</v>
      </c>
      <c r="L15" s="25">
        <f t="shared" ref="L15:M15" si="4">SUM(L16:L20)</f>
        <v>0</v>
      </c>
      <c r="M15" s="27">
        <f t="shared" si="4"/>
        <v>0</v>
      </c>
    </row>
    <row r="16" spans="1:13" x14ac:dyDescent="0.35">
      <c r="A16" s="15"/>
      <c r="B16" s="16" t="s">
        <v>61</v>
      </c>
      <c r="C16" s="17" t="s">
        <v>148</v>
      </c>
      <c r="D16" s="18" t="s">
        <v>149</v>
      </c>
      <c r="E16" s="19">
        <v>47510162220</v>
      </c>
      <c r="F16" s="13">
        <f t="shared" si="1"/>
        <v>1</v>
      </c>
      <c r="G16" s="17"/>
      <c r="H16" s="18"/>
      <c r="I16" s="19"/>
      <c r="J16" s="13">
        <f t="shared" si="2"/>
        <v>0</v>
      </c>
      <c r="K16" s="8">
        <v>1</v>
      </c>
      <c r="L16" s="19" t="s">
        <v>56</v>
      </c>
      <c r="M16" s="20"/>
    </row>
    <row r="17" spans="1:13" x14ac:dyDescent="0.35">
      <c r="A17" s="15"/>
      <c r="B17" s="16" t="s">
        <v>75</v>
      </c>
      <c r="C17" s="17" t="s">
        <v>150</v>
      </c>
      <c r="D17" s="18" t="s">
        <v>151</v>
      </c>
      <c r="E17" s="154">
        <v>46311122222</v>
      </c>
      <c r="F17" s="13">
        <f t="shared" si="1"/>
        <v>1</v>
      </c>
      <c r="G17" s="17"/>
      <c r="H17" s="18"/>
      <c r="I17" s="19"/>
      <c r="J17" s="13">
        <f t="shared" si="2"/>
        <v>0</v>
      </c>
      <c r="K17" s="8">
        <v>1</v>
      </c>
      <c r="L17" s="19" t="s">
        <v>56</v>
      </c>
      <c r="M17" s="20"/>
    </row>
    <row r="18" spans="1:13" x14ac:dyDescent="0.35">
      <c r="A18" s="15"/>
      <c r="B18" s="16" t="s">
        <v>75</v>
      </c>
      <c r="C18" s="17" t="s">
        <v>152</v>
      </c>
      <c r="D18" s="18" t="s">
        <v>153</v>
      </c>
      <c r="E18" s="19">
        <v>49312233722</v>
      </c>
      <c r="F18" s="13">
        <f t="shared" si="1"/>
        <v>1</v>
      </c>
      <c r="G18" s="17"/>
      <c r="H18" s="18"/>
      <c r="I18" s="19"/>
      <c r="J18" s="13">
        <f t="shared" si="2"/>
        <v>0</v>
      </c>
      <c r="K18" s="8">
        <v>1</v>
      </c>
      <c r="L18" s="19" t="s">
        <v>56</v>
      </c>
      <c r="M18" s="20"/>
    </row>
    <row r="19" spans="1:13" x14ac:dyDescent="0.35">
      <c r="A19" s="15"/>
      <c r="B19" s="16" t="s">
        <v>75</v>
      </c>
      <c r="C19" s="17" t="s">
        <v>154</v>
      </c>
      <c r="D19" s="18" t="s">
        <v>155</v>
      </c>
      <c r="E19" s="19">
        <v>48411253732</v>
      </c>
      <c r="F19" s="13">
        <v>1</v>
      </c>
      <c r="G19" s="17" t="s">
        <v>156</v>
      </c>
      <c r="H19" s="18" t="s">
        <v>157</v>
      </c>
      <c r="I19" s="19">
        <v>49303313715</v>
      </c>
      <c r="J19" s="13">
        <f t="shared" si="2"/>
        <v>1</v>
      </c>
      <c r="K19" s="8">
        <v>1</v>
      </c>
      <c r="L19" s="19" t="s">
        <v>56</v>
      </c>
      <c r="M19" s="20"/>
    </row>
    <row r="20" spans="1:13" x14ac:dyDescent="0.35">
      <c r="A20" s="8"/>
      <c r="B20" s="9" t="s">
        <v>75</v>
      </c>
      <c r="C20" s="10"/>
      <c r="D20" s="11"/>
      <c r="E20" s="12"/>
      <c r="F20" s="13">
        <f t="shared" si="1"/>
        <v>0</v>
      </c>
      <c r="G20" s="10" t="s">
        <v>158</v>
      </c>
      <c r="H20" s="11" t="s">
        <v>159</v>
      </c>
      <c r="I20" s="12">
        <v>48507272255</v>
      </c>
      <c r="J20" s="13">
        <f t="shared" si="2"/>
        <v>1</v>
      </c>
      <c r="K20" s="8">
        <v>1</v>
      </c>
      <c r="L20" s="12" t="s">
        <v>56</v>
      </c>
      <c r="M20" s="14"/>
    </row>
    <row r="21" spans="1:13" x14ac:dyDescent="0.35">
      <c r="A21" s="1">
        <v>4</v>
      </c>
      <c r="B21" s="2" t="s">
        <v>82</v>
      </c>
      <c r="C21" s="3"/>
      <c r="D21" s="4"/>
      <c r="E21" s="5"/>
      <c r="F21" s="5">
        <f>SUM(F22:F30)</f>
        <v>8</v>
      </c>
      <c r="G21" s="3"/>
      <c r="H21" s="4"/>
      <c r="I21" s="5"/>
      <c r="J21" s="6">
        <f>SUM(J22:J30)</f>
        <v>0</v>
      </c>
      <c r="K21" s="1">
        <f t="shared" ref="K21:M21" si="5">SUM(K22:K30)</f>
        <v>9</v>
      </c>
      <c r="L21" s="5">
        <f t="shared" si="5"/>
        <v>0</v>
      </c>
      <c r="M21" s="7">
        <f t="shared" si="5"/>
        <v>0</v>
      </c>
    </row>
    <row r="22" spans="1:13" x14ac:dyDescent="0.35">
      <c r="A22" s="8"/>
      <c r="B22" s="16" t="s">
        <v>61</v>
      </c>
      <c r="C22" s="17" t="s">
        <v>160</v>
      </c>
      <c r="D22" s="18" t="s">
        <v>161</v>
      </c>
      <c r="E22" s="28">
        <v>47710153717</v>
      </c>
      <c r="F22" s="13">
        <f t="shared" si="1"/>
        <v>1</v>
      </c>
      <c r="G22" s="17"/>
      <c r="H22" s="18"/>
      <c r="I22" s="19"/>
      <c r="J22" s="13">
        <f t="shared" si="2"/>
        <v>0</v>
      </c>
      <c r="K22" s="8">
        <v>1</v>
      </c>
      <c r="L22" s="12" t="s">
        <v>56</v>
      </c>
      <c r="M22" s="14"/>
    </row>
    <row r="23" spans="1:13" x14ac:dyDescent="0.35">
      <c r="A23" s="8"/>
      <c r="B23" s="16" t="s">
        <v>84</v>
      </c>
      <c r="C23" s="17" t="s">
        <v>162</v>
      </c>
      <c r="D23" s="18" t="s">
        <v>163</v>
      </c>
      <c r="E23" s="28">
        <v>47006193717</v>
      </c>
      <c r="F23" s="13">
        <f t="shared" si="1"/>
        <v>1</v>
      </c>
      <c r="G23" s="17"/>
      <c r="H23" s="18"/>
      <c r="I23" s="19"/>
      <c r="J23" s="13">
        <f t="shared" si="2"/>
        <v>0</v>
      </c>
      <c r="K23" s="8">
        <v>1</v>
      </c>
      <c r="L23" s="12" t="s">
        <v>56</v>
      </c>
      <c r="M23" s="14"/>
    </row>
    <row r="24" spans="1:13" x14ac:dyDescent="0.35">
      <c r="A24" s="8"/>
      <c r="B24" s="9" t="s">
        <v>87</v>
      </c>
      <c r="C24" s="10" t="s">
        <v>164</v>
      </c>
      <c r="D24" s="11" t="s">
        <v>165</v>
      </c>
      <c r="E24" s="28">
        <v>47311293722</v>
      </c>
      <c r="F24" s="13">
        <f t="shared" si="1"/>
        <v>1</v>
      </c>
      <c r="G24" s="10"/>
      <c r="H24" s="11"/>
      <c r="I24" s="12"/>
      <c r="J24" s="13">
        <f t="shared" si="2"/>
        <v>0</v>
      </c>
      <c r="K24" s="8">
        <v>1</v>
      </c>
      <c r="L24" s="12" t="s">
        <v>56</v>
      </c>
      <c r="M24" s="14"/>
    </row>
    <row r="25" spans="1:13" x14ac:dyDescent="0.35">
      <c r="A25" s="8"/>
      <c r="B25" s="9" t="s">
        <v>88</v>
      </c>
      <c r="C25" s="10" t="s">
        <v>166</v>
      </c>
      <c r="D25" s="11" t="s">
        <v>167</v>
      </c>
      <c r="E25" s="28">
        <v>48708303710</v>
      </c>
      <c r="F25" s="13">
        <f t="shared" si="1"/>
        <v>1</v>
      </c>
      <c r="G25" s="10"/>
      <c r="H25" s="11"/>
      <c r="I25" s="12"/>
      <c r="J25" s="13">
        <f t="shared" si="2"/>
        <v>0</v>
      </c>
      <c r="K25" s="8">
        <v>1</v>
      </c>
      <c r="L25" s="12" t="s">
        <v>56</v>
      </c>
      <c r="M25" s="14" t="s">
        <v>89</v>
      </c>
    </row>
    <row r="26" spans="1:13" x14ac:dyDescent="0.35">
      <c r="A26" s="8"/>
      <c r="B26" s="9" t="s">
        <v>88</v>
      </c>
      <c r="C26" s="10" t="s">
        <v>129</v>
      </c>
      <c r="D26" s="11" t="s">
        <v>168</v>
      </c>
      <c r="E26" s="28">
        <v>48405133717</v>
      </c>
      <c r="F26" s="13">
        <f t="shared" si="1"/>
        <v>1</v>
      </c>
      <c r="G26" s="10"/>
      <c r="H26" s="11"/>
      <c r="I26" s="12"/>
      <c r="J26" s="13">
        <f t="shared" si="2"/>
        <v>0</v>
      </c>
      <c r="K26" s="8">
        <v>1</v>
      </c>
      <c r="L26" s="12" t="s">
        <v>56</v>
      </c>
      <c r="M26" s="14" t="s">
        <v>89</v>
      </c>
    </row>
    <row r="27" spans="1:13" x14ac:dyDescent="0.35">
      <c r="A27" s="8"/>
      <c r="B27" s="9" t="s">
        <v>90</v>
      </c>
      <c r="C27" s="10" t="s">
        <v>169</v>
      </c>
      <c r="D27" s="11" t="s">
        <v>170</v>
      </c>
      <c r="E27" s="28">
        <v>48010203713</v>
      </c>
      <c r="F27" s="13">
        <f t="shared" si="1"/>
        <v>1</v>
      </c>
      <c r="G27" s="10"/>
      <c r="H27" s="11"/>
      <c r="I27" s="12"/>
      <c r="J27" s="13">
        <f t="shared" si="2"/>
        <v>0</v>
      </c>
      <c r="K27" s="8">
        <v>1</v>
      </c>
      <c r="L27" s="12" t="s">
        <v>56</v>
      </c>
      <c r="M27" s="29"/>
    </row>
    <row r="28" spans="1:13" x14ac:dyDescent="0.35">
      <c r="A28" s="8"/>
      <c r="B28" s="30" t="s">
        <v>93</v>
      </c>
      <c r="C28" s="31"/>
      <c r="D28" s="11"/>
      <c r="E28" s="28"/>
      <c r="F28" s="13">
        <f t="shared" si="1"/>
        <v>0</v>
      </c>
      <c r="G28" s="10"/>
      <c r="H28" s="11"/>
      <c r="I28" s="12"/>
      <c r="J28" s="13">
        <f t="shared" si="2"/>
        <v>0</v>
      </c>
      <c r="K28" s="8">
        <v>1</v>
      </c>
      <c r="L28" s="12" t="s">
        <v>56</v>
      </c>
      <c r="M28" s="14" t="s">
        <v>89</v>
      </c>
    </row>
    <row r="29" spans="1:13" x14ac:dyDescent="0.35">
      <c r="A29" s="8"/>
      <c r="B29" s="9" t="s">
        <v>96</v>
      </c>
      <c r="C29" s="10" t="s">
        <v>171</v>
      </c>
      <c r="D29" s="11" t="s">
        <v>172</v>
      </c>
      <c r="E29" s="12">
        <v>46604063740</v>
      </c>
      <c r="F29" s="13">
        <f t="shared" si="1"/>
        <v>1</v>
      </c>
      <c r="G29" s="10"/>
      <c r="H29" s="11"/>
      <c r="I29" s="12"/>
      <c r="J29" s="13">
        <f t="shared" si="2"/>
        <v>0</v>
      </c>
      <c r="K29" s="8">
        <v>1</v>
      </c>
      <c r="L29" s="12" t="s">
        <v>56</v>
      </c>
      <c r="M29" s="14"/>
    </row>
    <row r="30" spans="1:13" x14ac:dyDescent="0.35">
      <c r="A30" s="8"/>
      <c r="B30" s="9" t="s">
        <v>97</v>
      </c>
      <c r="C30" s="10" t="s">
        <v>146</v>
      </c>
      <c r="D30" s="11" t="s">
        <v>173</v>
      </c>
      <c r="E30" s="12">
        <v>47703283711</v>
      </c>
      <c r="F30" s="13">
        <f t="shared" si="1"/>
        <v>1</v>
      </c>
      <c r="G30" s="10"/>
      <c r="H30" s="11"/>
      <c r="I30" s="12"/>
      <c r="J30" s="13">
        <f t="shared" si="2"/>
        <v>0</v>
      </c>
      <c r="K30" s="8">
        <v>1</v>
      </c>
      <c r="L30" s="12" t="s">
        <v>56</v>
      </c>
      <c r="M30" s="14"/>
    </row>
    <row r="31" spans="1:13" x14ac:dyDescent="0.35">
      <c r="A31" s="1">
        <v>5</v>
      </c>
      <c r="B31" s="2" t="s">
        <v>98</v>
      </c>
      <c r="C31" s="3"/>
      <c r="D31" s="4"/>
      <c r="E31" s="5"/>
      <c r="F31" s="5">
        <f>SUM(F32:F36)</f>
        <v>4</v>
      </c>
      <c r="G31" s="3"/>
      <c r="H31" s="4"/>
      <c r="I31" s="5"/>
      <c r="J31" s="6">
        <f>SUM(J32:J36)</f>
        <v>0</v>
      </c>
      <c r="K31" s="1">
        <f t="shared" ref="K31:M31" si="6">SUM(K32:K36)</f>
        <v>5</v>
      </c>
      <c r="L31" s="5">
        <f t="shared" si="6"/>
        <v>0</v>
      </c>
      <c r="M31" s="7">
        <f t="shared" si="6"/>
        <v>0</v>
      </c>
    </row>
    <row r="32" spans="1:13" x14ac:dyDescent="0.35">
      <c r="A32" s="8"/>
      <c r="B32" s="16" t="s">
        <v>61</v>
      </c>
      <c r="C32" s="17" t="s">
        <v>169</v>
      </c>
      <c r="D32" s="18" t="s">
        <v>174</v>
      </c>
      <c r="E32" s="19">
        <v>47705313711</v>
      </c>
      <c r="F32" s="13">
        <f t="shared" si="1"/>
        <v>1</v>
      </c>
      <c r="G32" s="17"/>
      <c r="H32" s="18"/>
      <c r="I32" s="19"/>
      <c r="J32" s="13">
        <f t="shared" si="2"/>
        <v>0</v>
      </c>
      <c r="K32" s="8">
        <v>1</v>
      </c>
      <c r="L32" s="12" t="s">
        <v>56</v>
      </c>
      <c r="M32" s="14"/>
    </row>
    <row r="33" spans="1:13" x14ac:dyDescent="0.35">
      <c r="A33" s="8"/>
      <c r="B33" s="9" t="s">
        <v>99</v>
      </c>
      <c r="C33" s="10" t="s">
        <v>175</v>
      </c>
      <c r="D33" s="11" t="s">
        <v>176</v>
      </c>
      <c r="E33" s="12">
        <v>49012260100</v>
      </c>
      <c r="F33" s="13">
        <f t="shared" si="1"/>
        <v>1</v>
      </c>
      <c r="G33" s="10"/>
      <c r="H33" s="11"/>
      <c r="I33" s="12"/>
      <c r="J33" s="13">
        <f t="shared" si="2"/>
        <v>0</v>
      </c>
      <c r="K33" s="8">
        <v>1</v>
      </c>
      <c r="L33" s="12" t="s">
        <v>56</v>
      </c>
      <c r="M33" s="14"/>
    </row>
    <row r="34" spans="1:13" x14ac:dyDescent="0.35">
      <c r="A34" s="8"/>
      <c r="B34" s="9" t="s">
        <v>100</v>
      </c>
      <c r="C34" s="10" t="s">
        <v>177</v>
      </c>
      <c r="D34" s="11" t="s">
        <v>178</v>
      </c>
      <c r="E34" s="12">
        <v>46208302215</v>
      </c>
      <c r="F34" s="13">
        <f t="shared" si="1"/>
        <v>1</v>
      </c>
      <c r="G34" s="10"/>
      <c r="H34" s="11"/>
      <c r="I34" s="12"/>
      <c r="J34" s="13">
        <f t="shared" si="2"/>
        <v>0</v>
      </c>
      <c r="K34" s="8">
        <v>1</v>
      </c>
      <c r="L34" s="12" t="s">
        <v>56</v>
      </c>
      <c r="M34" s="14"/>
    </row>
    <row r="35" spans="1:13" x14ac:dyDescent="0.35">
      <c r="A35" s="8"/>
      <c r="B35" s="9" t="s">
        <v>100</v>
      </c>
      <c r="C35" s="10" t="s">
        <v>129</v>
      </c>
      <c r="D35" s="11" t="s">
        <v>179</v>
      </c>
      <c r="E35" s="12">
        <v>48204053714</v>
      </c>
      <c r="F35" s="13">
        <f t="shared" si="1"/>
        <v>1</v>
      </c>
      <c r="G35" s="10"/>
      <c r="H35" s="11"/>
      <c r="I35" s="12"/>
      <c r="J35" s="13">
        <f t="shared" si="2"/>
        <v>0</v>
      </c>
      <c r="K35" s="8">
        <v>1</v>
      </c>
      <c r="L35" s="12" t="s">
        <v>56</v>
      </c>
      <c r="M35" s="14"/>
    </row>
    <row r="36" spans="1:13" x14ac:dyDescent="0.35">
      <c r="A36" s="8"/>
      <c r="B36" s="9" t="s">
        <v>103</v>
      </c>
      <c r="C36" s="10"/>
      <c r="D36" s="11"/>
      <c r="E36" s="12"/>
      <c r="F36" s="13">
        <f t="shared" si="1"/>
        <v>0</v>
      </c>
      <c r="G36" s="10"/>
      <c r="H36" s="11"/>
      <c r="I36" s="12"/>
      <c r="J36" s="13">
        <f t="shared" si="2"/>
        <v>0</v>
      </c>
      <c r="K36" s="8">
        <v>1</v>
      </c>
      <c r="L36" s="12" t="s">
        <v>56</v>
      </c>
      <c r="M36" s="14" t="s">
        <v>89</v>
      </c>
    </row>
    <row r="37" spans="1:13" x14ac:dyDescent="0.35">
      <c r="A37" s="1">
        <v>6</v>
      </c>
      <c r="B37" s="2" t="s">
        <v>104</v>
      </c>
      <c r="C37" s="3"/>
      <c r="D37" s="4"/>
      <c r="E37" s="5"/>
      <c r="F37" s="5">
        <f>SUM(F38:F41)</f>
        <v>4</v>
      </c>
      <c r="G37" s="3"/>
      <c r="H37" s="4"/>
      <c r="I37" s="5"/>
      <c r="J37" s="6">
        <f>SUM(J38:J41)</f>
        <v>2</v>
      </c>
      <c r="K37" s="1">
        <f>SUM(K38:K41)</f>
        <v>4</v>
      </c>
      <c r="L37" s="5">
        <f t="shared" ref="L37:M37" si="7">SUM(L38:L41)</f>
        <v>0</v>
      </c>
      <c r="M37" s="7">
        <f t="shared" si="7"/>
        <v>0</v>
      </c>
    </row>
    <row r="38" spans="1:13" x14ac:dyDescent="0.35">
      <c r="A38" s="8"/>
      <c r="B38" s="16" t="s">
        <v>61</v>
      </c>
      <c r="C38" s="17" t="s">
        <v>180</v>
      </c>
      <c r="D38" s="18" t="s">
        <v>181</v>
      </c>
      <c r="E38" s="19">
        <v>49803023730</v>
      </c>
      <c r="F38" s="13">
        <f t="shared" si="1"/>
        <v>1</v>
      </c>
      <c r="G38" s="17"/>
      <c r="H38" s="18"/>
      <c r="I38" s="19"/>
      <c r="J38" s="13">
        <f t="shared" si="2"/>
        <v>0</v>
      </c>
      <c r="K38" s="8">
        <v>1</v>
      </c>
      <c r="L38" s="12" t="s">
        <v>56</v>
      </c>
      <c r="M38" s="14"/>
    </row>
    <row r="39" spans="1:13" x14ac:dyDescent="0.35">
      <c r="A39" s="8"/>
      <c r="B39" s="9" t="s">
        <v>109</v>
      </c>
      <c r="C39" s="10" t="s">
        <v>182</v>
      </c>
      <c r="D39" s="11" t="s">
        <v>183</v>
      </c>
      <c r="E39" s="12">
        <v>47703253723</v>
      </c>
      <c r="F39" s="13">
        <f t="shared" si="1"/>
        <v>1</v>
      </c>
      <c r="G39" s="10"/>
      <c r="H39" s="11"/>
      <c r="I39" s="12"/>
      <c r="J39" s="13"/>
      <c r="K39" s="8">
        <v>1</v>
      </c>
      <c r="L39" s="12" t="s">
        <v>56</v>
      </c>
      <c r="M39" s="14"/>
    </row>
    <row r="40" spans="1:13" x14ac:dyDescent="0.35">
      <c r="A40" s="8"/>
      <c r="B40" s="9" t="s">
        <v>112</v>
      </c>
      <c r="C40" s="10" t="s">
        <v>175</v>
      </c>
      <c r="D40" s="11" t="s">
        <v>184</v>
      </c>
      <c r="E40" s="12">
        <v>60105243729</v>
      </c>
      <c r="F40" s="13">
        <f t="shared" si="1"/>
        <v>1</v>
      </c>
      <c r="G40" s="10" t="s">
        <v>185</v>
      </c>
      <c r="H40" s="32" t="s">
        <v>186</v>
      </c>
      <c r="I40" s="33">
        <v>48507043719</v>
      </c>
      <c r="J40" s="13">
        <f t="shared" si="2"/>
        <v>1</v>
      </c>
      <c r="K40" s="8">
        <v>1</v>
      </c>
      <c r="L40" s="12" t="s">
        <v>56</v>
      </c>
      <c r="M40" s="14"/>
    </row>
    <row r="41" spans="1:13" x14ac:dyDescent="0.35">
      <c r="A41" s="15"/>
      <c r="B41" s="34" t="s">
        <v>112</v>
      </c>
      <c r="C41" s="35" t="s">
        <v>187</v>
      </c>
      <c r="D41" s="36" t="s">
        <v>188</v>
      </c>
      <c r="E41" s="37">
        <v>60001053712</v>
      </c>
      <c r="F41" s="13">
        <f t="shared" si="1"/>
        <v>1</v>
      </c>
      <c r="G41" s="10" t="s">
        <v>189</v>
      </c>
      <c r="H41" s="11" t="s">
        <v>190</v>
      </c>
      <c r="I41" s="12">
        <v>46706223715</v>
      </c>
      <c r="J41" s="13">
        <f t="shared" si="2"/>
        <v>1</v>
      </c>
      <c r="K41" s="15">
        <v>1</v>
      </c>
      <c r="L41" s="37" t="s">
        <v>56</v>
      </c>
      <c r="M41" s="38"/>
    </row>
    <row r="42" spans="1:13" x14ac:dyDescent="0.35">
      <c r="A42" s="21">
        <v>7</v>
      </c>
      <c r="B42" s="39" t="s">
        <v>119</v>
      </c>
      <c r="C42" s="40"/>
      <c r="D42" s="41"/>
      <c r="E42" s="42"/>
      <c r="F42" s="42">
        <f>SUM(F43:F45)</f>
        <v>1</v>
      </c>
      <c r="G42" s="40"/>
      <c r="H42" s="41"/>
      <c r="I42" s="42"/>
      <c r="J42" s="43">
        <f>SUM(J43:J45)</f>
        <v>0</v>
      </c>
      <c r="K42" s="1">
        <f t="shared" ref="K42:M42" si="8">SUM(K43:K45)</f>
        <v>3</v>
      </c>
      <c r="L42" s="42">
        <f t="shared" si="8"/>
        <v>0</v>
      </c>
      <c r="M42" s="44">
        <f t="shared" si="8"/>
        <v>0</v>
      </c>
    </row>
    <row r="43" spans="1:13" x14ac:dyDescent="0.35">
      <c r="A43" s="15"/>
      <c r="B43" s="16" t="s">
        <v>61</v>
      </c>
      <c r="C43" s="17"/>
      <c r="D43" s="18"/>
      <c r="E43" s="19"/>
      <c r="F43" s="13">
        <f t="shared" si="1"/>
        <v>0</v>
      </c>
      <c r="G43" s="17"/>
      <c r="H43" s="18"/>
      <c r="I43" s="19"/>
      <c r="J43" s="13">
        <f t="shared" si="2"/>
        <v>0</v>
      </c>
      <c r="K43" s="8">
        <v>1</v>
      </c>
      <c r="L43" s="37" t="s">
        <v>56</v>
      </c>
      <c r="M43" s="38"/>
    </row>
    <row r="44" spans="1:13" x14ac:dyDescent="0.35">
      <c r="A44" s="15"/>
      <c r="B44" s="34" t="s">
        <v>122</v>
      </c>
      <c r="C44" s="35" t="s">
        <v>191</v>
      </c>
      <c r="D44" s="36" t="s">
        <v>192</v>
      </c>
      <c r="E44" s="37">
        <v>60109213717</v>
      </c>
      <c r="F44" s="13">
        <f t="shared" si="1"/>
        <v>1</v>
      </c>
      <c r="G44" s="35"/>
      <c r="H44" s="36"/>
      <c r="I44" s="37"/>
      <c r="J44" s="13">
        <f t="shared" si="2"/>
        <v>0</v>
      </c>
      <c r="K44" s="8">
        <v>1</v>
      </c>
      <c r="L44" s="37" t="s">
        <v>56</v>
      </c>
      <c r="M44" s="38"/>
    </row>
    <row r="45" spans="1:13" x14ac:dyDescent="0.35">
      <c r="A45" s="15"/>
      <c r="B45" s="34" t="s">
        <v>123</v>
      </c>
      <c r="C45" s="35"/>
      <c r="D45" s="36"/>
      <c r="E45" s="37"/>
      <c r="F45" s="13">
        <f t="shared" si="1"/>
        <v>0</v>
      </c>
      <c r="G45" s="35"/>
      <c r="H45" s="36"/>
      <c r="I45" s="37"/>
      <c r="J45" s="13">
        <f t="shared" si="2"/>
        <v>0</v>
      </c>
      <c r="K45" s="8">
        <v>1</v>
      </c>
      <c r="L45" s="37" t="s">
        <v>56</v>
      </c>
      <c r="M45" s="38"/>
    </row>
    <row r="46" spans="1:13" x14ac:dyDescent="0.35">
      <c r="A46" s="21">
        <v>8</v>
      </c>
      <c r="B46" s="39" t="s">
        <v>126</v>
      </c>
      <c r="C46" s="40"/>
      <c r="D46" s="41"/>
      <c r="E46" s="42"/>
      <c r="F46" s="42">
        <f>SUM(F47:F49)</f>
        <v>2</v>
      </c>
      <c r="G46" s="40"/>
      <c r="H46" s="41"/>
      <c r="I46" s="42"/>
      <c r="J46" s="43">
        <f>SUM(J47:J49)</f>
        <v>0</v>
      </c>
      <c r="K46" s="1">
        <f t="shared" ref="K46:M46" si="9">SUM(K47:K49)</f>
        <v>3</v>
      </c>
      <c r="L46" s="42">
        <f t="shared" si="9"/>
        <v>0</v>
      </c>
      <c r="M46" s="44">
        <f t="shared" si="9"/>
        <v>0</v>
      </c>
    </row>
    <row r="47" spans="1:13" x14ac:dyDescent="0.35">
      <c r="A47" s="15"/>
      <c r="B47" s="16" t="s">
        <v>61</v>
      </c>
      <c r="C47" s="17" t="s">
        <v>193</v>
      </c>
      <c r="D47" s="18" t="s">
        <v>194</v>
      </c>
      <c r="E47" s="19">
        <v>46811253740</v>
      </c>
      <c r="F47" s="13">
        <f t="shared" si="1"/>
        <v>1</v>
      </c>
      <c r="G47" s="17"/>
      <c r="H47" s="18"/>
      <c r="I47" s="19"/>
      <c r="J47" s="13">
        <f t="shared" si="2"/>
        <v>0</v>
      </c>
      <c r="K47" s="8">
        <v>1</v>
      </c>
      <c r="L47" s="37" t="s">
        <v>56</v>
      </c>
      <c r="M47" s="38"/>
    </row>
    <row r="48" spans="1:13" x14ac:dyDescent="0.35">
      <c r="A48" s="15"/>
      <c r="B48" s="16" t="s">
        <v>131</v>
      </c>
      <c r="C48" s="17" t="s">
        <v>156</v>
      </c>
      <c r="D48" s="18" t="s">
        <v>181</v>
      </c>
      <c r="E48" s="19">
        <v>60109183727</v>
      </c>
      <c r="F48" s="13">
        <f t="shared" si="1"/>
        <v>1</v>
      </c>
      <c r="G48" s="17"/>
      <c r="H48" s="18"/>
      <c r="I48" s="19"/>
      <c r="J48" s="13">
        <f t="shared" si="2"/>
        <v>0</v>
      </c>
      <c r="K48" s="8">
        <v>1</v>
      </c>
      <c r="L48" s="37" t="s">
        <v>56</v>
      </c>
      <c r="M48" s="38"/>
    </row>
    <row r="49" spans="1:13" x14ac:dyDescent="0.35">
      <c r="A49" s="15"/>
      <c r="B49" s="34" t="s">
        <v>131</v>
      </c>
      <c r="C49" s="35"/>
      <c r="D49" s="36"/>
      <c r="E49" s="37"/>
      <c r="F49" s="13">
        <f t="shared" si="1"/>
        <v>0</v>
      </c>
      <c r="G49" s="35"/>
      <c r="H49" s="36"/>
      <c r="I49" s="37"/>
      <c r="J49" s="13">
        <f t="shared" si="2"/>
        <v>0</v>
      </c>
      <c r="K49" s="8">
        <v>1</v>
      </c>
      <c r="L49" s="37" t="s">
        <v>56</v>
      </c>
      <c r="M49" s="38"/>
    </row>
    <row r="50" spans="1:13" x14ac:dyDescent="0.35">
      <c r="A50" s="21">
        <v>9</v>
      </c>
      <c r="B50" s="39" t="s">
        <v>135</v>
      </c>
      <c r="C50" s="40"/>
      <c r="D50" s="41"/>
      <c r="E50" s="42"/>
      <c r="F50" s="42">
        <f>SUM(F51:F54)</f>
        <v>3</v>
      </c>
      <c r="G50" s="40"/>
      <c r="H50" s="41"/>
      <c r="I50" s="42"/>
      <c r="J50" s="43">
        <f>SUM(J51:J54)</f>
        <v>0</v>
      </c>
      <c r="K50" s="1">
        <f>SUM(K51:K54)</f>
        <v>4</v>
      </c>
      <c r="L50" s="42"/>
      <c r="M50" s="44"/>
    </row>
    <row r="51" spans="1:13" x14ac:dyDescent="0.35">
      <c r="A51" s="15"/>
      <c r="B51" s="16" t="s">
        <v>61</v>
      </c>
      <c r="C51" s="17"/>
      <c r="D51" s="18"/>
      <c r="E51" s="19"/>
      <c r="F51" s="13">
        <f t="shared" si="1"/>
        <v>0</v>
      </c>
      <c r="G51" s="17"/>
      <c r="H51" s="18"/>
      <c r="I51" s="19"/>
      <c r="J51" s="13">
        <f t="shared" si="2"/>
        <v>0</v>
      </c>
      <c r="K51" s="8">
        <v>1</v>
      </c>
      <c r="L51" s="37" t="s">
        <v>56</v>
      </c>
      <c r="M51" s="38"/>
    </row>
    <row r="52" spans="1:13" x14ac:dyDescent="0.35">
      <c r="A52" s="15"/>
      <c r="B52" s="16" t="s">
        <v>136</v>
      </c>
      <c r="C52" s="17" t="s">
        <v>195</v>
      </c>
      <c r="D52" s="18" t="s">
        <v>196</v>
      </c>
      <c r="E52" s="19">
        <v>37308173710</v>
      </c>
      <c r="F52" s="13">
        <f t="shared" si="1"/>
        <v>1</v>
      </c>
      <c r="G52" s="17"/>
      <c r="H52" s="18"/>
      <c r="I52" s="19"/>
      <c r="J52" s="13">
        <f t="shared" si="2"/>
        <v>0</v>
      </c>
      <c r="K52" s="8">
        <v>1</v>
      </c>
      <c r="L52" s="37" t="s">
        <v>56</v>
      </c>
      <c r="M52" s="38"/>
    </row>
    <row r="53" spans="1:13" x14ac:dyDescent="0.35">
      <c r="A53" s="15"/>
      <c r="B53" s="16" t="s">
        <v>136</v>
      </c>
      <c r="C53" s="17" t="s">
        <v>195</v>
      </c>
      <c r="D53" s="18" t="s">
        <v>197</v>
      </c>
      <c r="E53" s="19">
        <v>37705053717</v>
      </c>
      <c r="F53" s="13">
        <f t="shared" si="1"/>
        <v>1</v>
      </c>
      <c r="G53" s="17"/>
      <c r="H53" s="18"/>
      <c r="I53" s="19"/>
      <c r="J53" s="13">
        <f t="shared" si="2"/>
        <v>0</v>
      </c>
      <c r="K53" s="8">
        <v>1</v>
      </c>
      <c r="L53" s="37" t="s">
        <v>56</v>
      </c>
      <c r="M53" s="38"/>
    </row>
    <row r="54" spans="1:13" x14ac:dyDescent="0.35">
      <c r="A54" s="15"/>
      <c r="B54" s="16" t="s">
        <v>136</v>
      </c>
      <c r="C54" s="17" t="s">
        <v>198</v>
      </c>
      <c r="D54" s="18" t="s">
        <v>199</v>
      </c>
      <c r="E54" s="19">
        <v>38811283714</v>
      </c>
      <c r="F54" s="13">
        <f t="shared" si="1"/>
        <v>1</v>
      </c>
      <c r="G54" s="17"/>
      <c r="H54" s="18"/>
      <c r="I54" s="19"/>
      <c r="J54" s="13">
        <f t="shared" si="2"/>
        <v>0</v>
      </c>
      <c r="K54" s="8">
        <v>1</v>
      </c>
      <c r="L54" s="37" t="s">
        <v>56</v>
      </c>
      <c r="M54" s="38"/>
    </row>
    <row r="55" spans="1:13" ht="15" thickBot="1" x14ac:dyDescent="0.4">
      <c r="A55" s="45" t="s">
        <v>138</v>
      </c>
      <c r="B55" s="46"/>
      <c r="C55" s="47"/>
      <c r="D55" s="48"/>
      <c r="E55" s="49"/>
      <c r="F55" s="50">
        <f>SUM(F6+F9+F15+F21+F31+F37+F42+F46+F50)</f>
        <v>31</v>
      </c>
      <c r="G55" s="47"/>
      <c r="H55" s="48"/>
      <c r="I55" s="49"/>
      <c r="J55" s="50">
        <f>SUM(J6+J9+J15+J21+J31+J37+J42+J46+J50)</f>
        <v>4</v>
      </c>
      <c r="K55" s="51">
        <f>K5</f>
        <v>40</v>
      </c>
      <c r="L55" s="49">
        <f>SUM(L47:L49,L43:L45,L38:L41,L32:L36,L22:L30,L16:L20,L10:L14,L7:L8)</f>
        <v>0</v>
      </c>
      <c r="M55" s="52">
        <f>SUM(M47:M49,M43:M45,M38:M41,M32:M36,M22:M30,M16:M20,M10:M14,M7:M8)</f>
        <v>0</v>
      </c>
    </row>
  </sheetData>
  <mergeCells count="11">
    <mergeCell ref="M3:M4"/>
    <mergeCell ref="A1:M1"/>
    <mergeCell ref="A2:A4"/>
    <mergeCell ref="B2:B4"/>
    <mergeCell ref="C2:E4"/>
    <mergeCell ref="F2:F4"/>
    <mergeCell ref="G2:I4"/>
    <mergeCell ref="J2:J4"/>
    <mergeCell ref="K2:M2"/>
    <mergeCell ref="K3:K4"/>
    <mergeCell ref="L3:L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5"/>
  <sheetViews>
    <sheetView workbookViewId="0">
      <selection activeCell="I56" sqref="I56"/>
    </sheetView>
  </sheetViews>
  <sheetFormatPr defaultRowHeight="14.5" x14ac:dyDescent="0.35"/>
  <cols>
    <col min="1" max="1" width="10.1796875" customWidth="1"/>
    <col min="2" max="2" width="28.54296875" bestFit="1" customWidth="1"/>
    <col min="3" max="3" width="10.54296875" customWidth="1"/>
    <col min="4" max="4" width="16.54296875" bestFit="1" customWidth="1"/>
    <col min="5" max="5" width="13.54296875" style="63" bestFit="1" customWidth="1"/>
    <col min="7" max="7" width="11.453125" bestFit="1" customWidth="1"/>
    <col min="8" max="8" width="13.81640625" customWidth="1"/>
    <col min="9" max="9" width="13.54296875" bestFit="1" customWidth="1"/>
    <col min="18" max="18" width="13.453125" bestFit="1" customWidth="1"/>
  </cols>
  <sheetData>
    <row r="1" spans="1:18" ht="30.5" thickBot="1" x14ac:dyDescent="0.4">
      <c r="A1" s="229" t="s">
        <v>200</v>
      </c>
      <c r="B1" s="229"/>
      <c r="C1" s="229"/>
      <c r="D1" s="229"/>
      <c r="E1" s="229"/>
      <c r="F1" s="229"/>
      <c r="G1" s="230"/>
      <c r="H1" s="230"/>
      <c r="I1" s="230"/>
      <c r="J1" s="230"/>
      <c r="K1" s="229"/>
      <c r="L1" s="229"/>
      <c r="M1" s="229"/>
    </row>
    <row r="2" spans="1:18" ht="15" thickBot="1" x14ac:dyDescent="0.4">
      <c r="A2" s="231" t="s">
        <v>39</v>
      </c>
      <c r="B2" s="234" t="s">
        <v>40</v>
      </c>
      <c r="C2" s="231" t="s">
        <v>41</v>
      </c>
      <c r="D2" s="237"/>
      <c r="E2" s="237"/>
      <c r="F2" s="240" t="s">
        <v>42</v>
      </c>
      <c r="G2" s="231" t="s">
        <v>29</v>
      </c>
      <c r="H2" s="237"/>
      <c r="I2" s="237"/>
      <c r="J2" s="240" t="s">
        <v>43</v>
      </c>
      <c r="K2" s="243" t="s">
        <v>44</v>
      </c>
      <c r="L2" s="244"/>
      <c r="M2" s="245"/>
    </row>
    <row r="3" spans="1:18" x14ac:dyDescent="0.35">
      <c r="A3" s="232"/>
      <c r="B3" s="235"/>
      <c r="C3" s="232"/>
      <c r="D3" s="238"/>
      <c r="E3" s="238"/>
      <c r="F3" s="241"/>
      <c r="G3" s="232"/>
      <c r="H3" s="238"/>
      <c r="I3" s="238"/>
      <c r="J3" s="241"/>
      <c r="K3" s="246" t="s">
        <v>45</v>
      </c>
      <c r="L3" s="248" t="s">
        <v>46</v>
      </c>
      <c r="M3" s="227" t="s">
        <v>47</v>
      </c>
    </row>
    <row r="4" spans="1:18" ht="15" thickBot="1" x14ac:dyDescent="0.4">
      <c r="A4" s="233"/>
      <c r="B4" s="236"/>
      <c r="C4" s="233"/>
      <c r="D4" s="239"/>
      <c r="E4" s="239"/>
      <c r="F4" s="242"/>
      <c r="G4" s="233"/>
      <c r="H4" s="239"/>
      <c r="I4" s="239"/>
      <c r="J4" s="242"/>
      <c r="K4" s="247"/>
      <c r="L4" s="249"/>
      <c r="M4" s="228"/>
    </row>
    <row r="5" spans="1:18" s="59" customFormat="1" ht="20.149999999999999" customHeight="1" x14ac:dyDescent="0.25">
      <c r="A5" s="53" t="s">
        <v>48</v>
      </c>
      <c r="B5" s="54"/>
      <c r="C5" s="53" t="s">
        <v>49</v>
      </c>
      <c r="D5" s="55" t="s">
        <v>50</v>
      </c>
      <c r="E5" s="57" t="s">
        <v>51</v>
      </c>
      <c r="F5" s="56">
        <f>F6+F9+F15+F21+F31+F37+F42+F46+F50</f>
        <v>39</v>
      </c>
      <c r="G5" s="53" t="s">
        <v>49</v>
      </c>
      <c r="H5" s="55" t="s">
        <v>50</v>
      </c>
      <c r="I5" s="55" t="s">
        <v>51</v>
      </c>
      <c r="J5" s="56">
        <f>J6+J9+J15+J21+J31+J37+J42+J46+J50</f>
        <v>13</v>
      </c>
      <c r="K5" s="53">
        <f>K6+K9+K15+K21+K31+K37+K42+K46+K50</f>
        <v>40</v>
      </c>
      <c r="L5" s="57"/>
      <c r="M5" s="58"/>
    </row>
    <row r="6" spans="1:18" x14ac:dyDescent="0.35">
      <c r="A6" s="1">
        <v>1</v>
      </c>
      <c r="B6" s="2" t="s">
        <v>52</v>
      </c>
      <c r="C6" s="3"/>
      <c r="D6" s="4"/>
      <c r="E6" s="60"/>
      <c r="F6" s="6">
        <f>SUM(F7:F8)</f>
        <v>2</v>
      </c>
      <c r="G6" s="3"/>
      <c r="H6" s="4"/>
      <c r="I6" s="5"/>
      <c r="J6" s="6">
        <f>SUM(J7:J8)</f>
        <v>0</v>
      </c>
      <c r="K6" s="1">
        <f t="shared" ref="K6:M6" si="0">SUM(K7:K8)</f>
        <v>2</v>
      </c>
      <c r="L6" s="5">
        <f t="shared" si="0"/>
        <v>0</v>
      </c>
      <c r="M6" s="7">
        <f t="shared" si="0"/>
        <v>0</v>
      </c>
    </row>
    <row r="7" spans="1:18" x14ac:dyDescent="0.35">
      <c r="A7" s="8"/>
      <c r="B7" s="9" t="s">
        <v>53</v>
      </c>
      <c r="C7" s="10" t="s">
        <v>201</v>
      </c>
      <c r="D7" s="11" t="s">
        <v>202</v>
      </c>
      <c r="E7" s="61">
        <v>47903200311</v>
      </c>
      <c r="F7" s="13">
        <f>COUNTIF(E7,"&lt;&gt;")</f>
        <v>1</v>
      </c>
      <c r="G7" s="10"/>
      <c r="H7" s="11"/>
      <c r="I7" s="12"/>
      <c r="J7" s="13">
        <f>COUNTIF(I7,"&lt;&gt;")</f>
        <v>0</v>
      </c>
      <c r="K7" s="8">
        <v>1</v>
      </c>
      <c r="L7" s="12" t="s">
        <v>56</v>
      </c>
      <c r="M7" s="14"/>
    </row>
    <row r="8" spans="1:18" x14ac:dyDescent="0.35">
      <c r="A8" s="15"/>
      <c r="B8" s="16" t="s">
        <v>57</v>
      </c>
      <c r="C8" s="17" t="s">
        <v>204</v>
      </c>
      <c r="D8" s="18" t="s">
        <v>205</v>
      </c>
      <c r="E8" s="37">
        <v>47909200221</v>
      </c>
      <c r="F8" s="13">
        <f t="shared" ref="F8:F54" si="1">COUNTIF(E8,"&lt;&gt;")</f>
        <v>1</v>
      </c>
      <c r="G8" s="17"/>
      <c r="H8" s="18"/>
      <c r="I8" s="19"/>
      <c r="J8" s="13">
        <f t="shared" ref="J8:J54" si="2">COUNTIF(I8,"&lt;&gt;")</f>
        <v>0</v>
      </c>
      <c r="K8" s="8">
        <v>1</v>
      </c>
      <c r="L8" s="19" t="s">
        <v>56</v>
      </c>
      <c r="M8" s="20"/>
      <c r="R8" s="64"/>
    </row>
    <row r="9" spans="1:18" x14ac:dyDescent="0.35">
      <c r="A9" s="21">
        <v>2</v>
      </c>
      <c r="B9" s="22" t="s">
        <v>60</v>
      </c>
      <c r="C9" s="23"/>
      <c r="D9" s="24"/>
      <c r="E9" s="42"/>
      <c r="F9" s="25">
        <f>SUM(F10:F14)</f>
        <v>5</v>
      </c>
      <c r="G9" s="23"/>
      <c r="H9" s="24"/>
      <c r="I9" s="25"/>
      <c r="J9" s="26">
        <f>SUM(J10:J14)</f>
        <v>3</v>
      </c>
      <c r="K9" s="21">
        <f t="shared" ref="K9:M9" si="3">SUM(K10:K14)</f>
        <v>5</v>
      </c>
      <c r="L9" s="25">
        <f t="shared" si="3"/>
        <v>0</v>
      </c>
      <c r="M9" s="27">
        <f t="shared" si="3"/>
        <v>0</v>
      </c>
      <c r="R9" s="64"/>
    </row>
    <row r="10" spans="1:18" x14ac:dyDescent="0.35">
      <c r="A10" s="15"/>
      <c r="B10" s="16" t="s">
        <v>61</v>
      </c>
      <c r="C10" s="17" t="s">
        <v>201</v>
      </c>
      <c r="D10" s="18" t="s">
        <v>206</v>
      </c>
      <c r="E10" s="62">
        <v>46507120216</v>
      </c>
      <c r="F10" s="13">
        <f t="shared" si="1"/>
        <v>1</v>
      </c>
      <c r="G10" s="17"/>
      <c r="H10" s="18"/>
      <c r="I10" s="19"/>
      <c r="J10" s="13">
        <f t="shared" si="2"/>
        <v>0</v>
      </c>
      <c r="K10" s="8">
        <v>1</v>
      </c>
      <c r="L10" s="19" t="s">
        <v>56</v>
      </c>
      <c r="M10" s="20"/>
      <c r="R10" s="64"/>
    </row>
    <row r="11" spans="1:18" x14ac:dyDescent="0.35">
      <c r="A11" s="8"/>
      <c r="B11" s="9" t="s">
        <v>64</v>
      </c>
      <c r="C11" s="10" t="s">
        <v>207</v>
      </c>
      <c r="D11" s="11" t="s">
        <v>208</v>
      </c>
      <c r="E11" s="62">
        <v>47208312714</v>
      </c>
      <c r="F11" s="13">
        <f t="shared" si="1"/>
        <v>1</v>
      </c>
      <c r="G11" s="10" t="s">
        <v>209</v>
      </c>
      <c r="H11" s="11" t="s">
        <v>210</v>
      </c>
      <c r="I11" s="12">
        <v>48206020233</v>
      </c>
      <c r="J11" s="13">
        <f t="shared" si="2"/>
        <v>1</v>
      </c>
      <c r="K11" s="8">
        <v>1</v>
      </c>
      <c r="L11" s="12" t="s">
        <v>56</v>
      </c>
      <c r="M11" s="14"/>
      <c r="R11" s="64"/>
    </row>
    <row r="12" spans="1:18" x14ac:dyDescent="0.35">
      <c r="A12" s="8"/>
      <c r="B12" s="9" t="s">
        <v>64</v>
      </c>
      <c r="C12" s="10" t="s">
        <v>211</v>
      </c>
      <c r="D12" s="11" t="s">
        <v>212</v>
      </c>
      <c r="E12" s="62">
        <v>47610294211</v>
      </c>
      <c r="F12" s="13">
        <f t="shared" si="1"/>
        <v>1</v>
      </c>
      <c r="G12" s="10" t="s">
        <v>203</v>
      </c>
      <c r="H12" s="11" t="s">
        <v>213</v>
      </c>
      <c r="I12" s="12">
        <v>47806100219</v>
      </c>
      <c r="J12" s="13">
        <f t="shared" si="2"/>
        <v>1</v>
      </c>
      <c r="K12" s="8">
        <v>1</v>
      </c>
      <c r="L12" s="12" t="s">
        <v>56</v>
      </c>
      <c r="M12" s="14"/>
      <c r="R12" s="64"/>
    </row>
    <row r="13" spans="1:18" x14ac:dyDescent="0.35">
      <c r="A13" s="8"/>
      <c r="B13" s="9" t="s">
        <v>64</v>
      </c>
      <c r="C13" s="10" t="s">
        <v>214</v>
      </c>
      <c r="D13" s="11" t="s">
        <v>215</v>
      </c>
      <c r="E13" s="61">
        <v>48507240393</v>
      </c>
      <c r="F13" s="13">
        <f t="shared" si="1"/>
        <v>1</v>
      </c>
      <c r="G13" s="10" t="s">
        <v>416</v>
      </c>
      <c r="H13" s="11" t="s">
        <v>1360</v>
      </c>
      <c r="I13" s="12">
        <v>47806085221</v>
      </c>
      <c r="J13" s="13">
        <f t="shared" si="2"/>
        <v>1</v>
      </c>
      <c r="K13" s="8">
        <v>1</v>
      </c>
      <c r="L13" s="12" t="s">
        <v>56</v>
      </c>
      <c r="M13" s="14"/>
    </row>
    <row r="14" spans="1:18" x14ac:dyDescent="0.35">
      <c r="A14" s="15"/>
      <c r="B14" s="16" t="s">
        <v>71</v>
      </c>
      <c r="C14" s="17" t="s">
        <v>216</v>
      </c>
      <c r="D14" s="18" t="s">
        <v>217</v>
      </c>
      <c r="E14" s="37">
        <v>46701070265</v>
      </c>
      <c r="F14" s="13">
        <f t="shared" si="1"/>
        <v>1</v>
      </c>
      <c r="G14" s="17"/>
      <c r="H14" s="18"/>
      <c r="I14" s="19"/>
      <c r="J14" s="13">
        <f t="shared" si="2"/>
        <v>0</v>
      </c>
      <c r="K14" s="8">
        <v>1</v>
      </c>
      <c r="L14" s="19" t="s">
        <v>56</v>
      </c>
      <c r="M14" s="20"/>
    </row>
    <row r="15" spans="1:18" x14ac:dyDescent="0.35">
      <c r="A15" s="21">
        <v>3</v>
      </c>
      <c r="B15" s="22" t="s">
        <v>74</v>
      </c>
      <c r="C15" s="23"/>
      <c r="D15" s="24"/>
      <c r="E15" s="42"/>
      <c r="F15" s="25">
        <f>SUM(F16:F20)</f>
        <v>5</v>
      </c>
      <c r="G15" s="23"/>
      <c r="H15" s="24"/>
      <c r="I15" s="25"/>
      <c r="J15" s="26">
        <f>SUM(J16:J20)</f>
        <v>2</v>
      </c>
      <c r="K15" s="21">
        <f>SUM(K16:K20)</f>
        <v>5</v>
      </c>
      <c r="L15" s="25">
        <f t="shared" ref="L15:M15" si="4">SUM(L16:L20)</f>
        <v>0</v>
      </c>
      <c r="M15" s="27">
        <f t="shared" si="4"/>
        <v>0</v>
      </c>
    </row>
    <row r="16" spans="1:18" x14ac:dyDescent="0.35">
      <c r="A16" s="15"/>
      <c r="B16" s="16" t="s">
        <v>61</v>
      </c>
      <c r="C16" s="32" t="s">
        <v>223</v>
      </c>
      <c r="D16" s="32" t="s">
        <v>224</v>
      </c>
      <c r="E16" s="33">
        <v>48509085229</v>
      </c>
      <c r="F16" s="13">
        <v>1</v>
      </c>
      <c r="G16" s="17"/>
      <c r="H16" s="18"/>
      <c r="I16" s="19"/>
      <c r="J16" s="13">
        <f t="shared" si="2"/>
        <v>0</v>
      </c>
      <c r="K16" s="8">
        <v>1</v>
      </c>
      <c r="L16" s="19" t="s">
        <v>56</v>
      </c>
      <c r="M16" s="20"/>
    </row>
    <row r="17" spans="1:17" x14ac:dyDescent="0.35">
      <c r="A17" s="15"/>
      <c r="B17" s="16" t="s">
        <v>75</v>
      </c>
      <c r="C17" s="17" t="s">
        <v>218</v>
      </c>
      <c r="D17" s="18" t="s">
        <v>219</v>
      </c>
      <c r="E17" s="37">
        <v>48203140126</v>
      </c>
      <c r="F17" s="13">
        <f t="shared" si="1"/>
        <v>1</v>
      </c>
      <c r="G17" s="17"/>
      <c r="H17" s="18"/>
      <c r="I17" s="19"/>
      <c r="J17" s="13">
        <f t="shared" si="2"/>
        <v>0</v>
      </c>
      <c r="K17" s="8">
        <v>1</v>
      </c>
      <c r="L17" s="19" t="s">
        <v>56</v>
      </c>
      <c r="M17" s="20"/>
      <c r="O17" s="17"/>
      <c r="P17" s="18"/>
      <c r="Q17" s="37"/>
    </row>
    <row r="18" spans="1:17" x14ac:dyDescent="0.35">
      <c r="A18" s="15"/>
      <c r="B18" s="16" t="s">
        <v>75</v>
      </c>
      <c r="C18" s="17" t="s">
        <v>216</v>
      </c>
      <c r="D18" s="18" t="s">
        <v>220</v>
      </c>
      <c r="E18" s="37">
        <v>48102025228</v>
      </c>
      <c r="F18" s="13">
        <f t="shared" si="1"/>
        <v>1</v>
      </c>
      <c r="G18" s="17"/>
      <c r="H18" s="18"/>
      <c r="I18" s="19"/>
      <c r="J18" s="13">
        <f t="shared" si="2"/>
        <v>0</v>
      </c>
      <c r="K18" s="8">
        <v>1</v>
      </c>
      <c r="L18" s="19" t="s">
        <v>56</v>
      </c>
      <c r="M18" s="20"/>
    </row>
    <row r="19" spans="1:17" x14ac:dyDescent="0.35">
      <c r="A19" s="15"/>
      <c r="B19" s="16" t="s">
        <v>75</v>
      </c>
      <c r="C19" s="17" t="s">
        <v>221</v>
      </c>
      <c r="D19" s="18" t="s">
        <v>222</v>
      </c>
      <c r="E19" s="37">
        <v>48108026516</v>
      </c>
      <c r="F19" s="13">
        <f t="shared" si="1"/>
        <v>1</v>
      </c>
      <c r="G19" s="17" t="s">
        <v>225</v>
      </c>
      <c r="H19" s="18" t="s">
        <v>226</v>
      </c>
      <c r="I19" s="19">
        <v>47704200016</v>
      </c>
      <c r="J19" s="13">
        <f t="shared" si="2"/>
        <v>1</v>
      </c>
      <c r="K19" s="8">
        <v>1</v>
      </c>
      <c r="L19" s="19" t="s">
        <v>56</v>
      </c>
      <c r="M19" s="20"/>
    </row>
    <row r="20" spans="1:17" x14ac:dyDescent="0.35">
      <c r="A20" s="8"/>
      <c r="B20" s="9" t="s">
        <v>75</v>
      </c>
      <c r="C20" s="10" t="s">
        <v>227</v>
      </c>
      <c r="D20" s="11" t="s">
        <v>228</v>
      </c>
      <c r="E20" s="61">
        <v>45702172772</v>
      </c>
      <c r="F20" s="13">
        <f t="shared" si="1"/>
        <v>1</v>
      </c>
      <c r="G20" s="10" t="s">
        <v>229</v>
      </c>
      <c r="H20" s="11" t="s">
        <v>230</v>
      </c>
      <c r="I20" s="12">
        <v>48909030324</v>
      </c>
      <c r="J20" s="13">
        <f t="shared" si="2"/>
        <v>1</v>
      </c>
      <c r="K20" s="8">
        <v>1</v>
      </c>
      <c r="L20" s="12" t="s">
        <v>56</v>
      </c>
      <c r="M20" s="14"/>
    </row>
    <row r="21" spans="1:17" x14ac:dyDescent="0.35">
      <c r="A21" s="1">
        <v>4</v>
      </c>
      <c r="B21" s="2" t="s">
        <v>82</v>
      </c>
      <c r="C21" s="3"/>
      <c r="D21" s="4"/>
      <c r="E21" s="60"/>
      <c r="F21" s="5">
        <f>SUM(F22:F30)</f>
        <v>8</v>
      </c>
      <c r="G21" s="3"/>
      <c r="H21" s="4"/>
      <c r="I21" s="5"/>
      <c r="J21" s="6">
        <f>SUM(J22:J30)</f>
        <v>2</v>
      </c>
      <c r="K21" s="1">
        <f t="shared" ref="K21:M21" si="5">SUM(K22:K30)</f>
        <v>9</v>
      </c>
      <c r="L21" s="5">
        <f t="shared" si="5"/>
        <v>0</v>
      </c>
      <c r="M21" s="7">
        <f t="shared" si="5"/>
        <v>0</v>
      </c>
    </row>
    <row r="22" spans="1:17" x14ac:dyDescent="0.35">
      <c r="A22" s="8"/>
      <c r="B22" s="16" t="s">
        <v>61</v>
      </c>
      <c r="C22" s="17" t="s">
        <v>231</v>
      </c>
      <c r="D22" s="18" t="s">
        <v>232</v>
      </c>
      <c r="E22" s="62">
        <v>47712010332</v>
      </c>
      <c r="F22" s="13">
        <f t="shared" si="1"/>
        <v>1</v>
      </c>
      <c r="G22" s="17"/>
      <c r="H22" s="18"/>
      <c r="I22" s="19"/>
      <c r="J22" s="13">
        <f t="shared" si="2"/>
        <v>0</v>
      </c>
      <c r="K22" s="8">
        <v>1</v>
      </c>
      <c r="L22" s="12" t="s">
        <v>56</v>
      </c>
      <c r="M22" s="14"/>
    </row>
    <row r="23" spans="1:17" x14ac:dyDescent="0.35">
      <c r="A23" s="8"/>
      <c r="B23" s="16" t="s">
        <v>84</v>
      </c>
      <c r="C23" s="17" t="s">
        <v>132</v>
      </c>
      <c r="D23" s="18" t="s">
        <v>233</v>
      </c>
      <c r="E23" s="62">
        <v>47102260268</v>
      </c>
      <c r="F23" s="13">
        <f t="shared" si="1"/>
        <v>1</v>
      </c>
      <c r="G23" s="17" t="s">
        <v>234</v>
      </c>
      <c r="H23" s="18" t="s">
        <v>235</v>
      </c>
      <c r="I23" s="19">
        <v>46612020280</v>
      </c>
      <c r="J23" s="13">
        <f t="shared" si="2"/>
        <v>1</v>
      </c>
      <c r="K23" s="8">
        <v>1</v>
      </c>
      <c r="L23" s="12" t="s">
        <v>56</v>
      </c>
      <c r="M23" s="14"/>
    </row>
    <row r="24" spans="1:17" x14ac:dyDescent="0.35">
      <c r="A24" s="8"/>
      <c r="B24" s="9" t="s">
        <v>87</v>
      </c>
      <c r="C24" s="10" t="s">
        <v>236</v>
      </c>
      <c r="D24" s="11" t="s">
        <v>237</v>
      </c>
      <c r="E24" s="62">
        <v>47908122719</v>
      </c>
      <c r="F24" s="13">
        <f t="shared" si="1"/>
        <v>1</v>
      </c>
      <c r="G24" s="10"/>
      <c r="H24" s="11"/>
      <c r="I24" s="12"/>
      <c r="J24" s="13">
        <f t="shared" si="2"/>
        <v>0</v>
      </c>
      <c r="K24" s="8">
        <v>1</v>
      </c>
      <c r="L24" s="12" t="s">
        <v>56</v>
      </c>
      <c r="M24" s="14"/>
    </row>
    <row r="25" spans="1:17" x14ac:dyDescent="0.35">
      <c r="A25" s="8"/>
      <c r="B25" s="9" t="s">
        <v>88</v>
      </c>
      <c r="C25" s="10" t="s">
        <v>142</v>
      </c>
      <c r="D25" s="11" t="s">
        <v>238</v>
      </c>
      <c r="E25" s="62">
        <v>46011124229</v>
      </c>
      <c r="F25" s="13">
        <f t="shared" si="1"/>
        <v>1</v>
      </c>
      <c r="G25" s="10"/>
      <c r="H25" s="11"/>
      <c r="I25" s="12"/>
      <c r="J25" s="13">
        <f t="shared" si="2"/>
        <v>0</v>
      </c>
      <c r="K25" s="8">
        <v>1</v>
      </c>
      <c r="L25" s="12" t="s">
        <v>56</v>
      </c>
      <c r="M25" s="14" t="s">
        <v>89</v>
      </c>
    </row>
    <row r="26" spans="1:17" x14ac:dyDescent="0.35">
      <c r="A26" s="8"/>
      <c r="B26" s="9" t="s">
        <v>88</v>
      </c>
      <c r="C26" s="10" t="s">
        <v>353</v>
      </c>
      <c r="D26" s="11" t="s">
        <v>354</v>
      </c>
      <c r="E26" s="62">
        <v>47601014929</v>
      </c>
      <c r="F26" s="13">
        <f t="shared" si="1"/>
        <v>1</v>
      </c>
      <c r="G26" s="10" t="s">
        <v>124</v>
      </c>
      <c r="H26" s="11" t="s">
        <v>239</v>
      </c>
      <c r="I26" s="12">
        <v>46708020352</v>
      </c>
      <c r="J26" s="13">
        <f t="shared" si="2"/>
        <v>1</v>
      </c>
      <c r="K26" s="8">
        <v>1</v>
      </c>
      <c r="L26" s="12" t="s">
        <v>56</v>
      </c>
      <c r="M26" s="14" t="s">
        <v>89</v>
      </c>
    </row>
    <row r="27" spans="1:17" x14ac:dyDescent="0.35">
      <c r="A27" s="8"/>
      <c r="B27" s="9" t="s">
        <v>90</v>
      </c>
      <c r="C27" s="10" t="s">
        <v>240</v>
      </c>
      <c r="D27" s="11" t="s">
        <v>241</v>
      </c>
      <c r="E27" s="62">
        <v>46412170227</v>
      </c>
      <c r="F27" s="13">
        <f t="shared" si="1"/>
        <v>1</v>
      </c>
      <c r="G27" s="10"/>
      <c r="H27" s="11"/>
      <c r="I27" s="12"/>
      <c r="J27" s="13">
        <f t="shared" si="2"/>
        <v>0</v>
      </c>
      <c r="K27" s="8">
        <v>1</v>
      </c>
      <c r="L27" s="12" t="s">
        <v>56</v>
      </c>
      <c r="M27" s="29"/>
    </row>
    <row r="28" spans="1:17" x14ac:dyDescent="0.35">
      <c r="A28" s="8"/>
      <c r="B28" s="30" t="s">
        <v>93</v>
      </c>
      <c r="C28" s="31" t="s">
        <v>242</v>
      </c>
      <c r="D28" s="11" t="s">
        <v>243</v>
      </c>
      <c r="E28" s="62">
        <v>48404040232</v>
      </c>
      <c r="F28" s="13">
        <f t="shared" si="1"/>
        <v>1</v>
      </c>
      <c r="G28" s="10"/>
      <c r="H28" s="11"/>
      <c r="I28" s="12"/>
      <c r="J28" s="13">
        <f t="shared" si="2"/>
        <v>0</v>
      </c>
      <c r="K28" s="8">
        <v>1</v>
      </c>
      <c r="L28" s="12" t="s">
        <v>56</v>
      </c>
      <c r="M28" s="14" t="s">
        <v>89</v>
      </c>
    </row>
    <row r="29" spans="1:17" x14ac:dyDescent="0.35">
      <c r="A29" s="8"/>
      <c r="B29" s="9" t="s">
        <v>96</v>
      </c>
      <c r="C29" s="10"/>
      <c r="D29" s="11"/>
      <c r="E29" s="61"/>
      <c r="F29" s="13">
        <f t="shared" si="1"/>
        <v>0</v>
      </c>
      <c r="G29" s="10"/>
      <c r="H29" s="11"/>
      <c r="I29" s="12"/>
      <c r="J29" s="13">
        <f t="shared" si="2"/>
        <v>0</v>
      </c>
      <c r="K29" s="8">
        <v>1</v>
      </c>
      <c r="L29" s="12" t="s">
        <v>56</v>
      </c>
      <c r="M29" s="14"/>
    </row>
    <row r="30" spans="1:17" x14ac:dyDescent="0.35">
      <c r="A30" s="8"/>
      <c r="B30" s="9" t="s">
        <v>97</v>
      </c>
      <c r="C30" s="10" t="s">
        <v>303</v>
      </c>
      <c r="D30" s="11" t="s">
        <v>304</v>
      </c>
      <c r="E30" s="61">
        <v>48201040037</v>
      </c>
      <c r="F30" s="13">
        <f t="shared" si="1"/>
        <v>1</v>
      </c>
      <c r="G30" s="10"/>
      <c r="H30" s="11"/>
      <c r="I30" s="12"/>
      <c r="J30" s="13">
        <f t="shared" si="2"/>
        <v>0</v>
      </c>
      <c r="K30" s="8">
        <v>1</v>
      </c>
      <c r="L30" s="12" t="s">
        <v>56</v>
      </c>
      <c r="M30" s="14"/>
    </row>
    <row r="31" spans="1:17" x14ac:dyDescent="0.35">
      <c r="A31" s="1">
        <v>5</v>
      </c>
      <c r="B31" s="2" t="s">
        <v>98</v>
      </c>
      <c r="C31" s="3"/>
      <c r="D31" s="4"/>
      <c r="E31" s="60"/>
      <c r="F31" s="5">
        <f>SUM(F32:F36)</f>
        <v>5</v>
      </c>
      <c r="G31" s="3"/>
      <c r="H31" s="4"/>
      <c r="I31" s="5"/>
      <c r="J31" s="6">
        <f>SUM(J32:J36)</f>
        <v>0</v>
      </c>
      <c r="K31" s="1">
        <f t="shared" ref="K31:M31" si="6">SUM(K32:K36)</f>
        <v>5</v>
      </c>
      <c r="L31" s="5">
        <f t="shared" si="6"/>
        <v>0</v>
      </c>
      <c r="M31" s="7">
        <f t="shared" si="6"/>
        <v>0</v>
      </c>
    </row>
    <row r="32" spans="1:17" x14ac:dyDescent="0.35">
      <c r="A32" s="8"/>
      <c r="B32" s="16" t="s">
        <v>61</v>
      </c>
      <c r="C32" s="17" t="s">
        <v>62</v>
      </c>
      <c r="D32" s="18" t="s">
        <v>246</v>
      </c>
      <c r="E32" s="37">
        <v>48409090281</v>
      </c>
      <c r="F32" s="13">
        <f t="shared" si="1"/>
        <v>1</v>
      </c>
      <c r="G32" s="17"/>
      <c r="H32" s="18"/>
      <c r="I32" s="19"/>
      <c r="J32" s="13">
        <f t="shared" si="2"/>
        <v>0</v>
      </c>
      <c r="K32" s="8">
        <v>1</v>
      </c>
      <c r="L32" s="12" t="s">
        <v>56</v>
      </c>
      <c r="M32" s="14"/>
    </row>
    <row r="33" spans="1:13" x14ac:dyDescent="0.35">
      <c r="A33" s="8"/>
      <c r="B33" s="9" t="s">
        <v>99</v>
      </c>
      <c r="C33" s="10" t="s">
        <v>132</v>
      </c>
      <c r="D33" s="11" t="s">
        <v>251</v>
      </c>
      <c r="E33" s="61">
        <v>47907260307</v>
      </c>
      <c r="F33" s="13">
        <f>COUNTIF(E36,"&lt;&gt;")</f>
        <v>1</v>
      </c>
      <c r="G33" s="10"/>
      <c r="H33" s="11"/>
      <c r="I33" s="12"/>
      <c r="J33" s="13">
        <f t="shared" si="2"/>
        <v>0</v>
      </c>
      <c r="K33" s="8">
        <v>1</v>
      </c>
      <c r="L33" s="12" t="s">
        <v>56</v>
      </c>
      <c r="M33" s="14"/>
    </row>
    <row r="34" spans="1:13" x14ac:dyDescent="0.35">
      <c r="A34" s="8"/>
      <c r="B34" s="9" t="s">
        <v>100</v>
      </c>
      <c r="C34" s="10" t="s">
        <v>249</v>
      </c>
      <c r="D34" s="11" t="s">
        <v>250</v>
      </c>
      <c r="E34" s="61">
        <v>47201270297</v>
      </c>
      <c r="F34" s="13">
        <f>COUNTIF(E34,"&lt;&gt;")</f>
        <v>1</v>
      </c>
      <c r="G34" s="10"/>
      <c r="H34" s="11"/>
      <c r="I34" s="12"/>
      <c r="J34" s="13">
        <f t="shared" si="2"/>
        <v>0</v>
      </c>
      <c r="K34" s="8">
        <v>1</v>
      </c>
      <c r="L34" s="12" t="s">
        <v>56</v>
      </c>
      <c r="M34" s="14"/>
    </row>
    <row r="35" spans="1:13" x14ac:dyDescent="0.35">
      <c r="A35" s="8"/>
      <c r="B35" s="9" t="s">
        <v>100</v>
      </c>
      <c r="C35" s="10" t="s">
        <v>236</v>
      </c>
      <c r="D35" s="11" t="s">
        <v>252</v>
      </c>
      <c r="E35" s="61">
        <v>48204010227</v>
      </c>
      <c r="F35" s="13">
        <f>COUNTIF(E33,"&lt;&gt;")</f>
        <v>1</v>
      </c>
      <c r="G35" s="10"/>
      <c r="H35" s="11"/>
      <c r="I35" s="12"/>
      <c r="J35" s="13">
        <f t="shared" si="2"/>
        <v>0</v>
      </c>
      <c r="K35" s="8">
        <v>1</v>
      </c>
      <c r="L35" s="12" t="s">
        <v>56</v>
      </c>
      <c r="M35" s="14"/>
    </row>
    <row r="36" spans="1:13" x14ac:dyDescent="0.35">
      <c r="A36" s="8"/>
      <c r="B36" s="9" t="s">
        <v>103</v>
      </c>
      <c r="C36" s="10" t="s">
        <v>247</v>
      </c>
      <c r="D36" s="11" t="s">
        <v>248</v>
      </c>
      <c r="E36" s="61">
        <v>46506230213</v>
      </c>
      <c r="F36" s="13">
        <f>COUNTIF(E35,"&lt;&gt;")</f>
        <v>1</v>
      </c>
      <c r="G36" s="10"/>
      <c r="H36" s="11"/>
      <c r="I36" s="12"/>
      <c r="J36" s="13">
        <f t="shared" si="2"/>
        <v>0</v>
      </c>
      <c r="K36" s="8">
        <v>1</v>
      </c>
      <c r="L36" s="12" t="s">
        <v>56</v>
      </c>
      <c r="M36" s="14" t="s">
        <v>89</v>
      </c>
    </row>
    <row r="37" spans="1:13" x14ac:dyDescent="0.35">
      <c r="A37" s="1">
        <v>6</v>
      </c>
      <c r="B37" s="2" t="s">
        <v>104</v>
      </c>
      <c r="C37" s="3"/>
      <c r="D37" s="4"/>
      <c r="E37" s="60"/>
      <c r="F37" s="5">
        <f>SUM(F38:F41)</f>
        <v>4</v>
      </c>
      <c r="G37" s="3"/>
      <c r="H37" s="4"/>
      <c r="I37" s="5"/>
      <c r="J37" s="6">
        <f>SUM(J38:J41)</f>
        <v>4</v>
      </c>
      <c r="K37" s="1">
        <f>SUM(K38:K41)</f>
        <v>4</v>
      </c>
      <c r="L37" s="5">
        <f t="shared" ref="L37:M37" si="7">SUM(L38:L41)</f>
        <v>0</v>
      </c>
      <c r="M37" s="7">
        <f t="shared" si="7"/>
        <v>0</v>
      </c>
    </row>
    <row r="38" spans="1:13" x14ac:dyDescent="0.35">
      <c r="A38" s="8"/>
      <c r="B38" s="16" t="s">
        <v>61</v>
      </c>
      <c r="C38" s="17" t="s">
        <v>253</v>
      </c>
      <c r="D38" s="18" t="s">
        <v>254</v>
      </c>
      <c r="E38" s="37">
        <v>48001060219</v>
      </c>
      <c r="F38" s="13">
        <f t="shared" si="1"/>
        <v>1</v>
      </c>
      <c r="G38" s="17" t="s">
        <v>255</v>
      </c>
      <c r="H38" s="18" t="s">
        <v>256</v>
      </c>
      <c r="I38" s="19">
        <v>48602200212</v>
      </c>
      <c r="J38" s="13">
        <f t="shared" si="2"/>
        <v>1</v>
      </c>
      <c r="K38" s="8">
        <v>1</v>
      </c>
      <c r="L38" s="12" t="s">
        <v>56</v>
      </c>
      <c r="M38" s="14"/>
    </row>
    <row r="39" spans="1:13" x14ac:dyDescent="0.35">
      <c r="A39" s="8"/>
      <c r="B39" s="9" t="s">
        <v>109</v>
      </c>
      <c r="C39" s="10" t="s">
        <v>257</v>
      </c>
      <c r="D39" s="11" t="s">
        <v>258</v>
      </c>
      <c r="E39" s="61">
        <v>47109020298</v>
      </c>
      <c r="F39" s="13">
        <f t="shared" si="1"/>
        <v>1</v>
      </c>
      <c r="G39" s="10" t="s">
        <v>259</v>
      </c>
      <c r="H39" s="11" t="s">
        <v>260</v>
      </c>
      <c r="I39" s="12">
        <v>49002062732</v>
      </c>
      <c r="J39" s="13">
        <f t="shared" si="2"/>
        <v>1</v>
      </c>
      <c r="K39" s="8">
        <v>1</v>
      </c>
      <c r="L39" s="12" t="s">
        <v>56</v>
      </c>
      <c r="M39" s="14"/>
    </row>
    <row r="40" spans="1:13" x14ac:dyDescent="0.35">
      <c r="A40" s="8"/>
      <c r="B40" s="9" t="s">
        <v>112</v>
      </c>
      <c r="C40" s="10" t="s">
        <v>533</v>
      </c>
      <c r="D40" s="11" t="s">
        <v>266</v>
      </c>
      <c r="E40" s="61">
        <v>48109080254</v>
      </c>
      <c r="F40" s="13">
        <f t="shared" si="1"/>
        <v>1</v>
      </c>
      <c r="G40" s="10" t="s">
        <v>262</v>
      </c>
      <c r="H40" s="32" t="s">
        <v>263</v>
      </c>
      <c r="I40" s="33">
        <v>47409030292</v>
      </c>
      <c r="J40" s="13">
        <f t="shared" si="2"/>
        <v>1</v>
      </c>
      <c r="K40" s="8">
        <v>1</v>
      </c>
      <c r="L40" s="12" t="s">
        <v>56</v>
      </c>
      <c r="M40" s="14"/>
    </row>
    <row r="41" spans="1:13" x14ac:dyDescent="0.35">
      <c r="A41" s="15"/>
      <c r="B41" s="34" t="s">
        <v>112</v>
      </c>
      <c r="C41" s="35" t="s">
        <v>264</v>
      </c>
      <c r="D41" s="36" t="s">
        <v>265</v>
      </c>
      <c r="E41" s="37">
        <v>48409174914</v>
      </c>
      <c r="F41" s="13">
        <f t="shared" si="1"/>
        <v>1</v>
      </c>
      <c r="G41" s="10" t="s">
        <v>132</v>
      </c>
      <c r="H41" s="11" t="s">
        <v>330</v>
      </c>
      <c r="I41" s="12">
        <v>48205120234</v>
      </c>
      <c r="J41" s="13">
        <f t="shared" si="2"/>
        <v>1</v>
      </c>
      <c r="K41" s="15">
        <v>1</v>
      </c>
      <c r="L41" s="37" t="s">
        <v>56</v>
      </c>
      <c r="M41" s="38"/>
    </row>
    <row r="42" spans="1:13" x14ac:dyDescent="0.35">
      <c r="A42" s="21">
        <v>7</v>
      </c>
      <c r="B42" s="39" t="s">
        <v>119</v>
      </c>
      <c r="C42" s="40"/>
      <c r="D42" s="41"/>
      <c r="E42" s="42"/>
      <c r="F42" s="42">
        <f>SUM(F43:F45)</f>
        <v>3</v>
      </c>
      <c r="G42" s="40"/>
      <c r="H42" s="41"/>
      <c r="I42" s="42"/>
      <c r="J42" s="43">
        <f>SUM(J43:J45)</f>
        <v>0</v>
      </c>
      <c r="K42" s="1">
        <f t="shared" ref="K42:M42" si="8">SUM(K43:K45)</f>
        <v>3</v>
      </c>
      <c r="L42" s="42">
        <f t="shared" si="8"/>
        <v>0</v>
      </c>
      <c r="M42" s="44">
        <f t="shared" si="8"/>
        <v>0</v>
      </c>
    </row>
    <row r="43" spans="1:13" x14ac:dyDescent="0.35">
      <c r="A43" s="15"/>
      <c r="B43" s="16" t="s">
        <v>61</v>
      </c>
      <c r="C43" s="17" t="s">
        <v>267</v>
      </c>
      <c r="D43" s="18" t="s">
        <v>268</v>
      </c>
      <c r="E43" s="37">
        <v>46704260306</v>
      </c>
      <c r="F43" s="13">
        <f t="shared" si="1"/>
        <v>1</v>
      </c>
      <c r="G43" s="17"/>
      <c r="H43" s="18"/>
      <c r="I43" s="19"/>
      <c r="J43" s="13">
        <f t="shared" si="2"/>
        <v>0</v>
      </c>
      <c r="K43" s="8">
        <v>1</v>
      </c>
      <c r="L43" s="37" t="s">
        <v>56</v>
      </c>
      <c r="M43" s="38"/>
    </row>
    <row r="44" spans="1:13" x14ac:dyDescent="0.35">
      <c r="A44" s="15"/>
      <c r="B44" s="34" t="s">
        <v>122</v>
      </c>
      <c r="C44" s="35" t="s">
        <v>269</v>
      </c>
      <c r="D44" s="36" t="s">
        <v>270</v>
      </c>
      <c r="E44" s="37">
        <v>47708040262</v>
      </c>
      <c r="F44" s="13">
        <f t="shared" si="1"/>
        <v>1</v>
      </c>
      <c r="G44" s="35"/>
      <c r="H44" s="36"/>
      <c r="I44" s="37"/>
      <c r="J44" s="13">
        <f t="shared" si="2"/>
        <v>0</v>
      </c>
      <c r="K44" s="8">
        <v>1</v>
      </c>
      <c r="L44" s="37" t="s">
        <v>56</v>
      </c>
      <c r="M44" s="38"/>
    </row>
    <row r="45" spans="1:13" x14ac:dyDescent="0.35">
      <c r="A45" s="15"/>
      <c r="B45" s="34" t="s">
        <v>123</v>
      </c>
      <c r="C45" s="35" t="s">
        <v>69</v>
      </c>
      <c r="D45" s="36" t="s">
        <v>271</v>
      </c>
      <c r="E45" s="37">
        <v>47411162211</v>
      </c>
      <c r="F45" s="13">
        <f t="shared" si="1"/>
        <v>1</v>
      </c>
      <c r="G45" s="35"/>
      <c r="H45" s="36"/>
      <c r="I45" s="37"/>
      <c r="J45" s="13">
        <f t="shared" si="2"/>
        <v>0</v>
      </c>
      <c r="K45" s="8">
        <v>1</v>
      </c>
      <c r="L45" s="37" t="s">
        <v>56</v>
      </c>
      <c r="M45" s="38"/>
    </row>
    <row r="46" spans="1:13" x14ac:dyDescent="0.35">
      <c r="A46" s="21">
        <v>8</v>
      </c>
      <c r="B46" s="39" t="s">
        <v>126</v>
      </c>
      <c r="C46" s="40"/>
      <c r="D46" s="41"/>
      <c r="E46" s="42"/>
      <c r="F46" s="42">
        <f>SUM(F47:F49)</f>
        <v>3</v>
      </c>
      <c r="G46" s="40"/>
      <c r="H46" s="41"/>
      <c r="I46" s="42"/>
      <c r="J46" s="43">
        <f>SUM(J47:J49)</f>
        <v>2</v>
      </c>
      <c r="K46" s="1">
        <f t="shared" ref="K46:M46" si="9">SUM(K47:K49)</f>
        <v>3</v>
      </c>
      <c r="L46" s="42">
        <f t="shared" si="9"/>
        <v>0</v>
      </c>
      <c r="M46" s="44">
        <f t="shared" si="9"/>
        <v>0</v>
      </c>
    </row>
    <row r="47" spans="1:13" x14ac:dyDescent="0.35">
      <c r="A47" s="15"/>
      <c r="B47" s="16" t="s">
        <v>61</v>
      </c>
      <c r="C47" s="17" t="s">
        <v>69</v>
      </c>
      <c r="D47" s="18" t="s">
        <v>272</v>
      </c>
      <c r="E47" s="37">
        <v>46102020239</v>
      </c>
      <c r="F47" s="13">
        <f t="shared" si="1"/>
        <v>1</v>
      </c>
      <c r="G47" s="17"/>
      <c r="H47" s="18"/>
      <c r="I47" s="19"/>
      <c r="J47" s="13">
        <f t="shared" si="2"/>
        <v>0</v>
      </c>
      <c r="K47" s="8">
        <v>1</v>
      </c>
      <c r="L47" s="37" t="s">
        <v>56</v>
      </c>
      <c r="M47" s="38"/>
    </row>
    <row r="48" spans="1:13" x14ac:dyDescent="0.35">
      <c r="A48" s="15"/>
      <c r="B48" s="16" t="s">
        <v>131</v>
      </c>
      <c r="C48" s="17" t="s">
        <v>140</v>
      </c>
      <c r="D48" s="18" t="s">
        <v>273</v>
      </c>
      <c r="E48" s="37">
        <v>47810102776</v>
      </c>
      <c r="F48" s="13">
        <f t="shared" si="1"/>
        <v>1</v>
      </c>
      <c r="G48" s="17" t="s">
        <v>191</v>
      </c>
      <c r="H48" s="18" t="s">
        <v>274</v>
      </c>
      <c r="I48" s="19">
        <v>48109230253</v>
      </c>
      <c r="J48" s="13">
        <f t="shared" si="2"/>
        <v>1</v>
      </c>
      <c r="K48" s="8">
        <v>1</v>
      </c>
      <c r="L48" s="37" t="s">
        <v>56</v>
      </c>
      <c r="M48" s="38"/>
    </row>
    <row r="49" spans="1:13" x14ac:dyDescent="0.35">
      <c r="A49" s="15"/>
      <c r="B49" s="34" t="s">
        <v>131</v>
      </c>
      <c r="C49" s="35" t="s">
        <v>275</v>
      </c>
      <c r="D49" s="36" t="s">
        <v>276</v>
      </c>
      <c r="E49" s="37">
        <v>47006230233</v>
      </c>
      <c r="F49" s="13">
        <f t="shared" si="1"/>
        <v>1</v>
      </c>
      <c r="G49" s="35" t="s">
        <v>277</v>
      </c>
      <c r="H49" s="36" t="s">
        <v>278</v>
      </c>
      <c r="I49" s="37">
        <v>46907260251</v>
      </c>
      <c r="J49" s="13">
        <f t="shared" si="2"/>
        <v>1</v>
      </c>
      <c r="K49" s="8">
        <v>1</v>
      </c>
      <c r="L49" s="37" t="s">
        <v>56</v>
      </c>
      <c r="M49" s="38"/>
    </row>
    <row r="50" spans="1:13" x14ac:dyDescent="0.35">
      <c r="A50" s="21">
        <v>9</v>
      </c>
      <c r="B50" s="39" t="s">
        <v>135</v>
      </c>
      <c r="C50" s="40"/>
      <c r="D50" s="41"/>
      <c r="E50" s="42"/>
      <c r="F50" s="42">
        <f>SUM(F51:F54)</f>
        <v>4</v>
      </c>
      <c r="G50" s="40"/>
      <c r="H50" s="41"/>
      <c r="I50" s="42"/>
      <c r="J50" s="43">
        <f>SUM(J51:J54)</f>
        <v>0</v>
      </c>
      <c r="K50" s="1">
        <f>SUM(K51:K54)</f>
        <v>4</v>
      </c>
      <c r="L50" s="42"/>
      <c r="M50" s="44"/>
    </row>
    <row r="51" spans="1:13" x14ac:dyDescent="0.35">
      <c r="A51" s="15"/>
      <c r="B51" s="16" t="s">
        <v>61</v>
      </c>
      <c r="C51" s="17" t="s">
        <v>1359</v>
      </c>
      <c r="D51" s="18" t="s">
        <v>367</v>
      </c>
      <c r="E51" s="37">
        <v>37212102222</v>
      </c>
      <c r="F51" s="13">
        <f t="shared" si="1"/>
        <v>1</v>
      </c>
      <c r="G51" s="17"/>
      <c r="H51" s="18"/>
      <c r="I51" s="19"/>
      <c r="J51" s="13">
        <f t="shared" si="2"/>
        <v>0</v>
      </c>
      <c r="K51" s="8">
        <v>1</v>
      </c>
      <c r="L51" s="37" t="s">
        <v>56</v>
      </c>
      <c r="M51" s="38"/>
    </row>
    <row r="52" spans="1:13" x14ac:dyDescent="0.35">
      <c r="A52" s="15"/>
      <c r="B52" s="16" t="s">
        <v>136</v>
      </c>
      <c r="C52" s="17" t="s">
        <v>281</v>
      </c>
      <c r="D52" s="18" t="s">
        <v>282</v>
      </c>
      <c r="E52" s="37">
        <v>37109142782</v>
      </c>
      <c r="F52" s="13">
        <f t="shared" si="1"/>
        <v>1</v>
      </c>
      <c r="G52" s="17"/>
      <c r="H52" s="18"/>
      <c r="I52" s="19"/>
      <c r="J52" s="13">
        <f t="shared" si="2"/>
        <v>0</v>
      </c>
      <c r="K52" s="8">
        <v>1</v>
      </c>
      <c r="L52" s="37" t="s">
        <v>56</v>
      </c>
      <c r="M52" s="38"/>
    </row>
    <row r="53" spans="1:13" x14ac:dyDescent="0.35">
      <c r="A53" s="15"/>
      <c r="B53" s="16" t="s">
        <v>136</v>
      </c>
      <c r="C53" s="17" t="s">
        <v>283</v>
      </c>
      <c r="D53" s="18" t="s">
        <v>284</v>
      </c>
      <c r="E53" s="37">
        <v>36104190226</v>
      </c>
      <c r="F53" s="13">
        <f t="shared" si="1"/>
        <v>1</v>
      </c>
      <c r="G53" s="17"/>
      <c r="H53" s="18"/>
      <c r="I53" s="19"/>
      <c r="J53" s="13">
        <f t="shared" si="2"/>
        <v>0</v>
      </c>
      <c r="K53" s="8">
        <v>1</v>
      </c>
      <c r="L53" s="37" t="s">
        <v>56</v>
      </c>
      <c r="M53" s="38"/>
    </row>
    <row r="54" spans="1:13" x14ac:dyDescent="0.35">
      <c r="A54" s="15"/>
      <c r="B54" s="16" t="s">
        <v>136</v>
      </c>
      <c r="C54" s="17" t="s">
        <v>285</v>
      </c>
      <c r="D54" s="18" t="s">
        <v>286</v>
      </c>
      <c r="E54" s="37">
        <v>38307120268</v>
      </c>
      <c r="F54" s="13">
        <f t="shared" si="1"/>
        <v>1</v>
      </c>
      <c r="G54" s="17"/>
      <c r="H54" s="18"/>
      <c r="I54" s="19"/>
      <c r="J54" s="13">
        <f t="shared" si="2"/>
        <v>0</v>
      </c>
      <c r="K54" s="8">
        <v>1</v>
      </c>
      <c r="L54" s="37" t="s">
        <v>56</v>
      </c>
      <c r="M54" s="38"/>
    </row>
    <row r="55" spans="1:13" ht="15" thickBot="1" x14ac:dyDescent="0.4">
      <c r="A55" s="45" t="s">
        <v>138</v>
      </c>
      <c r="B55" s="46"/>
      <c r="C55" s="47"/>
      <c r="D55" s="48"/>
      <c r="E55" s="49"/>
      <c r="F55" s="50">
        <f>SUM(F6+F9+F15+F21+F31+F37+F42+F46+F50)</f>
        <v>39</v>
      </c>
      <c r="G55" s="47"/>
      <c r="H55" s="48"/>
      <c r="I55" s="49"/>
      <c r="J55" s="50">
        <f>SUM(J6+J9+J15+J21+J31+J37+J42+J46+J50)</f>
        <v>13</v>
      </c>
      <c r="K55" s="51">
        <f>K5</f>
        <v>40</v>
      </c>
      <c r="L55" s="49">
        <f>SUM(L47:L49,L43:L45,L38:L41,L32:L36,L22:L30,L16:L20,L10:L14,L7:L8)</f>
        <v>0</v>
      </c>
      <c r="M55" s="52">
        <f>SUM(M47:M49,M43:M45,M38:M41,M32:M36,M22:M30,M16:M20,M10:M14,M7:M8)</f>
        <v>0</v>
      </c>
    </row>
  </sheetData>
  <mergeCells count="11">
    <mergeCell ref="M3:M4"/>
    <mergeCell ref="A1:M1"/>
    <mergeCell ref="A2:A4"/>
    <mergeCell ref="B2:B4"/>
    <mergeCell ref="C2:E4"/>
    <mergeCell ref="F2:F4"/>
    <mergeCell ref="G2:I4"/>
    <mergeCell ref="J2:J4"/>
    <mergeCell ref="K2:M2"/>
    <mergeCell ref="K3:K4"/>
    <mergeCell ref="L3:L4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5"/>
  <sheetViews>
    <sheetView topLeftCell="B31" workbookViewId="0">
      <selection activeCell="O20" sqref="O20"/>
    </sheetView>
  </sheetViews>
  <sheetFormatPr defaultRowHeight="14.5" x14ac:dyDescent="0.35"/>
  <cols>
    <col min="1" max="1" width="10.1796875" customWidth="1"/>
    <col min="2" max="2" width="28.54296875" bestFit="1" customWidth="1"/>
    <col min="3" max="3" width="14.54296875" bestFit="1" customWidth="1"/>
    <col min="4" max="4" width="16.54296875" bestFit="1" customWidth="1"/>
    <col min="5" max="5" width="13.54296875" bestFit="1" customWidth="1"/>
    <col min="7" max="7" width="11.453125" bestFit="1" customWidth="1"/>
    <col min="8" max="8" width="13.81640625" customWidth="1"/>
    <col min="9" max="9" width="13.54296875" bestFit="1" customWidth="1"/>
  </cols>
  <sheetData>
    <row r="1" spans="1:13" ht="30.5" thickBot="1" x14ac:dyDescent="0.4">
      <c r="A1" s="229" t="s">
        <v>287</v>
      </c>
      <c r="B1" s="229"/>
      <c r="C1" s="229"/>
      <c r="D1" s="229"/>
      <c r="E1" s="229"/>
      <c r="F1" s="229"/>
      <c r="G1" s="230"/>
      <c r="H1" s="230"/>
      <c r="I1" s="230"/>
      <c r="J1" s="230"/>
      <c r="K1" s="229"/>
      <c r="L1" s="229"/>
      <c r="M1" s="229"/>
    </row>
    <row r="2" spans="1:13" ht="15" thickBot="1" x14ac:dyDescent="0.4">
      <c r="A2" s="231" t="s">
        <v>39</v>
      </c>
      <c r="B2" s="234" t="s">
        <v>40</v>
      </c>
      <c r="C2" s="231" t="s">
        <v>41</v>
      </c>
      <c r="D2" s="237"/>
      <c r="E2" s="237"/>
      <c r="F2" s="240" t="s">
        <v>42</v>
      </c>
      <c r="G2" s="231" t="s">
        <v>29</v>
      </c>
      <c r="H2" s="237"/>
      <c r="I2" s="237"/>
      <c r="J2" s="240" t="s">
        <v>43</v>
      </c>
      <c r="K2" s="243" t="s">
        <v>44</v>
      </c>
      <c r="L2" s="244"/>
      <c r="M2" s="245"/>
    </row>
    <row r="3" spans="1:13" x14ac:dyDescent="0.35">
      <c r="A3" s="232"/>
      <c r="B3" s="235"/>
      <c r="C3" s="232"/>
      <c r="D3" s="238"/>
      <c r="E3" s="238"/>
      <c r="F3" s="241"/>
      <c r="G3" s="232"/>
      <c r="H3" s="238"/>
      <c r="I3" s="238"/>
      <c r="J3" s="241"/>
      <c r="K3" s="246" t="s">
        <v>45</v>
      </c>
      <c r="L3" s="248" t="s">
        <v>46</v>
      </c>
      <c r="M3" s="227" t="s">
        <v>47</v>
      </c>
    </row>
    <row r="4" spans="1:13" ht="15" thickBot="1" x14ac:dyDescent="0.4">
      <c r="A4" s="233"/>
      <c r="B4" s="236"/>
      <c r="C4" s="233"/>
      <c r="D4" s="239"/>
      <c r="E4" s="239"/>
      <c r="F4" s="242"/>
      <c r="G4" s="233"/>
      <c r="H4" s="239"/>
      <c r="I4" s="239"/>
      <c r="J4" s="242"/>
      <c r="K4" s="247"/>
      <c r="L4" s="249"/>
      <c r="M4" s="228"/>
    </row>
    <row r="5" spans="1:13" s="59" customFormat="1" ht="20.149999999999999" customHeight="1" x14ac:dyDescent="0.25">
      <c r="A5" s="53" t="s">
        <v>48</v>
      </c>
      <c r="B5" s="54"/>
      <c r="C5" s="53" t="s">
        <v>49</v>
      </c>
      <c r="D5" s="55" t="s">
        <v>50</v>
      </c>
      <c r="E5" s="55" t="s">
        <v>51</v>
      </c>
      <c r="F5" s="56">
        <f>F6+F9+F15+F21+F31+F37+F42+F46+F50</f>
        <v>38</v>
      </c>
      <c r="G5" s="53" t="s">
        <v>49</v>
      </c>
      <c r="H5" s="55" t="s">
        <v>50</v>
      </c>
      <c r="I5" s="55" t="s">
        <v>51</v>
      </c>
      <c r="J5" s="56">
        <f>J6+J9+J15+J21+J31+J37+J42+J46+J50</f>
        <v>14</v>
      </c>
      <c r="K5" s="53">
        <f>K6+K9+K15+K21+K31+K37+K42+K46+K50</f>
        <v>40</v>
      </c>
      <c r="L5" s="57"/>
      <c r="M5" s="58"/>
    </row>
    <row r="6" spans="1:13" x14ac:dyDescent="0.35">
      <c r="A6" s="1">
        <v>1</v>
      </c>
      <c r="B6" s="2" t="s">
        <v>52</v>
      </c>
      <c r="C6" s="3"/>
      <c r="D6" s="4"/>
      <c r="E6" s="5"/>
      <c r="F6" s="6">
        <f>SUM(F7:F8)</f>
        <v>2</v>
      </c>
      <c r="G6" s="3"/>
      <c r="H6" s="4"/>
      <c r="I6" s="5"/>
      <c r="J6" s="6">
        <f>SUM(J7:J8)</f>
        <v>0</v>
      </c>
      <c r="K6" s="1">
        <f t="shared" ref="K6:M6" si="0">SUM(K7:K8)</f>
        <v>2</v>
      </c>
      <c r="L6" s="5">
        <f t="shared" si="0"/>
        <v>0</v>
      </c>
      <c r="M6" s="7">
        <f t="shared" si="0"/>
        <v>0</v>
      </c>
    </row>
    <row r="7" spans="1:13" x14ac:dyDescent="0.35">
      <c r="A7" s="8"/>
      <c r="B7" s="9" t="s">
        <v>53</v>
      </c>
      <c r="C7" s="10" t="s">
        <v>288</v>
      </c>
      <c r="D7" s="11" t="s">
        <v>289</v>
      </c>
      <c r="E7" s="12">
        <v>47712120214</v>
      </c>
      <c r="F7" s="13">
        <f>COUNTIF(E7,"&lt;&gt;")</f>
        <v>1</v>
      </c>
      <c r="G7" s="10"/>
      <c r="H7" s="11"/>
      <c r="I7" s="12"/>
      <c r="J7" s="13">
        <f>COUNTIF(I7,"&lt;&gt;")</f>
        <v>0</v>
      </c>
      <c r="K7" s="8">
        <v>1</v>
      </c>
      <c r="L7" s="12" t="s">
        <v>56</v>
      </c>
      <c r="M7" s="14"/>
    </row>
    <row r="8" spans="1:13" x14ac:dyDescent="0.35">
      <c r="A8" s="15"/>
      <c r="B8" s="16" t="s">
        <v>57</v>
      </c>
      <c r="C8" s="17" t="s">
        <v>290</v>
      </c>
      <c r="D8" s="18" t="s">
        <v>291</v>
      </c>
      <c r="E8" s="19">
        <v>49101300233</v>
      </c>
      <c r="F8" s="13">
        <f t="shared" ref="F8:F54" si="1">COUNTIF(E8,"&lt;&gt;")</f>
        <v>1</v>
      </c>
      <c r="G8" s="17"/>
      <c r="H8" s="18"/>
      <c r="I8" s="19"/>
      <c r="J8" s="13">
        <f t="shared" ref="J8:J54" si="2">COUNTIF(I8,"&lt;&gt;")</f>
        <v>0</v>
      </c>
      <c r="K8" s="8">
        <v>1</v>
      </c>
      <c r="L8" s="19" t="s">
        <v>56</v>
      </c>
      <c r="M8" s="20"/>
    </row>
    <row r="9" spans="1:13" x14ac:dyDescent="0.35">
      <c r="A9" s="21">
        <v>2</v>
      </c>
      <c r="B9" s="22" t="s">
        <v>60</v>
      </c>
      <c r="C9" s="23"/>
      <c r="D9" s="24"/>
      <c r="E9" s="25"/>
      <c r="F9" s="25">
        <f>SUM(F10:F14)</f>
        <v>5</v>
      </c>
      <c r="G9" s="23"/>
      <c r="H9" s="24"/>
      <c r="I9" s="25"/>
      <c r="J9" s="26">
        <f>SUM(J10:J14)</f>
        <v>2</v>
      </c>
      <c r="K9" s="21">
        <f t="shared" ref="K9:M9" si="3">SUM(K10:K14)</f>
        <v>5</v>
      </c>
      <c r="L9" s="25">
        <f t="shared" si="3"/>
        <v>0</v>
      </c>
      <c r="M9" s="27">
        <f t="shared" si="3"/>
        <v>0</v>
      </c>
    </row>
    <row r="10" spans="1:13" x14ac:dyDescent="0.35">
      <c r="A10" s="15"/>
      <c r="B10" s="16" t="s">
        <v>61</v>
      </c>
      <c r="C10" s="17" t="s">
        <v>140</v>
      </c>
      <c r="D10" s="18" t="s">
        <v>292</v>
      </c>
      <c r="E10" s="28">
        <v>48403062770</v>
      </c>
      <c r="F10" s="13">
        <f t="shared" si="1"/>
        <v>1</v>
      </c>
      <c r="G10" s="17" t="s">
        <v>293</v>
      </c>
      <c r="H10" s="18" t="s">
        <v>294</v>
      </c>
      <c r="I10" s="19">
        <v>46703130212</v>
      </c>
      <c r="J10" s="13">
        <f>COUNTIF(I10,"&lt;&gt;")</f>
        <v>1</v>
      </c>
      <c r="K10" s="8">
        <v>1</v>
      </c>
      <c r="L10" s="19" t="s">
        <v>56</v>
      </c>
      <c r="M10" s="20"/>
    </row>
    <row r="11" spans="1:13" x14ac:dyDescent="0.35">
      <c r="A11" s="8"/>
      <c r="B11" s="9" t="s">
        <v>64</v>
      </c>
      <c r="C11" s="10" t="s">
        <v>295</v>
      </c>
      <c r="D11" s="11" t="s">
        <v>296</v>
      </c>
      <c r="E11" s="28">
        <v>48203250240</v>
      </c>
      <c r="F11" s="13">
        <f t="shared" si="1"/>
        <v>1</v>
      </c>
      <c r="G11" s="17"/>
      <c r="H11" s="18"/>
      <c r="I11" s="19"/>
      <c r="J11" s="13"/>
      <c r="K11" s="8">
        <v>1</v>
      </c>
      <c r="L11" s="12" t="s">
        <v>56</v>
      </c>
      <c r="M11" s="14"/>
    </row>
    <row r="12" spans="1:13" x14ac:dyDescent="0.35">
      <c r="A12" s="8"/>
      <c r="B12" s="9" t="s">
        <v>64</v>
      </c>
      <c r="C12" s="10" t="s">
        <v>288</v>
      </c>
      <c r="D12" s="11" t="s">
        <v>298</v>
      </c>
      <c r="E12" s="28">
        <v>47304140211</v>
      </c>
      <c r="F12" s="13">
        <f t="shared" si="1"/>
        <v>1</v>
      </c>
      <c r="G12" s="10" t="s">
        <v>154</v>
      </c>
      <c r="H12" s="11" t="s">
        <v>299</v>
      </c>
      <c r="I12" s="12">
        <v>48108090267</v>
      </c>
      <c r="J12" s="13">
        <f t="shared" si="2"/>
        <v>1</v>
      </c>
      <c r="K12" s="8">
        <v>1</v>
      </c>
      <c r="L12" s="12" t="s">
        <v>56</v>
      </c>
      <c r="M12" s="14"/>
    </row>
    <row r="13" spans="1:13" x14ac:dyDescent="0.35">
      <c r="A13" s="8"/>
      <c r="B13" s="9" t="s">
        <v>64</v>
      </c>
      <c r="C13" s="10" t="s">
        <v>300</v>
      </c>
      <c r="D13" s="11" t="s">
        <v>301</v>
      </c>
      <c r="E13" s="12">
        <v>48111155711</v>
      </c>
      <c r="F13" s="13">
        <f t="shared" si="1"/>
        <v>1</v>
      </c>
      <c r="G13" s="10"/>
      <c r="H13" s="11"/>
      <c r="I13" s="12"/>
      <c r="J13" s="13">
        <f t="shared" si="2"/>
        <v>0</v>
      </c>
      <c r="K13" s="8">
        <v>1</v>
      </c>
      <c r="L13" s="12" t="s">
        <v>56</v>
      </c>
      <c r="M13" s="14"/>
    </row>
    <row r="14" spans="1:13" x14ac:dyDescent="0.35">
      <c r="A14" s="15"/>
      <c r="B14" s="16" t="s">
        <v>71</v>
      </c>
      <c r="C14" s="10" t="s">
        <v>62</v>
      </c>
      <c r="D14" s="11" t="s">
        <v>297</v>
      </c>
      <c r="E14" s="12">
        <v>48107210284</v>
      </c>
      <c r="F14" s="13">
        <v>1</v>
      </c>
      <c r="G14" s="17"/>
      <c r="H14" s="18"/>
      <c r="I14" s="19"/>
      <c r="J14" s="13">
        <f t="shared" si="2"/>
        <v>0</v>
      </c>
      <c r="K14" s="8">
        <v>1</v>
      </c>
      <c r="L14" s="19" t="s">
        <v>56</v>
      </c>
      <c r="M14" s="20"/>
    </row>
    <row r="15" spans="1:13" x14ac:dyDescent="0.35">
      <c r="A15" s="21">
        <v>3</v>
      </c>
      <c r="B15" s="22" t="s">
        <v>74</v>
      </c>
      <c r="C15" s="23"/>
      <c r="D15" s="24"/>
      <c r="E15" s="25"/>
      <c r="F15" s="25">
        <f>SUM(F16:F20)</f>
        <v>5</v>
      </c>
      <c r="G15" s="23"/>
      <c r="H15" s="24"/>
      <c r="I15" s="25"/>
      <c r="J15" s="26">
        <f>SUM(J16:J20)</f>
        <v>1</v>
      </c>
      <c r="K15" s="21">
        <f>SUM(K16:K20)</f>
        <v>5</v>
      </c>
      <c r="L15" s="25">
        <f t="shared" ref="L15:M15" si="4">SUM(L16:L20)</f>
        <v>0</v>
      </c>
      <c r="M15" s="27">
        <f t="shared" si="4"/>
        <v>0</v>
      </c>
    </row>
    <row r="16" spans="1:13" x14ac:dyDescent="0.35">
      <c r="A16" s="15"/>
      <c r="B16" s="16" t="s">
        <v>61</v>
      </c>
      <c r="C16" s="17" t="s">
        <v>120</v>
      </c>
      <c r="D16" s="18" t="s">
        <v>305</v>
      </c>
      <c r="E16" s="19">
        <v>46009220294</v>
      </c>
      <c r="F16" s="13">
        <f t="shared" si="1"/>
        <v>1</v>
      </c>
      <c r="G16" s="17"/>
      <c r="H16" s="18"/>
      <c r="I16" s="19"/>
      <c r="J16" s="13">
        <f t="shared" si="2"/>
        <v>0</v>
      </c>
      <c r="K16" s="8">
        <v>1</v>
      </c>
      <c r="L16" s="19" t="s">
        <v>56</v>
      </c>
      <c r="M16" s="20"/>
    </row>
    <row r="17" spans="1:13" x14ac:dyDescent="0.35">
      <c r="A17" s="15"/>
      <c r="B17" s="16" t="s">
        <v>75</v>
      </c>
      <c r="C17" s="17" t="s">
        <v>306</v>
      </c>
      <c r="D17" s="18" t="s">
        <v>307</v>
      </c>
      <c r="E17" s="19">
        <v>47510080016</v>
      </c>
      <c r="F17" s="13">
        <f t="shared" si="1"/>
        <v>1</v>
      </c>
      <c r="G17" s="17"/>
      <c r="H17" s="18"/>
      <c r="I17" s="19"/>
      <c r="J17" s="13">
        <f t="shared" si="2"/>
        <v>0</v>
      </c>
      <c r="K17" s="8">
        <v>1</v>
      </c>
      <c r="L17" s="19" t="s">
        <v>56</v>
      </c>
      <c r="M17" s="20"/>
    </row>
    <row r="18" spans="1:13" x14ac:dyDescent="0.35">
      <c r="A18" s="15"/>
      <c r="B18" s="16" t="s">
        <v>75</v>
      </c>
      <c r="C18" s="17" t="s">
        <v>308</v>
      </c>
      <c r="D18" s="18" t="s">
        <v>309</v>
      </c>
      <c r="E18" s="19">
        <v>47607215717</v>
      </c>
      <c r="F18" s="13">
        <f t="shared" si="1"/>
        <v>1</v>
      </c>
      <c r="G18" s="17" t="s">
        <v>293</v>
      </c>
      <c r="H18" s="18" t="s">
        <v>1361</v>
      </c>
      <c r="I18" s="19">
        <v>46801040280</v>
      </c>
      <c r="J18" s="13">
        <f t="shared" si="2"/>
        <v>1</v>
      </c>
      <c r="K18" s="8">
        <v>1</v>
      </c>
      <c r="L18" s="19" t="s">
        <v>56</v>
      </c>
      <c r="M18" s="20"/>
    </row>
    <row r="19" spans="1:13" x14ac:dyDescent="0.35">
      <c r="A19" s="15"/>
      <c r="B19" s="16" t="s">
        <v>75</v>
      </c>
      <c r="C19" s="17" t="s">
        <v>62</v>
      </c>
      <c r="D19" s="18" t="s">
        <v>310</v>
      </c>
      <c r="E19" s="19">
        <v>46909180225</v>
      </c>
      <c r="F19" s="13">
        <f t="shared" si="1"/>
        <v>1</v>
      </c>
      <c r="G19" s="17"/>
      <c r="H19" s="18"/>
      <c r="I19" s="19"/>
      <c r="J19" s="13">
        <f t="shared" si="2"/>
        <v>0</v>
      </c>
      <c r="K19" s="8">
        <v>1</v>
      </c>
      <c r="L19" s="19" t="s">
        <v>56</v>
      </c>
      <c r="M19" s="20"/>
    </row>
    <row r="20" spans="1:13" x14ac:dyDescent="0.35">
      <c r="A20" s="8"/>
      <c r="B20" s="9" t="s">
        <v>75</v>
      </c>
      <c r="C20" s="10" t="s">
        <v>311</v>
      </c>
      <c r="D20" s="11" t="s">
        <v>312</v>
      </c>
      <c r="E20" s="12">
        <v>47501030026</v>
      </c>
      <c r="F20" s="13">
        <f t="shared" si="1"/>
        <v>1</v>
      </c>
      <c r="G20" s="10"/>
      <c r="H20" s="11"/>
      <c r="I20" s="12"/>
      <c r="J20" s="13">
        <f t="shared" si="2"/>
        <v>0</v>
      </c>
      <c r="K20" s="8">
        <v>1</v>
      </c>
      <c r="L20" s="12" t="s">
        <v>56</v>
      </c>
      <c r="M20" s="14"/>
    </row>
    <row r="21" spans="1:13" x14ac:dyDescent="0.35">
      <c r="A21" s="1">
        <v>4</v>
      </c>
      <c r="B21" s="2" t="s">
        <v>82</v>
      </c>
      <c r="C21" s="3"/>
      <c r="D21" s="4"/>
      <c r="E21" s="5"/>
      <c r="F21" s="5">
        <f>SUM(F22:F30)</f>
        <v>8</v>
      </c>
      <c r="G21" s="3"/>
      <c r="H21" s="4"/>
      <c r="I21" s="5"/>
      <c r="J21" s="6">
        <f>SUM(J22:J30)</f>
        <v>3</v>
      </c>
      <c r="K21" s="1">
        <f t="shared" ref="K21:M21" si="5">SUM(K22:K30)</f>
        <v>9</v>
      </c>
      <c r="L21" s="5">
        <f t="shared" si="5"/>
        <v>0</v>
      </c>
      <c r="M21" s="7">
        <f t="shared" si="5"/>
        <v>0</v>
      </c>
    </row>
    <row r="22" spans="1:13" x14ac:dyDescent="0.35">
      <c r="A22" s="8"/>
      <c r="B22" s="16" t="s">
        <v>61</v>
      </c>
      <c r="C22" s="17" t="s">
        <v>261</v>
      </c>
      <c r="D22" s="18" t="s">
        <v>313</v>
      </c>
      <c r="E22" s="28">
        <v>47407090258</v>
      </c>
      <c r="F22" s="13">
        <f t="shared" si="1"/>
        <v>1</v>
      </c>
      <c r="G22" s="17"/>
      <c r="H22" s="18"/>
      <c r="I22" s="19"/>
      <c r="J22" s="13">
        <f t="shared" si="2"/>
        <v>0</v>
      </c>
      <c r="K22" s="8">
        <v>1</v>
      </c>
      <c r="L22" s="12" t="s">
        <v>56</v>
      </c>
      <c r="M22" s="14"/>
    </row>
    <row r="23" spans="1:13" x14ac:dyDescent="0.35">
      <c r="A23" s="8"/>
      <c r="B23" s="16" t="s">
        <v>84</v>
      </c>
      <c r="C23" s="17" t="s">
        <v>314</v>
      </c>
      <c r="D23" s="18" t="s">
        <v>315</v>
      </c>
      <c r="E23" s="28">
        <v>47306210261</v>
      </c>
      <c r="F23" s="13">
        <f t="shared" si="1"/>
        <v>1</v>
      </c>
      <c r="G23" s="17" t="s">
        <v>69</v>
      </c>
      <c r="H23" s="18" t="s">
        <v>316</v>
      </c>
      <c r="I23" s="19">
        <v>45505080327</v>
      </c>
      <c r="J23" s="13">
        <f t="shared" si="2"/>
        <v>1</v>
      </c>
      <c r="K23" s="8">
        <v>1</v>
      </c>
      <c r="L23" s="12" t="s">
        <v>56</v>
      </c>
      <c r="M23" s="14"/>
    </row>
    <row r="24" spans="1:13" x14ac:dyDescent="0.35">
      <c r="A24" s="8"/>
      <c r="B24" s="9" t="s">
        <v>87</v>
      </c>
      <c r="C24" s="10" t="s">
        <v>244</v>
      </c>
      <c r="D24" s="11" t="s">
        <v>245</v>
      </c>
      <c r="E24" s="28">
        <v>46612020280</v>
      </c>
      <c r="F24" s="13">
        <f t="shared" si="1"/>
        <v>1</v>
      </c>
      <c r="G24" s="10" t="s">
        <v>120</v>
      </c>
      <c r="H24" s="11" t="s">
        <v>317</v>
      </c>
      <c r="I24" s="12">
        <v>47302056010</v>
      </c>
      <c r="J24" s="13">
        <f t="shared" si="2"/>
        <v>1</v>
      </c>
      <c r="K24" s="8">
        <v>1</v>
      </c>
      <c r="L24" s="12" t="s">
        <v>56</v>
      </c>
      <c r="M24" s="14"/>
    </row>
    <row r="25" spans="1:13" x14ac:dyDescent="0.35">
      <c r="A25" s="8"/>
      <c r="B25" s="9" t="s">
        <v>88</v>
      </c>
      <c r="C25" s="10" t="s">
        <v>318</v>
      </c>
      <c r="D25" s="11" t="s">
        <v>319</v>
      </c>
      <c r="E25" s="28">
        <v>47607020281</v>
      </c>
      <c r="F25" s="13">
        <f t="shared" si="1"/>
        <v>1</v>
      </c>
      <c r="G25" s="10"/>
      <c r="H25" s="11"/>
      <c r="I25" s="12"/>
      <c r="J25" s="13">
        <f t="shared" si="2"/>
        <v>0</v>
      </c>
      <c r="K25" s="8">
        <v>1</v>
      </c>
      <c r="L25" s="12" t="s">
        <v>56</v>
      </c>
      <c r="M25" s="14" t="s">
        <v>89</v>
      </c>
    </row>
    <row r="26" spans="1:13" x14ac:dyDescent="0.35">
      <c r="A26" s="8"/>
      <c r="B26" s="9" t="s">
        <v>88</v>
      </c>
      <c r="C26" s="10" t="s">
        <v>320</v>
      </c>
      <c r="D26" s="11" t="s">
        <v>321</v>
      </c>
      <c r="E26" s="28">
        <v>47106172720</v>
      </c>
      <c r="F26" s="13">
        <f t="shared" si="1"/>
        <v>1</v>
      </c>
      <c r="G26" s="10"/>
      <c r="H26" s="11"/>
      <c r="I26" s="12"/>
      <c r="J26" s="13">
        <f t="shared" si="2"/>
        <v>0</v>
      </c>
      <c r="K26" s="8">
        <v>1</v>
      </c>
      <c r="L26" s="12" t="s">
        <v>56</v>
      </c>
      <c r="M26" s="14" t="s">
        <v>89</v>
      </c>
    </row>
    <row r="27" spans="1:13" x14ac:dyDescent="0.35">
      <c r="A27" s="8"/>
      <c r="B27" s="9" t="s">
        <v>90</v>
      </c>
      <c r="C27" s="10" t="s">
        <v>229</v>
      </c>
      <c r="D27" s="11" t="s">
        <v>322</v>
      </c>
      <c r="E27" s="28">
        <v>47901305227</v>
      </c>
      <c r="F27" s="13">
        <f t="shared" si="1"/>
        <v>1</v>
      </c>
      <c r="G27" s="10" t="s">
        <v>323</v>
      </c>
      <c r="H27" s="11" t="s">
        <v>324</v>
      </c>
      <c r="I27" s="12">
        <v>49606132232</v>
      </c>
      <c r="J27" s="13">
        <f t="shared" si="2"/>
        <v>1</v>
      </c>
      <c r="K27" s="8">
        <v>1</v>
      </c>
      <c r="L27" s="12" t="s">
        <v>56</v>
      </c>
      <c r="M27" s="29"/>
    </row>
    <row r="28" spans="1:13" x14ac:dyDescent="0.35">
      <c r="A28" s="8"/>
      <c r="B28" s="30" t="s">
        <v>93</v>
      </c>
      <c r="C28" s="31" t="s">
        <v>325</v>
      </c>
      <c r="D28" s="11" t="s">
        <v>326</v>
      </c>
      <c r="E28" s="28">
        <v>49110280227</v>
      </c>
      <c r="F28" s="13">
        <f t="shared" si="1"/>
        <v>1</v>
      </c>
      <c r="G28" s="10"/>
      <c r="H28" s="11"/>
      <c r="I28" s="12"/>
      <c r="J28" s="13">
        <f t="shared" si="2"/>
        <v>0</v>
      </c>
      <c r="K28" s="8">
        <v>1</v>
      </c>
      <c r="L28" s="12" t="s">
        <v>56</v>
      </c>
      <c r="M28" s="14" t="s">
        <v>89</v>
      </c>
    </row>
    <row r="29" spans="1:13" x14ac:dyDescent="0.35">
      <c r="A29" s="8"/>
      <c r="B29" s="9" t="s">
        <v>96</v>
      </c>
      <c r="C29" s="10"/>
      <c r="D29" s="11"/>
      <c r="E29" s="12"/>
      <c r="F29" s="13">
        <f t="shared" si="1"/>
        <v>0</v>
      </c>
      <c r="G29" s="10"/>
      <c r="H29" s="11"/>
      <c r="I29" s="12"/>
      <c r="J29" s="13">
        <f t="shared" si="2"/>
        <v>0</v>
      </c>
      <c r="K29" s="8">
        <v>1</v>
      </c>
      <c r="L29" s="12" t="s">
        <v>56</v>
      </c>
      <c r="M29" s="14"/>
    </row>
    <row r="30" spans="1:13" x14ac:dyDescent="0.35">
      <c r="A30" s="8"/>
      <c r="B30" s="9" t="s">
        <v>97</v>
      </c>
      <c r="C30" s="10" t="s">
        <v>328</v>
      </c>
      <c r="D30" s="11" t="s">
        <v>329</v>
      </c>
      <c r="E30" s="12">
        <v>46103110221</v>
      </c>
      <c r="F30" s="13">
        <f t="shared" si="1"/>
        <v>1</v>
      </c>
      <c r="G30" s="10"/>
      <c r="H30" s="11"/>
      <c r="I30" s="12"/>
      <c r="J30" s="13">
        <f t="shared" si="2"/>
        <v>0</v>
      </c>
      <c r="K30" s="8">
        <v>1</v>
      </c>
      <c r="L30" s="12" t="s">
        <v>56</v>
      </c>
      <c r="M30" s="14"/>
    </row>
    <row r="31" spans="1:13" x14ac:dyDescent="0.35">
      <c r="A31" s="1">
        <v>5</v>
      </c>
      <c r="B31" s="2" t="s">
        <v>98</v>
      </c>
      <c r="C31" s="3"/>
      <c r="D31" s="4"/>
      <c r="E31" s="5"/>
      <c r="F31" s="5">
        <f>SUM(F32:F36)</f>
        <v>5</v>
      </c>
      <c r="G31" s="3"/>
      <c r="H31" s="4"/>
      <c r="I31" s="5"/>
      <c r="J31" s="6">
        <f>SUM(J32:J36)</f>
        <v>0</v>
      </c>
      <c r="K31" s="1">
        <f t="shared" ref="K31:M31" si="6">SUM(K32:K36)</f>
        <v>5</v>
      </c>
      <c r="L31" s="5">
        <f t="shared" si="6"/>
        <v>0</v>
      </c>
      <c r="M31" s="7">
        <f t="shared" si="6"/>
        <v>0</v>
      </c>
    </row>
    <row r="32" spans="1:13" x14ac:dyDescent="0.35">
      <c r="A32" s="8"/>
      <c r="B32" s="16" t="s">
        <v>61</v>
      </c>
      <c r="C32" s="17" t="s">
        <v>142</v>
      </c>
      <c r="D32" s="18" t="s">
        <v>330</v>
      </c>
      <c r="E32" s="19">
        <v>49007060284</v>
      </c>
      <c r="F32" s="13">
        <f t="shared" si="1"/>
        <v>1</v>
      </c>
      <c r="G32" s="17"/>
      <c r="H32" s="18"/>
      <c r="I32" s="19"/>
      <c r="J32" s="13">
        <f t="shared" si="2"/>
        <v>0</v>
      </c>
      <c r="K32" s="8">
        <v>1</v>
      </c>
      <c r="L32" s="12" t="s">
        <v>56</v>
      </c>
      <c r="M32" s="14"/>
    </row>
    <row r="33" spans="1:13" x14ac:dyDescent="0.35">
      <c r="A33" s="8"/>
      <c r="B33" s="9" t="s">
        <v>99</v>
      </c>
      <c r="C33" s="10" t="s">
        <v>177</v>
      </c>
      <c r="D33" s="11" t="s">
        <v>331</v>
      </c>
      <c r="E33" s="12">
        <v>46507095222</v>
      </c>
      <c r="F33" s="13">
        <f t="shared" si="1"/>
        <v>1</v>
      </c>
      <c r="G33" s="10"/>
      <c r="H33" s="11"/>
      <c r="I33" s="12"/>
      <c r="J33" s="13">
        <f t="shared" si="2"/>
        <v>0</v>
      </c>
      <c r="K33" s="8">
        <v>1</v>
      </c>
      <c r="L33" s="12" t="s">
        <v>56</v>
      </c>
      <c r="M33" s="14"/>
    </row>
    <row r="34" spans="1:13" x14ac:dyDescent="0.35">
      <c r="A34" s="8"/>
      <c r="B34" s="9" t="s">
        <v>100</v>
      </c>
      <c r="C34" s="10" t="s">
        <v>333</v>
      </c>
      <c r="D34" s="11" t="s">
        <v>334</v>
      </c>
      <c r="E34" s="12">
        <v>47606144915</v>
      </c>
      <c r="F34" s="13">
        <v>1</v>
      </c>
      <c r="J34" s="13"/>
      <c r="K34" s="8">
        <v>1</v>
      </c>
      <c r="L34" s="12" t="s">
        <v>56</v>
      </c>
      <c r="M34" s="14"/>
    </row>
    <row r="35" spans="1:13" x14ac:dyDescent="0.35">
      <c r="A35" s="8"/>
      <c r="B35" s="9" t="s">
        <v>100</v>
      </c>
      <c r="C35" s="10" t="s">
        <v>311</v>
      </c>
      <c r="D35" s="11" t="s">
        <v>335</v>
      </c>
      <c r="E35" s="12">
        <v>47708120218</v>
      </c>
      <c r="F35" s="13">
        <f t="shared" si="1"/>
        <v>1</v>
      </c>
      <c r="G35" s="10"/>
      <c r="H35" s="11"/>
      <c r="I35" s="12"/>
      <c r="J35" s="13"/>
      <c r="K35" s="8">
        <v>1</v>
      </c>
      <c r="L35" s="12" t="s">
        <v>56</v>
      </c>
      <c r="M35" s="14"/>
    </row>
    <row r="36" spans="1:13" x14ac:dyDescent="0.35">
      <c r="A36" s="8"/>
      <c r="B36" s="9" t="s">
        <v>103</v>
      </c>
      <c r="C36" s="10" t="s">
        <v>336</v>
      </c>
      <c r="D36" s="11" t="s">
        <v>337</v>
      </c>
      <c r="E36" s="12">
        <v>46906270253</v>
      </c>
      <c r="F36" s="13">
        <f t="shared" si="1"/>
        <v>1</v>
      </c>
      <c r="G36" s="10"/>
      <c r="H36" s="11"/>
      <c r="I36" s="12"/>
      <c r="J36" s="13">
        <f t="shared" si="2"/>
        <v>0</v>
      </c>
      <c r="K36" s="8">
        <v>1</v>
      </c>
      <c r="L36" s="12" t="s">
        <v>56</v>
      </c>
      <c r="M36" s="14" t="s">
        <v>89</v>
      </c>
    </row>
    <row r="37" spans="1:13" x14ac:dyDescent="0.35">
      <c r="A37" s="1">
        <v>6</v>
      </c>
      <c r="B37" s="2" t="s">
        <v>104</v>
      </c>
      <c r="C37" s="3"/>
      <c r="D37" s="4"/>
      <c r="E37" s="5"/>
      <c r="F37" s="5">
        <f>SUM(F38:F41)</f>
        <v>4</v>
      </c>
      <c r="G37" s="3"/>
      <c r="H37" s="4"/>
      <c r="I37" s="5"/>
      <c r="J37" s="6">
        <f>SUM(J38:J41)</f>
        <v>3</v>
      </c>
      <c r="K37" s="1">
        <f>SUM(K38:K41)</f>
        <v>4</v>
      </c>
      <c r="L37" s="5">
        <f t="shared" ref="L37:M37" si="7">SUM(L38:L41)</f>
        <v>0</v>
      </c>
      <c r="M37" s="7">
        <f t="shared" si="7"/>
        <v>0</v>
      </c>
    </row>
    <row r="38" spans="1:13" x14ac:dyDescent="0.35">
      <c r="A38" s="8"/>
      <c r="B38" s="16" t="s">
        <v>61</v>
      </c>
      <c r="C38" s="17" t="s">
        <v>338</v>
      </c>
      <c r="D38" s="18" t="s">
        <v>339</v>
      </c>
      <c r="E38" s="18" t="s">
        <v>340</v>
      </c>
      <c r="F38" s="13">
        <f t="shared" si="1"/>
        <v>1</v>
      </c>
      <c r="G38" s="17" t="s">
        <v>132</v>
      </c>
      <c r="H38" s="18" t="s">
        <v>341</v>
      </c>
      <c r="I38" s="19">
        <v>46912282717</v>
      </c>
      <c r="J38" s="13">
        <f t="shared" si="2"/>
        <v>1</v>
      </c>
      <c r="K38" s="8">
        <v>1</v>
      </c>
      <c r="L38" s="12" t="s">
        <v>56</v>
      </c>
      <c r="M38" s="14"/>
    </row>
    <row r="39" spans="1:13" x14ac:dyDescent="0.35">
      <c r="A39" s="8"/>
      <c r="B39" s="9" t="s">
        <v>109</v>
      </c>
      <c r="C39" s="10" t="s">
        <v>342</v>
      </c>
      <c r="D39" s="11" t="s">
        <v>343</v>
      </c>
      <c r="E39" s="12">
        <v>48311214916</v>
      </c>
      <c r="F39" s="13">
        <f t="shared" si="1"/>
        <v>1</v>
      </c>
      <c r="G39" s="10" t="s">
        <v>344</v>
      </c>
      <c r="H39" s="11" t="s">
        <v>134</v>
      </c>
      <c r="I39" s="12">
        <v>47902100268</v>
      </c>
      <c r="J39" s="13">
        <f t="shared" si="2"/>
        <v>1</v>
      </c>
      <c r="K39" s="8">
        <v>1</v>
      </c>
      <c r="L39" s="12" t="s">
        <v>56</v>
      </c>
      <c r="M39" s="14"/>
    </row>
    <row r="40" spans="1:13" x14ac:dyDescent="0.35">
      <c r="A40" s="8"/>
      <c r="B40" s="9" t="s">
        <v>112</v>
      </c>
      <c r="C40" s="10" t="s">
        <v>345</v>
      </c>
      <c r="D40" s="11" t="s">
        <v>346</v>
      </c>
      <c r="E40" s="12">
        <v>47709030286</v>
      </c>
      <c r="F40" s="13">
        <f t="shared" si="1"/>
        <v>1</v>
      </c>
      <c r="G40" s="10"/>
      <c r="H40" s="32"/>
      <c r="I40" s="33"/>
      <c r="J40" s="13">
        <f t="shared" si="2"/>
        <v>0</v>
      </c>
      <c r="K40" s="8">
        <v>1</v>
      </c>
      <c r="L40" s="12" t="s">
        <v>56</v>
      </c>
      <c r="M40" s="14"/>
    </row>
    <row r="41" spans="1:13" x14ac:dyDescent="0.35">
      <c r="A41" s="15"/>
      <c r="B41" s="34" t="s">
        <v>112</v>
      </c>
      <c r="C41" s="35" t="s">
        <v>347</v>
      </c>
      <c r="D41" s="36" t="s">
        <v>348</v>
      </c>
      <c r="E41" s="37">
        <v>48209300339</v>
      </c>
      <c r="F41" s="13">
        <f t="shared" si="1"/>
        <v>1</v>
      </c>
      <c r="G41" s="10" t="s">
        <v>349</v>
      </c>
      <c r="H41" s="11" t="s">
        <v>350</v>
      </c>
      <c r="I41" s="12">
        <v>47703052224</v>
      </c>
      <c r="J41" s="13">
        <f t="shared" si="2"/>
        <v>1</v>
      </c>
      <c r="K41" s="15">
        <v>1</v>
      </c>
      <c r="L41" s="37" t="s">
        <v>56</v>
      </c>
      <c r="M41" s="38"/>
    </row>
    <row r="42" spans="1:13" x14ac:dyDescent="0.35">
      <c r="A42" s="21">
        <v>7</v>
      </c>
      <c r="B42" s="39" t="s">
        <v>119</v>
      </c>
      <c r="C42" s="40"/>
      <c r="D42" s="41"/>
      <c r="E42" s="42"/>
      <c r="F42" s="42">
        <f>SUM(F43:F45)</f>
        <v>2</v>
      </c>
      <c r="G42" s="40"/>
      <c r="H42" s="41"/>
      <c r="I42" s="42"/>
      <c r="J42" s="43">
        <f>SUM(J43:J45)</f>
        <v>1</v>
      </c>
      <c r="K42" s="1">
        <f t="shared" ref="K42:M42" si="8">SUM(K43:K45)</f>
        <v>3</v>
      </c>
      <c r="L42" s="42">
        <f t="shared" si="8"/>
        <v>0</v>
      </c>
      <c r="M42" s="44">
        <f t="shared" si="8"/>
        <v>0</v>
      </c>
    </row>
    <row r="43" spans="1:13" x14ac:dyDescent="0.35">
      <c r="A43" s="15"/>
      <c r="B43" s="16" t="s">
        <v>61</v>
      </c>
      <c r="C43" s="17" t="s">
        <v>351</v>
      </c>
      <c r="D43" s="18" t="s">
        <v>352</v>
      </c>
      <c r="E43" s="19">
        <v>47601300277</v>
      </c>
      <c r="F43" s="13">
        <f t="shared" si="1"/>
        <v>1</v>
      </c>
      <c r="G43" s="17"/>
      <c r="H43" s="18"/>
      <c r="I43" s="19"/>
      <c r="J43" s="13">
        <f t="shared" si="2"/>
        <v>0</v>
      </c>
      <c r="K43" s="8">
        <v>1</v>
      </c>
      <c r="L43" s="37" t="s">
        <v>56</v>
      </c>
      <c r="M43" s="38"/>
    </row>
    <row r="44" spans="1:13" x14ac:dyDescent="0.35">
      <c r="A44" s="15"/>
      <c r="B44" s="34" t="s">
        <v>122</v>
      </c>
      <c r="F44" s="13"/>
      <c r="G44" s="35"/>
      <c r="H44" s="36"/>
      <c r="I44" s="37"/>
      <c r="J44" s="13"/>
      <c r="K44" s="8">
        <v>1</v>
      </c>
      <c r="L44" s="37" t="s">
        <v>56</v>
      </c>
      <c r="M44" s="38"/>
    </row>
    <row r="45" spans="1:13" x14ac:dyDescent="0.35">
      <c r="A45" s="15"/>
      <c r="B45" s="34" t="s">
        <v>123</v>
      </c>
      <c r="C45" s="35" t="s">
        <v>110</v>
      </c>
      <c r="D45" s="36" t="s">
        <v>355</v>
      </c>
      <c r="E45" s="37">
        <v>49409130214</v>
      </c>
      <c r="F45" s="13">
        <f t="shared" si="1"/>
        <v>1</v>
      </c>
      <c r="G45" s="35" t="s">
        <v>257</v>
      </c>
      <c r="H45" s="36" t="s">
        <v>356</v>
      </c>
      <c r="I45" s="37">
        <v>46901280213</v>
      </c>
      <c r="J45" s="13">
        <f t="shared" si="2"/>
        <v>1</v>
      </c>
      <c r="K45" s="8">
        <v>1</v>
      </c>
      <c r="L45" s="37" t="s">
        <v>56</v>
      </c>
      <c r="M45" s="38"/>
    </row>
    <row r="46" spans="1:13" x14ac:dyDescent="0.35">
      <c r="A46" s="21">
        <v>8</v>
      </c>
      <c r="B46" s="39" t="s">
        <v>126</v>
      </c>
      <c r="C46" s="40"/>
      <c r="D46" s="41"/>
      <c r="E46" s="42"/>
      <c r="F46" s="42">
        <f>SUM(F47:F49)</f>
        <v>3</v>
      </c>
      <c r="G46" s="40"/>
      <c r="H46" s="41"/>
      <c r="I46" s="42"/>
      <c r="J46" s="43">
        <f>SUM(J47:J49)</f>
        <v>3</v>
      </c>
      <c r="K46" s="1">
        <f t="shared" ref="K46:M46" si="9">SUM(K47:K49)</f>
        <v>3</v>
      </c>
      <c r="L46" s="42">
        <f t="shared" si="9"/>
        <v>0</v>
      </c>
      <c r="M46" s="44">
        <f t="shared" si="9"/>
        <v>0</v>
      </c>
    </row>
    <row r="47" spans="1:13" x14ac:dyDescent="0.35">
      <c r="A47" s="15"/>
      <c r="B47" s="16" t="s">
        <v>61</v>
      </c>
      <c r="C47" s="17" t="s">
        <v>357</v>
      </c>
      <c r="D47" s="18" t="s">
        <v>358</v>
      </c>
      <c r="E47" s="19">
        <v>46907272731</v>
      </c>
      <c r="F47" s="13">
        <f t="shared" si="1"/>
        <v>1</v>
      </c>
      <c r="G47" s="17" t="s">
        <v>434</v>
      </c>
      <c r="H47" s="18" t="s">
        <v>436</v>
      </c>
      <c r="I47" s="19">
        <v>48210050010</v>
      </c>
      <c r="J47" s="13">
        <f t="shared" si="2"/>
        <v>1</v>
      </c>
      <c r="K47" s="8">
        <v>1</v>
      </c>
      <c r="L47" s="37" t="s">
        <v>56</v>
      </c>
      <c r="M47" s="38"/>
    </row>
    <row r="48" spans="1:13" x14ac:dyDescent="0.35">
      <c r="A48" s="15"/>
      <c r="B48" s="16" t="s">
        <v>131</v>
      </c>
      <c r="C48" s="17" t="s">
        <v>359</v>
      </c>
      <c r="D48" s="18" t="s">
        <v>360</v>
      </c>
      <c r="E48" s="19">
        <v>46205090229</v>
      </c>
      <c r="F48" s="13">
        <f t="shared" si="1"/>
        <v>1</v>
      </c>
      <c r="G48" s="17" t="s">
        <v>361</v>
      </c>
      <c r="H48" s="18" t="s">
        <v>362</v>
      </c>
      <c r="I48" s="18" t="s">
        <v>363</v>
      </c>
      <c r="J48" s="13">
        <f t="shared" si="2"/>
        <v>1</v>
      </c>
      <c r="K48" s="8">
        <v>1</v>
      </c>
      <c r="L48" s="37" t="s">
        <v>56</v>
      </c>
      <c r="M48" s="38"/>
    </row>
    <row r="49" spans="1:13" x14ac:dyDescent="0.35">
      <c r="A49" s="15"/>
      <c r="B49" s="34" t="s">
        <v>131</v>
      </c>
      <c r="C49" s="35" t="s">
        <v>69</v>
      </c>
      <c r="D49" s="36" t="s">
        <v>330</v>
      </c>
      <c r="E49" s="37">
        <v>46207070214</v>
      </c>
      <c r="F49" s="13">
        <f t="shared" si="1"/>
        <v>1</v>
      </c>
      <c r="G49" s="35" t="s">
        <v>177</v>
      </c>
      <c r="H49" s="36" t="s">
        <v>364</v>
      </c>
      <c r="I49" s="37">
        <v>45705270218</v>
      </c>
      <c r="J49" s="13">
        <f t="shared" si="2"/>
        <v>1</v>
      </c>
      <c r="K49" s="8">
        <v>1</v>
      </c>
      <c r="L49" s="37" t="s">
        <v>56</v>
      </c>
      <c r="M49" s="38"/>
    </row>
    <row r="50" spans="1:13" x14ac:dyDescent="0.35">
      <c r="A50" s="21">
        <v>9</v>
      </c>
      <c r="B50" s="39" t="s">
        <v>135</v>
      </c>
      <c r="C50" s="40"/>
      <c r="D50" s="41"/>
      <c r="E50" s="42"/>
      <c r="F50" s="42">
        <f>SUM(F51:F54)</f>
        <v>4</v>
      </c>
      <c r="G50" s="40"/>
      <c r="H50" s="41"/>
      <c r="I50" s="42"/>
      <c r="J50" s="43">
        <f>SUM(J51:J54)</f>
        <v>1</v>
      </c>
      <c r="K50" s="1">
        <f>SUM(K51:K54)</f>
        <v>4</v>
      </c>
      <c r="L50" s="42"/>
      <c r="M50" s="44"/>
    </row>
    <row r="51" spans="1:13" x14ac:dyDescent="0.35">
      <c r="A51" s="15"/>
      <c r="B51" s="16" t="s">
        <v>61</v>
      </c>
      <c r="C51" s="32" t="s">
        <v>229</v>
      </c>
      <c r="D51" s="32" t="s">
        <v>385</v>
      </c>
      <c r="E51" s="32">
        <v>48603256027</v>
      </c>
      <c r="F51" s="13">
        <f>COUNTIF(E52,"&lt;&gt;")</f>
        <v>1</v>
      </c>
      <c r="G51" s="17"/>
      <c r="H51" s="18"/>
      <c r="I51" s="19"/>
      <c r="J51" s="13">
        <f t="shared" si="2"/>
        <v>0</v>
      </c>
      <c r="K51" s="8">
        <v>1</v>
      </c>
      <c r="L51" s="37" t="s">
        <v>56</v>
      </c>
      <c r="M51" s="38"/>
    </row>
    <row r="52" spans="1:13" x14ac:dyDescent="0.35">
      <c r="A52" s="15"/>
      <c r="B52" s="16" t="s">
        <v>136</v>
      </c>
      <c r="C52" s="17" t="s">
        <v>365</v>
      </c>
      <c r="D52" s="18" t="s">
        <v>366</v>
      </c>
      <c r="E52" s="19">
        <v>38210290299</v>
      </c>
      <c r="F52" s="13">
        <v>1</v>
      </c>
      <c r="G52" s="17" t="s">
        <v>279</v>
      </c>
      <c r="H52" s="18" t="s">
        <v>280</v>
      </c>
      <c r="I52" s="19">
        <v>38104200283</v>
      </c>
      <c r="J52" s="13">
        <f t="shared" si="2"/>
        <v>1</v>
      </c>
      <c r="K52" s="8">
        <v>1</v>
      </c>
      <c r="L52" s="37" t="s">
        <v>56</v>
      </c>
      <c r="M52" s="38"/>
    </row>
    <row r="53" spans="1:13" x14ac:dyDescent="0.35">
      <c r="A53" s="15"/>
      <c r="B53" s="16" t="s">
        <v>136</v>
      </c>
      <c r="C53" s="17" t="s">
        <v>368</v>
      </c>
      <c r="D53" s="18" t="s">
        <v>369</v>
      </c>
      <c r="E53" s="19">
        <v>37307310249</v>
      </c>
      <c r="F53" s="13">
        <f t="shared" si="1"/>
        <v>1</v>
      </c>
      <c r="G53" s="17"/>
      <c r="H53" s="18"/>
      <c r="I53" s="19"/>
      <c r="J53" s="13">
        <f t="shared" si="2"/>
        <v>0</v>
      </c>
      <c r="K53" s="8">
        <v>1</v>
      </c>
      <c r="L53" s="37" t="s">
        <v>56</v>
      </c>
      <c r="M53" s="38"/>
    </row>
    <row r="54" spans="1:13" x14ac:dyDescent="0.35">
      <c r="A54" s="15"/>
      <c r="B54" s="16" t="s">
        <v>136</v>
      </c>
      <c r="C54" s="17" t="s">
        <v>370</v>
      </c>
      <c r="D54" s="18" t="s">
        <v>371</v>
      </c>
      <c r="E54" s="19">
        <v>47907290219</v>
      </c>
      <c r="F54" s="13">
        <f t="shared" si="1"/>
        <v>1</v>
      </c>
      <c r="G54" s="17"/>
      <c r="H54" s="18"/>
      <c r="I54" s="19"/>
      <c r="J54" s="13">
        <f t="shared" si="2"/>
        <v>0</v>
      </c>
      <c r="K54" s="8">
        <v>1</v>
      </c>
      <c r="L54" s="37" t="s">
        <v>56</v>
      </c>
      <c r="M54" s="38"/>
    </row>
    <row r="55" spans="1:13" ht="15" thickBot="1" x14ac:dyDescent="0.4">
      <c r="A55" s="45" t="s">
        <v>138</v>
      </c>
      <c r="B55" s="46"/>
      <c r="C55" s="47"/>
      <c r="D55" s="48"/>
      <c r="E55" s="49"/>
      <c r="F55" s="50">
        <f>SUM(F6+F9+F15+F21+F31+F37+F42+F46+F50)</f>
        <v>38</v>
      </c>
      <c r="G55" s="47"/>
      <c r="H55" s="48"/>
      <c r="I55" s="49"/>
      <c r="J55" s="50">
        <f>SUM(J6+J9+J15+J21+J31+J37+J42+J46+J50)</f>
        <v>14</v>
      </c>
      <c r="K55" s="51">
        <f>K5</f>
        <v>40</v>
      </c>
      <c r="L55" s="49">
        <f>SUM(L47:L49,L43:L45,L38:L41,L32:L36,L22:L30,L16:L20,L10:L14,L7:L8)</f>
        <v>0</v>
      </c>
      <c r="M55" s="52">
        <f>SUM(M47:M49,M43:M45,M38:M41,M32:M36,M22:M30,M16:M20,M10:M14,M7:M8)</f>
        <v>0</v>
      </c>
    </row>
  </sheetData>
  <mergeCells count="11">
    <mergeCell ref="M3:M4"/>
    <mergeCell ref="A1:M1"/>
    <mergeCell ref="A2:A4"/>
    <mergeCell ref="B2:B4"/>
    <mergeCell ref="C2:E4"/>
    <mergeCell ref="F2:F4"/>
    <mergeCell ref="G2:I4"/>
    <mergeCell ref="J2:J4"/>
    <mergeCell ref="K2:M2"/>
    <mergeCell ref="K3:K4"/>
    <mergeCell ref="L3:L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5"/>
  <sheetViews>
    <sheetView topLeftCell="B28" workbookViewId="0">
      <selection activeCell="H24" sqref="H24"/>
    </sheetView>
  </sheetViews>
  <sheetFormatPr defaultRowHeight="14.5" x14ac:dyDescent="0.35"/>
  <cols>
    <col min="1" max="1" width="10.1796875" customWidth="1"/>
    <col min="2" max="2" width="28.54296875" bestFit="1" customWidth="1"/>
    <col min="3" max="3" width="10.54296875" customWidth="1"/>
    <col min="4" max="4" width="16.54296875" bestFit="1" customWidth="1"/>
    <col min="5" max="5" width="13.54296875" bestFit="1" customWidth="1"/>
    <col min="7" max="7" width="12" bestFit="1" customWidth="1"/>
    <col min="8" max="8" width="13.81640625" customWidth="1"/>
    <col min="9" max="9" width="13.54296875" bestFit="1" customWidth="1"/>
    <col min="13" max="13" width="49.1796875" customWidth="1"/>
  </cols>
  <sheetData>
    <row r="1" spans="1:13" ht="30.5" thickBot="1" x14ac:dyDescent="0.4">
      <c r="A1" s="229" t="s">
        <v>372</v>
      </c>
      <c r="B1" s="229"/>
      <c r="C1" s="229"/>
      <c r="D1" s="229"/>
      <c r="E1" s="229"/>
      <c r="F1" s="229"/>
      <c r="G1" s="230"/>
      <c r="H1" s="230"/>
      <c r="I1" s="230"/>
      <c r="J1" s="230"/>
      <c r="K1" s="229"/>
      <c r="L1" s="229"/>
      <c r="M1" s="229"/>
    </row>
    <row r="2" spans="1:13" ht="15" thickBot="1" x14ac:dyDescent="0.4">
      <c r="A2" s="231" t="s">
        <v>39</v>
      </c>
      <c r="B2" s="234" t="s">
        <v>40</v>
      </c>
      <c r="C2" s="231" t="s">
        <v>41</v>
      </c>
      <c r="D2" s="237"/>
      <c r="E2" s="237"/>
      <c r="F2" s="240" t="s">
        <v>42</v>
      </c>
      <c r="G2" s="231" t="s">
        <v>29</v>
      </c>
      <c r="H2" s="237"/>
      <c r="I2" s="237"/>
      <c r="J2" s="240" t="s">
        <v>43</v>
      </c>
      <c r="K2" s="243" t="s">
        <v>44</v>
      </c>
      <c r="L2" s="244"/>
      <c r="M2" s="245"/>
    </row>
    <row r="3" spans="1:13" x14ac:dyDescent="0.35">
      <c r="A3" s="232"/>
      <c r="B3" s="235"/>
      <c r="C3" s="232"/>
      <c r="D3" s="238"/>
      <c r="E3" s="238"/>
      <c r="F3" s="241"/>
      <c r="G3" s="232"/>
      <c r="H3" s="238"/>
      <c r="I3" s="238"/>
      <c r="J3" s="241"/>
      <c r="K3" s="246" t="s">
        <v>45</v>
      </c>
      <c r="L3" s="248" t="s">
        <v>46</v>
      </c>
      <c r="M3" s="227" t="s">
        <v>47</v>
      </c>
    </row>
    <row r="4" spans="1:13" ht="15" thickBot="1" x14ac:dyDescent="0.4">
      <c r="A4" s="233"/>
      <c r="B4" s="236"/>
      <c r="C4" s="233"/>
      <c r="D4" s="239"/>
      <c r="E4" s="239"/>
      <c r="F4" s="242"/>
      <c r="G4" s="233"/>
      <c r="H4" s="239"/>
      <c r="I4" s="239"/>
      <c r="J4" s="242"/>
      <c r="K4" s="247"/>
      <c r="L4" s="249"/>
      <c r="M4" s="228"/>
    </row>
    <row r="5" spans="1:13" s="59" customFormat="1" ht="20.149999999999999" customHeight="1" x14ac:dyDescent="0.25">
      <c r="A5" s="53" t="s">
        <v>48</v>
      </c>
      <c r="B5" s="54"/>
      <c r="C5" s="53" t="s">
        <v>49</v>
      </c>
      <c r="D5" s="55" t="s">
        <v>50</v>
      </c>
      <c r="E5" s="55" t="s">
        <v>51</v>
      </c>
      <c r="F5" s="56">
        <f>F6+F9+F15+F21+F31+F37+F42+F46+F50</f>
        <v>33</v>
      </c>
      <c r="G5" s="53" t="s">
        <v>49</v>
      </c>
      <c r="H5" s="55" t="s">
        <v>50</v>
      </c>
      <c r="I5" s="55" t="s">
        <v>51</v>
      </c>
      <c r="J5" s="56">
        <f>J6+J9+J15+J21+J31+J37+J42+J46+J50</f>
        <v>3</v>
      </c>
      <c r="K5" s="53">
        <f>K6+K9+K15+K21+K31+K37+K42+K46+K50</f>
        <v>40</v>
      </c>
      <c r="L5" s="57"/>
      <c r="M5" s="58"/>
    </row>
    <row r="6" spans="1:13" x14ac:dyDescent="0.35">
      <c r="A6" s="1">
        <v>1</v>
      </c>
      <c r="B6" s="2" t="s">
        <v>52</v>
      </c>
      <c r="C6" s="3"/>
      <c r="D6" s="4"/>
      <c r="E6" s="5"/>
      <c r="F6" s="6">
        <f>SUM(F7:F8)</f>
        <v>2</v>
      </c>
      <c r="G6" s="3"/>
      <c r="H6" s="4"/>
      <c r="I6" s="5"/>
      <c r="J6" s="6">
        <f>SUM(J7:J8)</f>
        <v>0</v>
      </c>
      <c r="K6" s="1">
        <f t="shared" ref="K6:M6" si="0">SUM(K7:K8)</f>
        <v>2</v>
      </c>
      <c r="L6" s="5">
        <f t="shared" si="0"/>
        <v>0</v>
      </c>
      <c r="M6" s="7">
        <f t="shared" si="0"/>
        <v>0</v>
      </c>
    </row>
    <row r="7" spans="1:13" x14ac:dyDescent="0.35">
      <c r="A7" s="8"/>
      <c r="B7" s="9" t="s">
        <v>53</v>
      </c>
      <c r="C7" s="10" t="s">
        <v>115</v>
      </c>
      <c r="D7" s="11" t="s">
        <v>373</v>
      </c>
      <c r="E7" s="12">
        <v>48309032720</v>
      </c>
      <c r="F7" s="13">
        <f>COUNTIF(E7,"&lt;&gt;")</f>
        <v>1</v>
      </c>
      <c r="G7" s="10"/>
      <c r="H7" s="11"/>
      <c r="I7" s="12"/>
      <c r="J7" s="13">
        <f>COUNTIF(I7,"&lt;&gt;")</f>
        <v>0</v>
      </c>
      <c r="K7" s="8">
        <v>1</v>
      </c>
      <c r="L7" s="12" t="s">
        <v>56</v>
      </c>
      <c r="M7" s="14"/>
    </row>
    <row r="8" spans="1:13" ht="16.5" customHeight="1" x14ac:dyDescent="0.35">
      <c r="A8" s="15"/>
      <c r="B8" s="16" t="s">
        <v>57</v>
      </c>
      <c r="C8" s="17" t="s">
        <v>374</v>
      </c>
      <c r="D8" s="18" t="s">
        <v>375</v>
      </c>
      <c r="E8" s="28">
        <v>48407012710</v>
      </c>
      <c r="F8" s="13">
        <v>1</v>
      </c>
      <c r="G8" s="17"/>
      <c r="H8" s="18"/>
      <c r="I8" s="19"/>
      <c r="J8" s="13"/>
      <c r="K8" s="8">
        <v>1</v>
      </c>
      <c r="L8" s="19" t="s">
        <v>56</v>
      </c>
      <c r="M8" s="93"/>
    </row>
    <row r="9" spans="1:13" x14ac:dyDescent="0.35">
      <c r="A9" s="21">
        <v>2</v>
      </c>
      <c r="B9" s="22" t="s">
        <v>60</v>
      </c>
      <c r="C9" s="23"/>
      <c r="D9" s="24"/>
      <c r="E9" s="25"/>
      <c r="F9" s="25">
        <f>SUM(F10:F14)</f>
        <v>4</v>
      </c>
      <c r="G9" s="23"/>
      <c r="H9" s="24"/>
      <c r="I9" s="25"/>
      <c r="J9" s="26">
        <f>SUM(J10:J14)</f>
        <v>2</v>
      </c>
      <c r="K9" s="21">
        <f t="shared" ref="K9:M9" si="1">SUM(K10:K14)</f>
        <v>5</v>
      </c>
      <c r="L9" s="25">
        <f t="shared" si="1"/>
        <v>0</v>
      </c>
      <c r="M9" s="27">
        <f t="shared" si="1"/>
        <v>0</v>
      </c>
    </row>
    <row r="10" spans="1:13" x14ac:dyDescent="0.35">
      <c r="A10" s="15"/>
      <c r="B10" s="16" t="s">
        <v>61</v>
      </c>
      <c r="C10" s="17"/>
      <c r="D10" s="18"/>
      <c r="E10" s="28"/>
      <c r="F10" s="13"/>
      <c r="G10" s="17"/>
      <c r="H10" s="18"/>
      <c r="I10" s="19"/>
      <c r="J10" s="13">
        <f t="shared" ref="J10:J54" si="2">COUNTIF(I10,"&lt;&gt;")</f>
        <v>0</v>
      </c>
      <c r="K10" s="8">
        <v>1</v>
      </c>
      <c r="L10" s="19" t="s">
        <v>56</v>
      </c>
      <c r="M10" s="20"/>
    </row>
    <row r="11" spans="1:13" x14ac:dyDescent="0.35">
      <c r="A11" s="8"/>
      <c r="B11" s="9" t="s">
        <v>64</v>
      </c>
      <c r="C11" s="10" t="s">
        <v>344</v>
      </c>
      <c r="D11" s="11" t="s">
        <v>376</v>
      </c>
      <c r="E11" s="28">
        <v>4911142742</v>
      </c>
      <c r="F11" s="13">
        <v>1</v>
      </c>
      <c r="J11" s="13"/>
      <c r="K11" s="8">
        <v>1</v>
      </c>
      <c r="L11" s="12" t="s">
        <v>56</v>
      </c>
      <c r="M11" s="14"/>
    </row>
    <row r="12" spans="1:13" x14ac:dyDescent="0.35">
      <c r="A12" s="8"/>
      <c r="B12" s="9" t="s">
        <v>64</v>
      </c>
      <c r="C12" s="10" t="s">
        <v>379</v>
      </c>
      <c r="D12" s="11" t="s">
        <v>380</v>
      </c>
      <c r="E12" s="28">
        <v>47807302720</v>
      </c>
      <c r="F12" s="13">
        <f t="shared" ref="F12:F54" si="3">COUNTIF(E12,"&lt;&gt;")</f>
        <v>1</v>
      </c>
      <c r="G12" s="10" t="s">
        <v>381</v>
      </c>
      <c r="H12" s="11" t="s">
        <v>382</v>
      </c>
      <c r="I12" s="12">
        <v>49001260222</v>
      </c>
      <c r="J12" s="13">
        <v>1</v>
      </c>
      <c r="K12" s="8">
        <v>1</v>
      </c>
      <c r="L12" s="12" t="s">
        <v>56</v>
      </c>
      <c r="M12" s="14"/>
    </row>
    <row r="13" spans="1:13" x14ac:dyDescent="0.35">
      <c r="A13" s="8"/>
      <c r="B13" s="9" t="s">
        <v>64</v>
      </c>
      <c r="C13" s="10" t="s">
        <v>383</v>
      </c>
      <c r="D13" s="11" t="s">
        <v>384</v>
      </c>
      <c r="E13" s="19">
        <v>48108292741</v>
      </c>
      <c r="F13" s="13">
        <v>1</v>
      </c>
      <c r="G13" s="10" t="s">
        <v>115</v>
      </c>
      <c r="H13" s="11" t="s">
        <v>382</v>
      </c>
      <c r="I13" s="12">
        <v>46708162750</v>
      </c>
      <c r="J13" s="13">
        <v>1</v>
      </c>
      <c r="K13" s="8">
        <v>1</v>
      </c>
      <c r="L13" s="12" t="s">
        <v>56</v>
      </c>
      <c r="M13" s="14"/>
    </row>
    <row r="14" spans="1:13" x14ac:dyDescent="0.35">
      <c r="A14" s="15"/>
      <c r="B14" s="16" t="s">
        <v>71</v>
      </c>
      <c r="C14" s="10" t="s">
        <v>377</v>
      </c>
      <c r="D14" s="11" t="s">
        <v>378</v>
      </c>
      <c r="E14" s="12">
        <v>49302253514</v>
      </c>
      <c r="F14" s="13">
        <v>1</v>
      </c>
      <c r="G14" s="10"/>
      <c r="H14" s="11"/>
      <c r="I14" s="12"/>
      <c r="J14" s="13"/>
      <c r="K14" s="8">
        <v>1</v>
      </c>
      <c r="L14" s="19" t="s">
        <v>56</v>
      </c>
      <c r="M14" s="20"/>
    </row>
    <row r="15" spans="1:13" x14ac:dyDescent="0.35">
      <c r="A15" s="21">
        <v>3</v>
      </c>
      <c r="B15" s="22" t="s">
        <v>74</v>
      </c>
      <c r="C15" s="23"/>
      <c r="D15" s="24"/>
      <c r="E15" s="25"/>
      <c r="F15" s="25">
        <f>SUM(F16:F20)</f>
        <v>5</v>
      </c>
      <c r="G15" s="23"/>
      <c r="H15" s="24"/>
      <c r="I15" s="25"/>
      <c r="J15" s="26">
        <f>SUM(J16:J20)</f>
        <v>0</v>
      </c>
      <c r="K15" s="21">
        <f>SUM(K16:K20)</f>
        <v>5</v>
      </c>
      <c r="L15" s="25">
        <f t="shared" ref="L15:M15" si="4">SUM(L16:L20)</f>
        <v>0</v>
      </c>
      <c r="M15" s="27">
        <f t="shared" si="4"/>
        <v>0</v>
      </c>
    </row>
    <row r="16" spans="1:13" x14ac:dyDescent="0.35">
      <c r="A16" s="15"/>
      <c r="B16" s="16" t="s">
        <v>61</v>
      </c>
      <c r="C16" s="17" t="s">
        <v>58</v>
      </c>
      <c r="D16" s="18" t="s">
        <v>385</v>
      </c>
      <c r="E16" s="19">
        <v>60107032734</v>
      </c>
      <c r="F16" s="13">
        <f t="shared" si="3"/>
        <v>1</v>
      </c>
      <c r="G16" s="17"/>
      <c r="H16" s="18"/>
      <c r="I16" s="19"/>
      <c r="J16" s="13">
        <f t="shared" si="2"/>
        <v>0</v>
      </c>
      <c r="K16" s="8">
        <v>1</v>
      </c>
      <c r="L16" s="19" t="s">
        <v>56</v>
      </c>
      <c r="M16" s="20"/>
    </row>
    <row r="17" spans="1:13" x14ac:dyDescent="0.35">
      <c r="A17" s="15"/>
      <c r="B17" s="16" t="s">
        <v>75</v>
      </c>
      <c r="C17" s="17" t="s">
        <v>386</v>
      </c>
      <c r="D17" s="18" t="s">
        <v>387</v>
      </c>
      <c r="E17" s="19">
        <v>45509152805</v>
      </c>
      <c r="F17" s="13">
        <f t="shared" si="3"/>
        <v>1</v>
      </c>
      <c r="G17" s="17"/>
      <c r="H17" s="18"/>
      <c r="I17" s="19"/>
      <c r="J17" s="13">
        <f t="shared" si="2"/>
        <v>0</v>
      </c>
      <c r="K17" s="8">
        <v>1</v>
      </c>
      <c r="L17" s="19" t="s">
        <v>56</v>
      </c>
      <c r="M17" s="20"/>
    </row>
    <row r="18" spans="1:13" x14ac:dyDescent="0.35">
      <c r="A18" s="15"/>
      <c r="B18" s="16" t="s">
        <v>75</v>
      </c>
      <c r="C18" s="17" t="s">
        <v>288</v>
      </c>
      <c r="D18" s="18" t="s">
        <v>388</v>
      </c>
      <c r="E18" s="19">
        <v>46601242781</v>
      </c>
      <c r="F18" s="13">
        <f t="shared" si="3"/>
        <v>1</v>
      </c>
      <c r="G18" s="17"/>
      <c r="H18" s="18"/>
      <c r="I18" s="19"/>
      <c r="J18" s="13">
        <f t="shared" si="2"/>
        <v>0</v>
      </c>
      <c r="K18" s="8">
        <v>1</v>
      </c>
      <c r="L18" s="19" t="s">
        <v>56</v>
      </c>
      <c r="M18" s="20"/>
    </row>
    <row r="19" spans="1:13" x14ac:dyDescent="0.35">
      <c r="A19" s="15"/>
      <c r="B19" s="16" t="s">
        <v>75</v>
      </c>
      <c r="C19" s="17" t="s">
        <v>253</v>
      </c>
      <c r="D19" s="18" t="s">
        <v>389</v>
      </c>
      <c r="E19" s="19">
        <v>48710232780</v>
      </c>
      <c r="F19" s="13">
        <f t="shared" si="3"/>
        <v>1</v>
      </c>
      <c r="G19" s="17"/>
      <c r="H19" s="18"/>
      <c r="I19" s="19"/>
      <c r="J19" s="13">
        <f t="shared" si="2"/>
        <v>0</v>
      </c>
      <c r="K19" s="8">
        <v>1</v>
      </c>
      <c r="L19" s="19" t="s">
        <v>56</v>
      </c>
      <c r="M19" s="20"/>
    </row>
    <row r="20" spans="1:13" x14ac:dyDescent="0.35">
      <c r="A20" s="8"/>
      <c r="B20" s="9" t="s">
        <v>75</v>
      </c>
      <c r="C20" s="10" t="s">
        <v>211</v>
      </c>
      <c r="D20" s="11" t="s">
        <v>390</v>
      </c>
      <c r="E20" s="12">
        <v>48408162734</v>
      </c>
      <c r="F20" s="13">
        <f t="shared" si="3"/>
        <v>1</v>
      </c>
      <c r="G20" s="10"/>
      <c r="H20" s="11"/>
      <c r="I20" s="12"/>
      <c r="J20" s="13">
        <f t="shared" si="2"/>
        <v>0</v>
      </c>
      <c r="K20" s="8">
        <v>1</v>
      </c>
      <c r="L20" s="12" t="s">
        <v>56</v>
      </c>
      <c r="M20" s="14"/>
    </row>
    <row r="21" spans="1:13" x14ac:dyDescent="0.35">
      <c r="A21" s="1">
        <v>4</v>
      </c>
      <c r="B21" s="2" t="s">
        <v>82</v>
      </c>
      <c r="C21" s="3"/>
      <c r="D21" s="4"/>
      <c r="E21" s="5"/>
      <c r="F21" s="5">
        <f>SUM(F22:F30)</f>
        <v>7</v>
      </c>
      <c r="G21" s="3"/>
      <c r="H21" s="4"/>
      <c r="I21" s="5"/>
      <c r="J21" s="6">
        <f>SUM(J22:J30)</f>
        <v>0</v>
      </c>
      <c r="K21" s="1">
        <f t="shared" ref="K21:M21" si="5">SUM(K22:K30)</f>
        <v>9</v>
      </c>
      <c r="L21" s="5">
        <f t="shared" si="5"/>
        <v>0</v>
      </c>
      <c r="M21" s="7">
        <f t="shared" si="5"/>
        <v>0</v>
      </c>
    </row>
    <row r="22" spans="1:13" x14ac:dyDescent="0.35">
      <c r="A22" s="8"/>
      <c r="B22" s="16" t="s">
        <v>61</v>
      </c>
      <c r="C22" s="17" t="s">
        <v>391</v>
      </c>
      <c r="D22" s="18" t="s">
        <v>392</v>
      </c>
      <c r="E22" s="28">
        <v>49001192743</v>
      </c>
      <c r="F22" s="13">
        <f t="shared" si="3"/>
        <v>1</v>
      </c>
      <c r="G22" s="17"/>
      <c r="H22" s="18"/>
      <c r="I22" s="19"/>
      <c r="J22" s="13">
        <f t="shared" si="2"/>
        <v>0</v>
      </c>
      <c r="K22" s="8">
        <v>1</v>
      </c>
      <c r="L22" s="12" t="s">
        <v>56</v>
      </c>
      <c r="M22" s="14"/>
    </row>
    <row r="23" spans="1:13" x14ac:dyDescent="0.35">
      <c r="A23" s="8"/>
      <c r="B23" s="16" t="s">
        <v>84</v>
      </c>
      <c r="C23" s="17" t="s">
        <v>320</v>
      </c>
      <c r="D23" s="18" t="s">
        <v>393</v>
      </c>
      <c r="E23" s="28">
        <v>49710245224</v>
      </c>
      <c r="F23" s="13">
        <f t="shared" si="3"/>
        <v>1</v>
      </c>
      <c r="G23" s="17"/>
      <c r="H23" s="18"/>
      <c r="I23" s="19"/>
      <c r="J23" s="13">
        <f t="shared" si="2"/>
        <v>0</v>
      </c>
      <c r="K23" s="8">
        <v>1</v>
      </c>
      <c r="L23" s="12" t="s">
        <v>56</v>
      </c>
      <c r="M23" s="14"/>
    </row>
    <row r="24" spans="1:13" x14ac:dyDescent="0.35">
      <c r="A24" s="8"/>
      <c r="B24" s="9" t="s">
        <v>87</v>
      </c>
      <c r="C24" s="10" t="s">
        <v>394</v>
      </c>
      <c r="D24" s="11" t="s">
        <v>395</v>
      </c>
      <c r="E24" s="28">
        <v>47205150275</v>
      </c>
      <c r="F24" s="13">
        <f t="shared" si="3"/>
        <v>1</v>
      </c>
      <c r="G24" s="10"/>
      <c r="H24" s="11"/>
      <c r="I24" s="12"/>
      <c r="J24" s="13">
        <f t="shared" si="2"/>
        <v>0</v>
      </c>
      <c r="K24" s="8">
        <v>1</v>
      </c>
      <c r="L24" s="12" t="s">
        <v>56</v>
      </c>
      <c r="M24" s="14"/>
    </row>
    <row r="25" spans="1:13" x14ac:dyDescent="0.35">
      <c r="A25" s="8"/>
      <c r="B25" s="9" t="s">
        <v>88</v>
      </c>
      <c r="C25" s="10" t="s">
        <v>396</v>
      </c>
      <c r="D25" s="11" t="s">
        <v>397</v>
      </c>
      <c r="E25" s="28">
        <v>47804225737</v>
      </c>
      <c r="F25" s="13">
        <f t="shared" si="3"/>
        <v>1</v>
      </c>
      <c r="G25" s="10"/>
      <c r="H25" s="11"/>
      <c r="I25" s="12"/>
      <c r="J25" s="13">
        <f t="shared" si="2"/>
        <v>0</v>
      </c>
      <c r="K25" s="8">
        <v>1</v>
      </c>
      <c r="L25" s="12" t="s">
        <v>56</v>
      </c>
      <c r="M25" s="14" t="s">
        <v>89</v>
      </c>
    </row>
    <row r="26" spans="1:13" x14ac:dyDescent="0.35">
      <c r="A26" s="8"/>
      <c r="B26" s="9" t="s">
        <v>88</v>
      </c>
      <c r="C26" s="10" t="s">
        <v>396</v>
      </c>
      <c r="D26" s="11" t="s">
        <v>398</v>
      </c>
      <c r="E26" s="28">
        <v>47009092730</v>
      </c>
      <c r="F26" s="13">
        <f t="shared" si="3"/>
        <v>1</v>
      </c>
      <c r="G26" s="10"/>
      <c r="H26" s="11"/>
      <c r="I26" s="12"/>
      <c r="J26" s="13">
        <f t="shared" si="2"/>
        <v>0</v>
      </c>
      <c r="K26" s="8">
        <v>1</v>
      </c>
      <c r="L26" s="12" t="s">
        <v>56</v>
      </c>
      <c r="M26" s="14" t="s">
        <v>89</v>
      </c>
    </row>
    <row r="27" spans="1:13" x14ac:dyDescent="0.35">
      <c r="A27" s="8"/>
      <c r="B27" s="9" t="s">
        <v>90</v>
      </c>
      <c r="C27" s="10"/>
      <c r="D27" s="11"/>
      <c r="E27" s="28"/>
      <c r="F27" s="13">
        <f t="shared" si="3"/>
        <v>0</v>
      </c>
      <c r="G27" s="10"/>
      <c r="H27" s="11"/>
      <c r="I27" s="12"/>
      <c r="J27" s="13">
        <f t="shared" si="2"/>
        <v>0</v>
      </c>
      <c r="K27" s="8">
        <v>1</v>
      </c>
      <c r="L27" s="12" t="s">
        <v>56</v>
      </c>
      <c r="M27" s="29"/>
    </row>
    <row r="28" spans="1:13" x14ac:dyDescent="0.35">
      <c r="A28" s="8"/>
      <c r="B28" s="30" t="s">
        <v>93</v>
      </c>
      <c r="C28" s="31" t="s">
        <v>399</v>
      </c>
      <c r="D28" s="11" t="s">
        <v>400</v>
      </c>
      <c r="E28" s="28">
        <v>49103192745</v>
      </c>
      <c r="F28" s="13">
        <f t="shared" si="3"/>
        <v>1</v>
      </c>
      <c r="G28" s="10"/>
      <c r="H28" s="11"/>
      <c r="I28" s="12"/>
      <c r="J28" s="13">
        <f t="shared" si="2"/>
        <v>0</v>
      </c>
      <c r="K28" s="8">
        <v>1</v>
      </c>
      <c r="L28" s="12" t="s">
        <v>56</v>
      </c>
      <c r="M28" s="14" t="s">
        <v>89</v>
      </c>
    </row>
    <row r="29" spans="1:13" x14ac:dyDescent="0.35">
      <c r="A29" s="8"/>
      <c r="B29" s="9" t="s">
        <v>96</v>
      </c>
      <c r="C29" s="10"/>
      <c r="D29" s="11"/>
      <c r="E29" s="12"/>
      <c r="F29" s="13">
        <f t="shared" si="3"/>
        <v>0</v>
      </c>
      <c r="G29" s="10"/>
      <c r="H29" s="11"/>
      <c r="I29" s="12"/>
      <c r="J29" s="13">
        <f t="shared" si="2"/>
        <v>0</v>
      </c>
      <c r="K29" s="8">
        <v>1</v>
      </c>
      <c r="L29" s="12" t="s">
        <v>56</v>
      </c>
      <c r="M29" s="14"/>
    </row>
    <row r="30" spans="1:13" x14ac:dyDescent="0.35">
      <c r="A30" s="8"/>
      <c r="B30" s="9" t="s">
        <v>97</v>
      </c>
      <c r="C30" s="10" t="s">
        <v>182</v>
      </c>
      <c r="D30" s="11" t="s">
        <v>401</v>
      </c>
      <c r="E30" s="12">
        <v>46212262765</v>
      </c>
      <c r="F30" s="13">
        <f t="shared" si="3"/>
        <v>1</v>
      </c>
      <c r="G30" s="10"/>
      <c r="H30" s="11"/>
      <c r="I30" s="12"/>
      <c r="J30" s="13">
        <f t="shared" si="2"/>
        <v>0</v>
      </c>
      <c r="K30" s="8">
        <v>1</v>
      </c>
      <c r="L30" s="12" t="s">
        <v>56</v>
      </c>
      <c r="M30" s="14"/>
    </row>
    <row r="31" spans="1:13" x14ac:dyDescent="0.35">
      <c r="A31" s="1">
        <v>5</v>
      </c>
      <c r="B31" s="2" t="s">
        <v>98</v>
      </c>
      <c r="C31" s="3"/>
      <c r="D31" s="4"/>
      <c r="E31" s="4"/>
      <c r="F31" s="5">
        <f>SUM(F32:F36)</f>
        <v>4</v>
      </c>
      <c r="G31" s="3"/>
      <c r="H31" s="4"/>
      <c r="I31" s="5"/>
      <c r="J31" s="6">
        <f>SUM(J32:J36)</f>
        <v>0</v>
      </c>
      <c r="K31" s="1">
        <f t="shared" ref="K31:M31" si="6">SUM(K32:K36)</f>
        <v>5</v>
      </c>
      <c r="L31" s="5">
        <f t="shared" si="6"/>
        <v>0</v>
      </c>
      <c r="M31" s="7">
        <f t="shared" si="6"/>
        <v>0</v>
      </c>
    </row>
    <row r="32" spans="1:13" x14ac:dyDescent="0.35">
      <c r="A32" s="8"/>
      <c r="B32" s="16" t="s">
        <v>61</v>
      </c>
      <c r="C32" s="17" t="s">
        <v>187</v>
      </c>
      <c r="D32" s="18" t="s">
        <v>402</v>
      </c>
      <c r="E32" s="19">
        <v>48310172768</v>
      </c>
      <c r="F32" s="13">
        <f t="shared" si="3"/>
        <v>1</v>
      </c>
      <c r="G32" s="17"/>
      <c r="H32" s="18"/>
      <c r="I32" s="19"/>
      <c r="J32" s="13">
        <f t="shared" si="2"/>
        <v>0</v>
      </c>
      <c r="K32" s="8">
        <v>1</v>
      </c>
      <c r="L32" s="12" t="s">
        <v>56</v>
      </c>
      <c r="M32" s="14"/>
    </row>
    <row r="33" spans="1:13" x14ac:dyDescent="0.35">
      <c r="A33" s="8"/>
      <c r="B33" s="9" t="s">
        <v>99</v>
      </c>
      <c r="C33" s="10" t="s">
        <v>403</v>
      </c>
      <c r="D33" s="11" t="s">
        <v>404</v>
      </c>
      <c r="E33" s="12">
        <v>48604236519</v>
      </c>
      <c r="F33" s="13">
        <f t="shared" si="3"/>
        <v>1</v>
      </c>
      <c r="G33" s="10"/>
      <c r="H33" s="11"/>
      <c r="I33" s="12"/>
      <c r="J33" s="13">
        <f t="shared" si="2"/>
        <v>0</v>
      </c>
      <c r="K33" s="8">
        <v>1</v>
      </c>
      <c r="L33" s="12" t="s">
        <v>56</v>
      </c>
      <c r="M33" s="14"/>
    </row>
    <row r="34" spans="1:13" x14ac:dyDescent="0.35">
      <c r="A34" s="8"/>
      <c r="B34" s="9" t="s">
        <v>100</v>
      </c>
      <c r="C34" s="10"/>
      <c r="D34" s="11"/>
      <c r="E34" s="12"/>
      <c r="F34" s="13">
        <f t="shared" si="3"/>
        <v>0</v>
      </c>
      <c r="G34" s="10"/>
      <c r="H34" s="11"/>
      <c r="I34" s="12"/>
      <c r="J34" s="13">
        <f t="shared" si="2"/>
        <v>0</v>
      </c>
      <c r="K34" s="8">
        <v>1</v>
      </c>
      <c r="L34" s="12" t="s">
        <v>56</v>
      </c>
      <c r="M34" s="14"/>
    </row>
    <row r="35" spans="1:13" x14ac:dyDescent="0.35">
      <c r="A35" s="8"/>
      <c r="B35" s="9" t="s">
        <v>100</v>
      </c>
      <c r="C35" s="10" t="s">
        <v>405</v>
      </c>
      <c r="D35" s="11" t="s">
        <v>406</v>
      </c>
      <c r="E35" s="12">
        <v>47812062712</v>
      </c>
      <c r="F35" s="13">
        <f t="shared" si="3"/>
        <v>1</v>
      </c>
      <c r="G35" s="10"/>
      <c r="H35" s="11"/>
      <c r="I35" s="12"/>
      <c r="J35" s="13">
        <f t="shared" si="2"/>
        <v>0</v>
      </c>
      <c r="K35" s="8">
        <v>1</v>
      </c>
      <c r="L35" s="12" t="s">
        <v>56</v>
      </c>
      <c r="M35" s="14"/>
    </row>
    <row r="36" spans="1:13" x14ac:dyDescent="0.35">
      <c r="A36" s="8"/>
      <c r="B36" s="9" t="s">
        <v>103</v>
      </c>
      <c r="C36" s="10" t="s">
        <v>407</v>
      </c>
      <c r="D36" s="11" t="s">
        <v>408</v>
      </c>
      <c r="E36" s="12">
        <v>48210132726</v>
      </c>
      <c r="F36" s="13">
        <f t="shared" si="3"/>
        <v>1</v>
      </c>
      <c r="G36" s="10"/>
      <c r="H36" s="11"/>
      <c r="I36" s="12"/>
      <c r="J36" s="13">
        <f t="shared" si="2"/>
        <v>0</v>
      </c>
      <c r="K36" s="8">
        <v>1</v>
      </c>
      <c r="L36" s="12" t="s">
        <v>56</v>
      </c>
      <c r="M36" s="14" t="s">
        <v>89</v>
      </c>
    </row>
    <row r="37" spans="1:13" x14ac:dyDescent="0.35">
      <c r="A37" s="1">
        <v>6</v>
      </c>
      <c r="B37" s="2" t="s">
        <v>104</v>
      </c>
      <c r="C37" s="3"/>
      <c r="D37" s="4"/>
      <c r="E37" s="5"/>
      <c r="F37" s="5">
        <f>SUM(F38:F41)</f>
        <v>4</v>
      </c>
      <c r="G37" s="3"/>
      <c r="H37" s="4"/>
      <c r="I37" s="5"/>
      <c r="J37" s="6">
        <f>SUM(J38:J41)</f>
        <v>0</v>
      </c>
      <c r="K37" s="1">
        <f>SUM(K38:K41)</f>
        <v>4</v>
      </c>
      <c r="L37" s="5">
        <f t="shared" ref="L37:M37" si="7">SUM(L38:L41)</f>
        <v>0</v>
      </c>
      <c r="M37" s="7">
        <f t="shared" si="7"/>
        <v>0</v>
      </c>
    </row>
    <row r="38" spans="1:13" x14ac:dyDescent="0.35">
      <c r="A38" s="8"/>
      <c r="B38" s="16" t="s">
        <v>61</v>
      </c>
      <c r="C38" s="17" t="s">
        <v>409</v>
      </c>
      <c r="D38" s="18" t="s">
        <v>410</v>
      </c>
      <c r="E38" s="19">
        <v>47609062748</v>
      </c>
      <c r="F38" s="13">
        <f t="shared" si="3"/>
        <v>1</v>
      </c>
      <c r="G38" s="17"/>
      <c r="H38" s="18"/>
      <c r="I38" s="19"/>
      <c r="J38" s="13">
        <f t="shared" si="2"/>
        <v>0</v>
      </c>
      <c r="K38" s="8">
        <v>1</v>
      </c>
      <c r="L38" s="12" t="s">
        <v>56</v>
      </c>
      <c r="M38" s="14"/>
    </row>
    <row r="39" spans="1:13" x14ac:dyDescent="0.35">
      <c r="A39" s="8"/>
      <c r="B39" s="9" t="s">
        <v>109</v>
      </c>
      <c r="C39" s="10" t="s">
        <v>411</v>
      </c>
      <c r="D39" s="11" t="s">
        <v>412</v>
      </c>
      <c r="E39" s="12">
        <v>48301092733</v>
      </c>
      <c r="F39" s="13">
        <f t="shared" si="3"/>
        <v>1</v>
      </c>
      <c r="G39" s="10"/>
      <c r="H39" s="11"/>
      <c r="I39" s="12"/>
      <c r="J39" s="13">
        <f t="shared" si="2"/>
        <v>0</v>
      </c>
      <c r="K39" s="8">
        <v>1</v>
      </c>
      <c r="L39" s="12" t="s">
        <v>56</v>
      </c>
      <c r="M39" s="14"/>
    </row>
    <row r="40" spans="1:13" x14ac:dyDescent="0.35">
      <c r="A40" s="8"/>
      <c r="B40" s="9" t="s">
        <v>112</v>
      </c>
      <c r="C40" s="10" t="s">
        <v>193</v>
      </c>
      <c r="D40" s="11" t="s">
        <v>413</v>
      </c>
      <c r="E40" s="12">
        <v>48404102738</v>
      </c>
      <c r="F40" s="13">
        <f t="shared" si="3"/>
        <v>1</v>
      </c>
      <c r="G40" s="10"/>
      <c r="H40" s="32"/>
      <c r="I40" s="33"/>
      <c r="J40" s="13">
        <f t="shared" si="2"/>
        <v>0</v>
      </c>
      <c r="K40" s="8">
        <v>1</v>
      </c>
      <c r="L40" s="12" t="s">
        <v>56</v>
      </c>
      <c r="M40" s="14"/>
    </row>
    <row r="41" spans="1:13" x14ac:dyDescent="0.35">
      <c r="A41" s="15"/>
      <c r="B41" s="34" t="s">
        <v>112</v>
      </c>
      <c r="C41" s="35" t="s">
        <v>414</v>
      </c>
      <c r="D41" s="36" t="s">
        <v>415</v>
      </c>
      <c r="E41" s="37">
        <v>49511153524</v>
      </c>
      <c r="F41" s="13">
        <f t="shared" si="3"/>
        <v>1</v>
      </c>
      <c r="G41" s="10"/>
      <c r="H41" s="11"/>
      <c r="I41" s="12"/>
      <c r="J41" s="13">
        <f t="shared" si="2"/>
        <v>0</v>
      </c>
      <c r="K41" s="15">
        <v>1</v>
      </c>
      <c r="L41" s="37" t="s">
        <v>56</v>
      </c>
      <c r="M41" s="38"/>
    </row>
    <row r="42" spans="1:13" x14ac:dyDescent="0.35">
      <c r="A42" s="21">
        <v>7</v>
      </c>
      <c r="B42" s="39" t="s">
        <v>119</v>
      </c>
      <c r="C42" s="40"/>
      <c r="D42" s="41"/>
      <c r="E42" s="42"/>
      <c r="F42" s="42">
        <f>SUM(F43:F45)</f>
        <v>3</v>
      </c>
      <c r="G42" s="40"/>
      <c r="H42" s="41"/>
      <c r="I42" s="42"/>
      <c r="J42" s="43">
        <f>SUM(J43:J45)</f>
        <v>1</v>
      </c>
      <c r="K42" s="1">
        <f t="shared" ref="K42:M42" si="8">SUM(K43:K45)</f>
        <v>3</v>
      </c>
      <c r="L42" s="42">
        <f t="shared" si="8"/>
        <v>0</v>
      </c>
      <c r="M42" s="44">
        <f t="shared" si="8"/>
        <v>0</v>
      </c>
    </row>
    <row r="43" spans="1:13" x14ac:dyDescent="0.35">
      <c r="A43" s="15"/>
      <c r="B43" s="16" t="s">
        <v>61</v>
      </c>
      <c r="C43" s="17" t="s">
        <v>416</v>
      </c>
      <c r="D43" s="18" t="s">
        <v>417</v>
      </c>
      <c r="E43" s="19">
        <v>48811222770</v>
      </c>
      <c r="F43" s="13">
        <f t="shared" si="3"/>
        <v>1</v>
      </c>
      <c r="G43" s="17"/>
      <c r="H43" s="18"/>
      <c r="I43" s="19"/>
      <c r="J43" s="13">
        <f t="shared" si="2"/>
        <v>0</v>
      </c>
      <c r="K43" s="8">
        <v>1</v>
      </c>
      <c r="L43" s="37" t="s">
        <v>56</v>
      </c>
      <c r="M43" s="38"/>
    </row>
    <row r="44" spans="1:13" x14ac:dyDescent="0.35">
      <c r="A44" s="15"/>
      <c r="B44" s="34" t="s">
        <v>122</v>
      </c>
      <c r="C44" s="35" t="s">
        <v>249</v>
      </c>
      <c r="D44" s="36" t="s">
        <v>418</v>
      </c>
      <c r="E44" s="37">
        <v>49908073518</v>
      </c>
      <c r="F44" s="13">
        <f t="shared" si="3"/>
        <v>1</v>
      </c>
      <c r="G44" s="35" t="s">
        <v>419</v>
      </c>
      <c r="H44" s="36" t="s">
        <v>420</v>
      </c>
      <c r="I44" s="37">
        <v>46705012782</v>
      </c>
      <c r="J44" s="13">
        <f t="shared" si="2"/>
        <v>1</v>
      </c>
      <c r="K44" s="8">
        <v>1</v>
      </c>
      <c r="L44" s="37" t="s">
        <v>56</v>
      </c>
      <c r="M44" s="38"/>
    </row>
    <row r="45" spans="1:13" x14ac:dyDescent="0.35">
      <c r="A45" s="15"/>
      <c r="B45" s="34" t="s">
        <v>123</v>
      </c>
      <c r="C45" s="35" t="s">
        <v>115</v>
      </c>
      <c r="D45" s="36" t="s">
        <v>421</v>
      </c>
      <c r="E45" s="37">
        <v>46712072714</v>
      </c>
      <c r="F45" s="13">
        <f t="shared" si="3"/>
        <v>1</v>
      </c>
      <c r="G45" s="35"/>
      <c r="H45" s="36"/>
      <c r="I45" s="37"/>
      <c r="J45" s="13">
        <f t="shared" si="2"/>
        <v>0</v>
      </c>
      <c r="K45" s="8">
        <v>1</v>
      </c>
      <c r="L45" s="37" t="s">
        <v>56</v>
      </c>
      <c r="M45" s="38"/>
    </row>
    <row r="46" spans="1:13" x14ac:dyDescent="0.35">
      <c r="A46" s="21">
        <v>8</v>
      </c>
      <c r="B46" s="39" t="s">
        <v>126</v>
      </c>
      <c r="C46" s="40"/>
      <c r="D46" s="41"/>
      <c r="E46" s="42"/>
      <c r="F46" s="42">
        <f>SUM(F47:F49)</f>
        <v>3</v>
      </c>
      <c r="G46" s="40"/>
      <c r="H46" s="41"/>
      <c r="I46" s="42"/>
      <c r="J46" s="43">
        <f>SUM(J47:J49)</f>
        <v>0</v>
      </c>
      <c r="K46" s="1">
        <f t="shared" ref="K46:M46" si="9">SUM(K47:K49)</f>
        <v>3</v>
      </c>
      <c r="L46" s="42">
        <f t="shared" si="9"/>
        <v>0</v>
      </c>
      <c r="M46" s="44">
        <f t="shared" si="9"/>
        <v>0</v>
      </c>
    </row>
    <row r="47" spans="1:13" x14ac:dyDescent="0.35">
      <c r="A47" s="15"/>
      <c r="B47" s="16" t="s">
        <v>61</v>
      </c>
      <c r="C47" s="17" t="s">
        <v>227</v>
      </c>
      <c r="D47" s="18" t="s">
        <v>422</v>
      </c>
      <c r="E47" s="19">
        <v>48310292744</v>
      </c>
      <c r="F47" s="13">
        <f t="shared" si="3"/>
        <v>1</v>
      </c>
      <c r="G47" s="17"/>
      <c r="H47" s="18"/>
      <c r="I47" s="19"/>
      <c r="J47" s="13">
        <f t="shared" si="2"/>
        <v>0</v>
      </c>
      <c r="K47" s="8">
        <v>1</v>
      </c>
      <c r="L47" s="37" t="s">
        <v>56</v>
      </c>
      <c r="M47" s="38"/>
    </row>
    <row r="48" spans="1:13" x14ac:dyDescent="0.35">
      <c r="A48" s="15"/>
      <c r="B48" s="16" t="s">
        <v>131</v>
      </c>
      <c r="C48" s="17" t="s">
        <v>311</v>
      </c>
      <c r="D48" s="18" t="s">
        <v>423</v>
      </c>
      <c r="E48" s="19">
        <v>47602012711</v>
      </c>
      <c r="F48" s="13">
        <f t="shared" si="3"/>
        <v>1</v>
      </c>
      <c r="G48" s="17"/>
      <c r="H48" s="18"/>
      <c r="I48" s="19"/>
      <c r="J48" s="13">
        <f t="shared" si="2"/>
        <v>0</v>
      </c>
      <c r="K48" s="8">
        <v>1</v>
      </c>
      <c r="L48" s="37" t="s">
        <v>56</v>
      </c>
      <c r="M48" s="38"/>
    </row>
    <row r="49" spans="1:13" x14ac:dyDescent="0.35">
      <c r="A49" s="15"/>
      <c r="B49" s="34" t="s">
        <v>131</v>
      </c>
      <c r="C49" s="35" t="s">
        <v>223</v>
      </c>
      <c r="D49" s="36" t="s">
        <v>424</v>
      </c>
      <c r="E49" s="37">
        <v>47602072742</v>
      </c>
      <c r="F49" s="13">
        <f t="shared" si="3"/>
        <v>1</v>
      </c>
      <c r="G49" s="35"/>
      <c r="H49" s="36"/>
      <c r="I49" s="37"/>
      <c r="J49" s="13">
        <f t="shared" si="2"/>
        <v>0</v>
      </c>
      <c r="K49" s="8">
        <v>1</v>
      </c>
      <c r="L49" s="37" t="s">
        <v>56</v>
      </c>
      <c r="M49" s="38"/>
    </row>
    <row r="50" spans="1:13" x14ac:dyDescent="0.35">
      <c r="A50" s="21">
        <v>9</v>
      </c>
      <c r="B50" s="39" t="s">
        <v>135</v>
      </c>
      <c r="C50" s="40"/>
      <c r="D50" s="41"/>
      <c r="E50" s="42"/>
      <c r="F50" s="42">
        <f>SUM(F51:F54)</f>
        <v>1</v>
      </c>
      <c r="G50" s="40"/>
      <c r="H50" s="41"/>
      <c r="I50" s="42"/>
      <c r="J50" s="43">
        <f>SUM(J51:J54)</f>
        <v>0</v>
      </c>
      <c r="K50" s="1">
        <f>SUM(K51:K54)</f>
        <v>4</v>
      </c>
      <c r="L50" s="42"/>
      <c r="M50" s="44"/>
    </row>
    <row r="51" spans="1:13" x14ac:dyDescent="0.35">
      <c r="A51" s="15"/>
      <c r="B51" s="16" t="s">
        <v>61</v>
      </c>
      <c r="C51" s="17"/>
      <c r="D51" s="18"/>
      <c r="E51" s="19"/>
      <c r="F51" s="13">
        <f t="shared" si="3"/>
        <v>0</v>
      </c>
      <c r="G51" s="17"/>
      <c r="H51" s="18"/>
      <c r="I51" s="19"/>
      <c r="J51" s="13">
        <f t="shared" si="2"/>
        <v>0</v>
      </c>
      <c r="K51" s="8">
        <v>1</v>
      </c>
      <c r="L51" s="37" t="s">
        <v>56</v>
      </c>
      <c r="M51" s="38"/>
    </row>
    <row r="52" spans="1:13" x14ac:dyDescent="0.35">
      <c r="A52" s="15"/>
      <c r="B52" s="16" t="s">
        <v>136</v>
      </c>
      <c r="C52" s="17" t="s">
        <v>54</v>
      </c>
      <c r="D52" s="18" t="s">
        <v>425</v>
      </c>
      <c r="E52" s="19">
        <v>47409182729</v>
      </c>
      <c r="F52" s="13">
        <f t="shared" si="3"/>
        <v>1</v>
      </c>
      <c r="G52" s="17"/>
      <c r="H52" s="18"/>
      <c r="I52" s="19"/>
      <c r="J52" s="13">
        <f t="shared" si="2"/>
        <v>0</v>
      </c>
      <c r="K52" s="8">
        <v>1</v>
      </c>
      <c r="L52" s="37" t="s">
        <v>56</v>
      </c>
      <c r="M52" s="38"/>
    </row>
    <row r="53" spans="1:13" x14ac:dyDescent="0.35">
      <c r="A53" s="15"/>
      <c r="B53" s="16" t="s">
        <v>136</v>
      </c>
      <c r="C53" s="17"/>
      <c r="D53" s="18"/>
      <c r="E53" s="19"/>
      <c r="F53" s="13">
        <f t="shared" si="3"/>
        <v>0</v>
      </c>
      <c r="G53" s="17"/>
      <c r="H53" s="18"/>
      <c r="I53" s="19"/>
      <c r="J53" s="13">
        <f t="shared" si="2"/>
        <v>0</v>
      </c>
      <c r="K53" s="8">
        <v>1</v>
      </c>
      <c r="L53" s="37" t="s">
        <v>56</v>
      </c>
      <c r="M53" s="38"/>
    </row>
    <row r="54" spans="1:13" x14ac:dyDescent="0.35">
      <c r="A54" s="15"/>
      <c r="B54" s="16" t="s">
        <v>136</v>
      </c>
      <c r="C54" s="17"/>
      <c r="D54" s="18"/>
      <c r="E54" s="19"/>
      <c r="F54" s="13">
        <f t="shared" si="3"/>
        <v>0</v>
      </c>
      <c r="G54" s="17"/>
      <c r="H54" s="18"/>
      <c r="I54" s="19"/>
      <c r="J54" s="13">
        <f t="shared" si="2"/>
        <v>0</v>
      </c>
      <c r="K54" s="8">
        <v>1</v>
      </c>
      <c r="L54" s="37" t="s">
        <v>56</v>
      </c>
      <c r="M54" s="38"/>
    </row>
    <row r="55" spans="1:13" ht="15" thickBot="1" x14ac:dyDescent="0.4">
      <c r="A55" s="45" t="s">
        <v>138</v>
      </c>
      <c r="B55" s="46"/>
      <c r="C55" s="47"/>
      <c r="D55" s="48"/>
      <c r="E55" s="49"/>
      <c r="F55" s="50">
        <f>SUM(F6+F9+F15+F21+F31+F37+F42+F46+F50)</f>
        <v>33</v>
      </c>
      <c r="G55" s="47"/>
      <c r="H55" s="48"/>
      <c r="I55" s="49"/>
      <c r="J55" s="50">
        <f>SUM(J6+J9+J15+J21+J31+J37+J42+J46+J50)</f>
        <v>3</v>
      </c>
      <c r="K55" s="51">
        <f>K5</f>
        <v>40</v>
      </c>
      <c r="L55" s="49">
        <f>SUM(L47:L49,L43:L45,L38:L41,L32:L36,L22:L30,L16:L20,L10:L14,L7:L8)</f>
        <v>0</v>
      </c>
      <c r="M55" s="52">
        <f>SUM(M47:M49,M43:M45,M38:M41,M32:M36,M22:M30,M16:M20,M10:M14,M7:M8)</f>
        <v>0</v>
      </c>
    </row>
  </sheetData>
  <mergeCells count="11">
    <mergeCell ref="M3:M4"/>
    <mergeCell ref="A1:M1"/>
    <mergeCell ref="A2:A4"/>
    <mergeCell ref="B2:B4"/>
    <mergeCell ref="C2:E4"/>
    <mergeCell ref="F2:F4"/>
    <mergeCell ref="G2:I4"/>
    <mergeCell ref="J2:J4"/>
    <mergeCell ref="K2:M2"/>
    <mergeCell ref="K3:K4"/>
    <mergeCell ref="L3:L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5"/>
  <sheetViews>
    <sheetView topLeftCell="A31" workbookViewId="0">
      <selection activeCell="G22" sqref="G22"/>
    </sheetView>
  </sheetViews>
  <sheetFormatPr defaultRowHeight="14.5" x14ac:dyDescent="0.35"/>
  <cols>
    <col min="1" max="1" width="10.1796875" customWidth="1"/>
    <col min="2" max="2" width="28.54296875" bestFit="1" customWidth="1"/>
    <col min="3" max="3" width="10.54296875" customWidth="1"/>
    <col min="4" max="4" width="21" customWidth="1"/>
    <col min="5" max="5" width="13.54296875" bestFit="1" customWidth="1"/>
    <col min="7" max="7" width="11.453125" bestFit="1" customWidth="1"/>
    <col min="8" max="8" width="13.81640625" customWidth="1"/>
    <col min="9" max="9" width="13.54296875" bestFit="1" customWidth="1"/>
  </cols>
  <sheetData>
    <row r="1" spans="1:13" ht="30.5" thickBot="1" x14ac:dyDescent="0.4">
      <c r="A1" s="229" t="s">
        <v>426</v>
      </c>
      <c r="B1" s="229"/>
      <c r="C1" s="229"/>
      <c r="D1" s="229"/>
      <c r="E1" s="229"/>
      <c r="F1" s="229"/>
      <c r="G1" s="230"/>
      <c r="H1" s="230"/>
      <c r="I1" s="230"/>
      <c r="J1" s="230"/>
      <c r="K1" s="229"/>
      <c r="L1" s="229"/>
      <c r="M1" s="229"/>
    </row>
    <row r="2" spans="1:13" ht="15" thickBot="1" x14ac:dyDescent="0.4">
      <c r="A2" s="231" t="s">
        <v>39</v>
      </c>
      <c r="B2" s="234" t="s">
        <v>40</v>
      </c>
      <c r="C2" s="231" t="s">
        <v>41</v>
      </c>
      <c r="D2" s="237"/>
      <c r="E2" s="237"/>
      <c r="F2" s="240" t="s">
        <v>42</v>
      </c>
      <c r="G2" s="231" t="s">
        <v>29</v>
      </c>
      <c r="H2" s="237"/>
      <c r="I2" s="237"/>
      <c r="J2" s="240" t="s">
        <v>43</v>
      </c>
      <c r="K2" s="243" t="s">
        <v>44</v>
      </c>
      <c r="L2" s="244"/>
      <c r="M2" s="245"/>
    </row>
    <row r="3" spans="1:13" x14ac:dyDescent="0.35">
      <c r="A3" s="232"/>
      <c r="B3" s="235"/>
      <c r="C3" s="232"/>
      <c r="D3" s="238"/>
      <c r="E3" s="238"/>
      <c r="F3" s="241"/>
      <c r="G3" s="232"/>
      <c r="H3" s="238"/>
      <c r="I3" s="238"/>
      <c r="J3" s="241"/>
      <c r="K3" s="246" t="s">
        <v>45</v>
      </c>
      <c r="L3" s="248" t="s">
        <v>46</v>
      </c>
      <c r="M3" s="227" t="s">
        <v>47</v>
      </c>
    </row>
    <row r="4" spans="1:13" ht="15" thickBot="1" x14ac:dyDescent="0.4">
      <c r="A4" s="233"/>
      <c r="B4" s="236"/>
      <c r="C4" s="233"/>
      <c r="D4" s="239"/>
      <c r="E4" s="239"/>
      <c r="F4" s="242"/>
      <c r="G4" s="233"/>
      <c r="H4" s="239"/>
      <c r="I4" s="239"/>
      <c r="J4" s="242"/>
      <c r="K4" s="247"/>
      <c r="L4" s="249"/>
      <c r="M4" s="228"/>
    </row>
    <row r="5" spans="1:13" s="59" customFormat="1" ht="20.149999999999999" customHeight="1" x14ac:dyDescent="0.25">
      <c r="A5" s="53" t="s">
        <v>48</v>
      </c>
      <c r="B5" s="54"/>
      <c r="C5" s="53" t="s">
        <v>49</v>
      </c>
      <c r="D5" s="55" t="s">
        <v>50</v>
      </c>
      <c r="E5" s="55" t="s">
        <v>51</v>
      </c>
      <c r="F5" s="56">
        <f>F6+F9+F15+F21+F31+F37+F42+F46+F50</f>
        <v>40</v>
      </c>
      <c r="G5" s="53" t="s">
        <v>49</v>
      </c>
      <c r="H5" s="55" t="s">
        <v>50</v>
      </c>
      <c r="I5" s="55" t="s">
        <v>51</v>
      </c>
      <c r="J5" s="56">
        <f>J6+J9+J15+J21+J31+J37+J42+J46+J50</f>
        <v>10</v>
      </c>
      <c r="K5" s="53">
        <f>K6+K9+K15+K21+K31+K37+K42+K46+K50</f>
        <v>40</v>
      </c>
      <c r="L5" s="57"/>
      <c r="M5" s="58"/>
    </row>
    <row r="6" spans="1:13" x14ac:dyDescent="0.35">
      <c r="A6" s="1">
        <v>1</v>
      </c>
      <c r="B6" s="2" t="s">
        <v>52</v>
      </c>
      <c r="C6" s="3"/>
      <c r="D6" s="4"/>
      <c r="E6" s="5"/>
      <c r="F6" s="6">
        <f>SUM(F7:F8)</f>
        <v>2</v>
      </c>
      <c r="G6" s="3"/>
      <c r="H6" s="4"/>
      <c r="I6" s="5"/>
      <c r="J6" s="6">
        <f>SUM(J7:J8)</f>
        <v>0</v>
      </c>
      <c r="K6" s="1">
        <f t="shared" ref="K6:M6" si="0">SUM(K7:K8)</f>
        <v>2</v>
      </c>
      <c r="L6" s="5">
        <f t="shared" si="0"/>
        <v>0</v>
      </c>
      <c r="M6" s="7">
        <f t="shared" si="0"/>
        <v>0</v>
      </c>
    </row>
    <row r="7" spans="1:13" x14ac:dyDescent="0.35">
      <c r="A7" s="8"/>
      <c r="B7" s="9" t="s">
        <v>53</v>
      </c>
      <c r="C7" s="10" t="s">
        <v>427</v>
      </c>
      <c r="D7" s="11" t="s">
        <v>428</v>
      </c>
      <c r="E7" s="12">
        <v>48206215245</v>
      </c>
      <c r="F7" s="13">
        <f>COUNTIF(E7,"&lt;&gt;")</f>
        <v>1</v>
      </c>
      <c r="G7" s="10"/>
      <c r="H7" s="11"/>
      <c r="I7" s="12"/>
      <c r="J7" s="13">
        <f>COUNTIF(I7,"&lt;&gt;")</f>
        <v>0</v>
      </c>
      <c r="K7" s="8">
        <v>1</v>
      </c>
      <c r="L7" s="12" t="s">
        <v>56</v>
      </c>
      <c r="M7" s="14"/>
    </row>
    <row r="8" spans="1:13" x14ac:dyDescent="0.35">
      <c r="A8" s="15"/>
      <c r="B8" s="16" t="s">
        <v>57</v>
      </c>
      <c r="C8" s="17" t="s">
        <v>429</v>
      </c>
      <c r="D8" s="18" t="s">
        <v>430</v>
      </c>
      <c r="E8" s="19">
        <v>47705244919</v>
      </c>
      <c r="F8" s="13">
        <f t="shared" ref="F8" si="1">COUNTIF(E8,"&lt;&gt;")</f>
        <v>1</v>
      </c>
      <c r="G8" s="17"/>
      <c r="H8" s="18"/>
      <c r="I8" s="19"/>
      <c r="J8" s="13">
        <f t="shared" ref="J8" si="2">COUNTIF(I8,"&lt;&gt;")</f>
        <v>0</v>
      </c>
      <c r="K8" s="8">
        <v>1</v>
      </c>
      <c r="L8" s="19" t="s">
        <v>56</v>
      </c>
      <c r="M8" s="20"/>
    </row>
    <row r="9" spans="1:13" x14ac:dyDescent="0.35">
      <c r="A9" s="21">
        <v>2</v>
      </c>
      <c r="B9" s="22" t="s">
        <v>60</v>
      </c>
      <c r="C9" s="23"/>
      <c r="D9" s="24"/>
      <c r="E9" s="25"/>
      <c r="F9" s="25">
        <v>5</v>
      </c>
      <c r="G9" s="23"/>
      <c r="H9" s="24"/>
      <c r="I9" s="25"/>
      <c r="J9" s="26">
        <v>2</v>
      </c>
      <c r="K9" s="21">
        <v>5</v>
      </c>
      <c r="L9" s="25"/>
      <c r="M9" s="27"/>
    </row>
    <row r="10" spans="1:13" x14ac:dyDescent="0.35">
      <c r="A10" s="15"/>
      <c r="B10" s="16" t="s">
        <v>61</v>
      </c>
      <c r="C10" s="17" t="s">
        <v>836</v>
      </c>
      <c r="D10" s="18" t="s">
        <v>431</v>
      </c>
      <c r="E10" s="28">
        <v>48609244916</v>
      </c>
      <c r="F10" s="13">
        <v>1</v>
      </c>
      <c r="J10" s="13"/>
      <c r="K10" s="8">
        <v>1</v>
      </c>
      <c r="L10" s="19" t="s">
        <v>56</v>
      </c>
      <c r="M10" s="20"/>
    </row>
    <row r="11" spans="1:13" x14ac:dyDescent="0.35">
      <c r="A11" s="8"/>
      <c r="B11" s="9" t="s">
        <v>64</v>
      </c>
      <c r="C11" s="10" t="s">
        <v>419</v>
      </c>
      <c r="D11" s="11" t="s">
        <v>432</v>
      </c>
      <c r="E11" s="28">
        <v>48210212730</v>
      </c>
      <c r="F11" s="13">
        <v>1</v>
      </c>
      <c r="G11" s="10" t="s">
        <v>1362</v>
      </c>
      <c r="H11" s="11" t="s">
        <v>433</v>
      </c>
      <c r="I11" s="12">
        <v>48512234926</v>
      </c>
      <c r="J11" s="13">
        <v>1</v>
      </c>
      <c r="K11" s="8">
        <v>1</v>
      </c>
      <c r="L11" s="12" t="s">
        <v>56</v>
      </c>
      <c r="M11" s="14"/>
    </row>
    <row r="12" spans="1:13" x14ac:dyDescent="0.35">
      <c r="A12" s="8"/>
      <c r="B12" s="9" t="s">
        <v>64</v>
      </c>
      <c r="C12" s="10" t="s">
        <v>142</v>
      </c>
      <c r="D12" s="11" t="s">
        <v>315</v>
      </c>
      <c r="E12" s="28">
        <v>48008014937</v>
      </c>
      <c r="F12" s="13">
        <v>1</v>
      </c>
      <c r="J12" s="13"/>
      <c r="K12" s="8">
        <v>1</v>
      </c>
      <c r="L12" s="12" t="s">
        <v>56</v>
      </c>
      <c r="M12" s="14"/>
    </row>
    <row r="13" spans="1:13" x14ac:dyDescent="0.35">
      <c r="A13" s="8"/>
      <c r="B13" s="9" t="s">
        <v>64</v>
      </c>
      <c r="C13" s="10" t="s">
        <v>434</v>
      </c>
      <c r="D13" s="11" t="s">
        <v>435</v>
      </c>
      <c r="E13" s="12">
        <v>48211165242</v>
      </c>
      <c r="F13" s="13">
        <v>1</v>
      </c>
      <c r="J13" s="13"/>
      <c r="K13" s="8">
        <v>1</v>
      </c>
      <c r="L13" s="12" t="s">
        <v>56</v>
      </c>
      <c r="M13" s="14"/>
    </row>
    <row r="14" spans="1:13" x14ac:dyDescent="0.35">
      <c r="A14" s="15"/>
      <c r="B14" s="16" t="s">
        <v>71</v>
      </c>
      <c r="C14" s="17" t="s">
        <v>434</v>
      </c>
      <c r="D14" s="18" t="s">
        <v>436</v>
      </c>
      <c r="E14" s="19">
        <v>47901114922</v>
      </c>
      <c r="F14" s="13">
        <v>1</v>
      </c>
      <c r="G14" s="17" t="s">
        <v>1363</v>
      </c>
      <c r="H14" s="18" t="s">
        <v>1364</v>
      </c>
      <c r="I14" s="19">
        <v>47709304917</v>
      </c>
      <c r="J14" s="13">
        <v>1</v>
      </c>
      <c r="K14" s="8">
        <v>1</v>
      </c>
      <c r="L14" s="19" t="s">
        <v>56</v>
      </c>
      <c r="M14" s="20"/>
    </row>
    <row r="15" spans="1:13" x14ac:dyDescent="0.35">
      <c r="A15" s="21">
        <v>3</v>
      </c>
      <c r="B15" s="22" t="s">
        <v>74</v>
      </c>
      <c r="C15" s="23"/>
      <c r="D15" s="24"/>
      <c r="E15" s="25"/>
      <c r="F15" s="25">
        <v>5</v>
      </c>
      <c r="G15" s="23"/>
      <c r="H15" s="24"/>
      <c r="I15" s="25"/>
      <c r="J15" s="26">
        <v>3</v>
      </c>
      <c r="K15" s="21">
        <v>5</v>
      </c>
      <c r="L15" s="25"/>
      <c r="M15" s="27"/>
    </row>
    <row r="16" spans="1:13" x14ac:dyDescent="0.35">
      <c r="A16" s="15"/>
      <c r="B16" s="16" t="s">
        <v>61</v>
      </c>
      <c r="C16" s="17" t="s">
        <v>437</v>
      </c>
      <c r="D16" s="18" t="s">
        <v>438</v>
      </c>
      <c r="E16" s="19">
        <v>47005052714</v>
      </c>
      <c r="F16" s="13">
        <v>1</v>
      </c>
      <c r="G16" s="17"/>
      <c r="H16" s="18"/>
      <c r="I16" s="19"/>
      <c r="J16" s="13"/>
      <c r="K16" s="8">
        <v>1</v>
      </c>
      <c r="L16" s="19" t="s">
        <v>56</v>
      </c>
      <c r="M16" s="20"/>
    </row>
    <row r="17" spans="1:13" x14ac:dyDescent="0.35">
      <c r="A17" s="15"/>
      <c r="B17" s="16" t="s">
        <v>75</v>
      </c>
      <c r="C17" s="17" t="s">
        <v>439</v>
      </c>
      <c r="D17" s="18" t="s">
        <v>440</v>
      </c>
      <c r="E17" s="19">
        <v>47803284918</v>
      </c>
      <c r="F17" s="13">
        <v>1</v>
      </c>
      <c r="G17" s="17" t="s">
        <v>275</v>
      </c>
      <c r="H17" s="18" t="s">
        <v>413</v>
      </c>
      <c r="I17" s="19">
        <v>48107204918</v>
      </c>
      <c r="J17" s="13">
        <v>1</v>
      </c>
      <c r="K17" s="8">
        <v>1</v>
      </c>
      <c r="L17" s="19" t="s">
        <v>56</v>
      </c>
      <c r="M17" s="20"/>
    </row>
    <row r="18" spans="1:13" x14ac:dyDescent="0.35">
      <c r="A18" s="15"/>
      <c r="B18" s="16" t="s">
        <v>75</v>
      </c>
      <c r="C18" s="17" t="s">
        <v>441</v>
      </c>
      <c r="D18" s="18" t="s">
        <v>442</v>
      </c>
      <c r="E18" s="19">
        <v>48103174919</v>
      </c>
      <c r="F18" s="13">
        <v>1</v>
      </c>
      <c r="G18" s="17" t="s">
        <v>207</v>
      </c>
      <c r="H18" s="18" t="s">
        <v>443</v>
      </c>
      <c r="I18" s="19">
        <v>47108022733</v>
      </c>
      <c r="J18" s="13">
        <v>1</v>
      </c>
      <c r="K18" s="8">
        <v>1</v>
      </c>
      <c r="L18" s="19" t="s">
        <v>56</v>
      </c>
      <c r="M18" s="20"/>
    </row>
    <row r="19" spans="1:13" x14ac:dyDescent="0.35">
      <c r="A19" s="15"/>
      <c r="B19" s="16" t="s">
        <v>75</v>
      </c>
      <c r="C19" s="17" t="s">
        <v>234</v>
      </c>
      <c r="D19" s="18" t="s">
        <v>1417</v>
      </c>
      <c r="E19" s="19">
        <v>48102270300</v>
      </c>
      <c r="F19" s="13">
        <v>1</v>
      </c>
      <c r="G19" s="17" t="s">
        <v>311</v>
      </c>
      <c r="H19" s="18" t="s">
        <v>444</v>
      </c>
      <c r="I19" s="19">
        <v>48212236011</v>
      </c>
      <c r="J19" s="13">
        <v>1</v>
      </c>
      <c r="K19" s="8">
        <v>1</v>
      </c>
      <c r="L19" s="19" t="s">
        <v>56</v>
      </c>
      <c r="M19" s="20"/>
    </row>
    <row r="20" spans="1:13" x14ac:dyDescent="0.35">
      <c r="A20" s="8"/>
      <c r="B20" s="9" t="s">
        <v>75</v>
      </c>
      <c r="C20" s="10" t="s">
        <v>1365</v>
      </c>
      <c r="D20" s="11" t="s">
        <v>1366</v>
      </c>
      <c r="E20" s="12">
        <v>48501064919</v>
      </c>
      <c r="F20" s="13">
        <v>1</v>
      </c>
      <c r="G20" s="10"/>
      <c r="H20" s="11"/>
      <c r="I20" s="12"/>
      <c r="J20" s="13"/>
      <c r="K20" s="8">
        <v>1</v>
      </c>
      <c r="L20" s="12" t="s">
        <v>56</v>
      </c>
      <c r="M20" s="14"/>
    </row>
    <row r="21" spans="1:13" x14ac:dyDescent="0.35">
      <c r="A21" s="1">
        <v>4</v>
      </c>
      <c r="B21" s="2" t="s">
        <v>82</v>
      </c>
      <c r="C21" s="3"/>
      <c r="D21" s="4"/>
      <c r="E21" s="5"/>
      <c r="F21" s="5">
        <v>9</v>
      </c>
      <c r="G21" s="3"/>
      <c r="H21" s="4"/>
      <c r="I21" s="5"/>
      <c r="J21" s="6"/>
      <c r="K21" s="1">
        <v>9</v>
      </c>
      <c r="L21" s="5"/>
      <c r="M21" s="7"/>
    </row>
    <row r="22" spans="1:13" x14ac:dyDescent="0.35">
      <c r="A22" s="8"/>
      <c r="B22" s="16" t="s">
        <v>61</v>
      </c>
      <c r="C22" s="17" t="s">
        <v>1367</v>
      </c>
      <c r="D22" s="18" t="s">
        <v>446</v>
      </c>
      <c r="E22" s="28">
        <v>48509304924</v>
      </c>
      <c r="F22" s="13">
        <v>1</v>
      </c>
      <c r="G22" s="17"/>
      <c r="H22" s="18"/>
      <c r="I22" s="19"/>
      <c r="J22" s="13"/>
      <c r="K22" s="8">
        <v>1</v>
      </c>
      <c r="L22" s="12" t="s">
        <v>56</v>
      </c>
      <c r="M22" s="14"/>
    </row>
    <row r="23" spans="1:13" x14ac:dyDescent="0.35">
      <c r="A23" s="8"/>
      <c r="B23" s="16" t="s">
        <v>1368</v>
      </c>
      <c r="C23" s="10" t="s">
        <v>1369</v>
      </c>
      <c r="D23" s="11" t="s">
        <v>447</v>
      </c>
      <c r="E23" s="12">
        <v>47902235726</v>
      </c>
      <c r="F23" s="13">
        <v>1</v>
      </c>
      <c r="G23" s="17"/>
      <c r="H23" s="18"/>
      <c r="I23" s="19"/>
      <c r="J23" s="13"/>
      <c r="K23" s="8">
        <v>1</v>
      </c>
      <c r="L23" s="12" t="s">
        <v>56</v>
      </c>
      <c r="M23" s="14"/>
    </row>
    <row r="24" spans="1:13" x14ac:dyDescent="0.35">
      <c r="A24" s="8"/>
      <c r="B24" s="9" t="s">
        <v>87</v>
      </c>
      <c r="C24" s="10" t="s">
        <v>203</v>
      </c>
      <c r="D24" s="11" t="s">
        <v>448</v>
      </c>
      <c r="E24" s="28">
        <v>46710174911</v>
      </c>
      <c r="F24" s="13">
        <v>1</v>
      </c>
      <c r="G24" s="10"/>
      <c r="H24" s="11"/>
      <c r="I24" s="12"/>
      <c r="J24" s="13"/>
      <c r="K24" s="8">
        <v>1</v>
      </c>
      <c r="L24" s="12" t="s">
        <v>56</v>
      </c>
      <c r="M24" s="14"/>
    </row>
    <row r="25" spans="1:13" x14ac:dyDescent="0.35">
      <c r="A25" s="8"/>
      <c r="B25" s="9" t="s">
        <v>88</v>
      </c>
      <c r="C25" s="10" t="s">
        <v>203</v>
      </c>
      <c r="D25" s="11" t="s">
        <v>449</v>
      </c>
      <c r="E25" s="28">
        <v>48112230266</v>
      </c>
      <c r="F25" s="13">
        <v>1</v>
      </c>
      <c r="G25" s="10"/>
      <c r="H25" s="11"/>
      <c r="I25" s="12"/>
      <c r="J25" s="13"/>
      <c r="K25" s="8">
        <v>1</v>
      </c>
      <c r="L25" s="12" t="s">
        <v>56</v>
      </c>
      <c r="M25" s="14" t="s">
        <v>89</v>
      </c>
    </row>
    <row r="26" spans="1:13" x14ac:dyDescent="0.35">
      <c r="A26" s="8"/>
      <c r="B26" s="9" t="s">
        <v>88</v>
      </c>
      <c r="C26" s="10" t="s">
        <v>1370</v>
      </c>
      <c r="D26" s="11" t="s">
        <v>1371</v>
      </c>
      <c r="E26" s="28">
        <v>46808204918</v>
      </c>
      <c r="F26" s="13">
        <v>1</v>
      </c>
      <c r="G26" s="10"/>
      <c r="H26" s="11"/>
      <c r="I26" s="12"/>
      <c r="J26" s="13"/>
      <c r="K26" s="8">
        <v>1</v>
      </c>
      <c r="L26" s="12" t="s">
        <v>56</v>
      </c>
      <c r="M26" s="14" t="s">
        <v>89</v>
      </c>
    </row>
    <row r="27" spans="1:13" x14ac:dyDescent="0.35">
      <c r="A27" s="8"/>
      <c r="B27" s="9" t="s">
        <v>90</v>
      </c>
      <c r="C27" s="10" t="s">
        <v>450</v>
      </c>
      <c r="D27" s="11" t="s">
        <v>451</v>
      </c>
      <c r="E27" s="28">
        <v>48706084920</v>
      </c>
      <c r="F27" s="13">
        <v>1</v>
      </c>
      <c r="G27" s="10"/>
      <c r="H27" s="11"/>
      <c r="I27" s="12"/>
      <c r="J27" s="13"/>
      <c r="K27" s="8">
        <v>1</v>
      </c>
      <c r="L27" s="12" t="s">
        <v>56</v>
      </c>
      <c r="M27" s="29"/>
    </row>
    <row r="28" spans="1:13" x14ac:dyDescent="0.35">
      <c r="A28" s="8"/>
      <c r="B28" s="30" t="s">
        <v>93</v>
      </c>
      <c r="C28" s="31" t="s">
        <v>1372</v>
      </c>
      <c r="D28" s="11" t="s">
        <v>1373</v>
      </c>
      <c r="E28" s="28">
        <v>48707044919</v>
      </c>
      <c r="F28" s="13">
        <v>1</v>
      </c>
      <c r="G28" s="10"/>
      <c r="H28" s="11"/>
      <c r="I28" s="12"/>
      <c r="J28" s="13"/>
      <c r="K28" s="8">
        <v>1</v>
      </c>
      <c r="L28" s="12" t="s">
        <v>56</v>
      </c>
      <c r="M28" s="14" t="s">
        <v>89</v>
      </c>
    </row>
    <row r="29" spans="1:13" x14ac:dyDescent="0.35">
      <c r="A29" s="8"/>
      <c r="B29" s="9" t="s">
        <v>96</v>
      </c>
      <c r="C29" s="10" t="s">
        <v>452</v>
      </c>
      <c r="D29" s="11" t="s">
        <v>453</v>
      </c>
      <c r="E29" s="12">
        <v>47601292218</v>
      </c>
      <c r="F29" s="13">
        <v>1</v>
      </c>
      <c r="G29" s="10"/>
      <c r="H29" s="11"/>
      <c r="I29" s="12"/>
      <c r="J29" s="13"/>
      <c r="K29" s="8">
        <v>1</v>
      </c>
      <c r="L29" s="12" t="s">
        <v>56</v>
      </c>
      <c r="M29" s="14"/>
    </row>
    <row r="30" spans="1:13" x14ac:dyDescent="0.35">
      <c r="A30" s="8"/>
      <c r="B30" s="9" t="s">
        <v>97</v>
      </c>
      <c r="C30" s="17" t="s">
        <v>1374</v>
      </c>
      <c r="D30" s="18" t="s">
        <v>455</v>
      </c>
      <c r="E30" s="28">
        <v>48012125213</v>
      </c>
      <c r="F30" s="13">
        <v>1</v>
      </c>
      <c r="G30" s="10"/>
      <c r="H30" s="11"/>
      <c r="I30" s="12"/>
      <c r="J30" s="13"/>
      <c r="K30" s="8">
        <v>1</v>
      </c>
      <c r="L30" s="12" t="s">
        <v>56</v>
      </c>
      <c r="M30" s="14"/>
    </row>
    <row r="31" spans="1:13" x14ac:dyDescent="0.35">
      <c r="A31" s="1">
        <v>5</v>
      </c>
      <c r="B31" s="2" t="s">
        <v>98</v>
      </c>
      <c r="C31" s="3"/>
      <c r="D31" s="4"/>
      <c r="E31" s="5"/>
      <c r="F31" s="5">
        <v>5</v>
      </c>
      <c r="G31" s="3"/>
      <c r="H31" s="4"/>
      <c r="I31" s="5"/>
      <c r="J31" s="6"/>
      <c r="K31" s="1">
        <v>5</v>
      </c>
      <c r="L31" s="5"/>
      <c r="M31" s="7"/>
    </row>
    <row r="32" spans="1:13" x14ac:dyDescent="0.35">
      <c r="A32" s="8"/>
      <c r="B32" s="16" t="s">
        <v>61</v>
      </c>
      <c r="C32" s="17" t="s">
        <v>120</v>
      </c>
      <c r="D32" s="18" t="s">
        <v>1375</v>
      </c>
      <c r="E32" s="19">
        <v>47610206012</v>
      </c>
      <c r="F32" s="13">
        <v>1</v>
      </c>
      <c r="G32" s="17"/>
      <c r="H32" s="18"/>
      <c r="I32" s="19"/>
      <c r="J32" s="13"/>
      <c r="K32" s="8">
        <v>1</v>
      </c>
      <c r="L32" s="12" t="s">
        <v>56</v>
      </c>
      <c r="M32" s="14"/>
    </row>
    <row r="33" spans="1:13" x14ac:dyDescent="0.35">
      <c r="A33" s="8"/>
      <c r="B33" s="9" t="s">
        <v>99</v>
      </c>
      <c r="C33" s="10" t="s">
        <v>308</v>
      </c>
      <c r="D33" s="11" t="s">
        <v>456</v>
      </c>
      <c r="E33" s="12">
        <v>46102074915</v>
      </c>
      <c r="F33" s="13">
        <v>1</v>
      </c>
      <c r="G33" s="10"/>
      <c r="H33" s="11"/>
      <c r="I33" s="12"/>
      <c r="J33" s="13"/>
      <c r="K33" s="8">
        <v>1</v>
      </c>
      <c r="L33" s="12" t="s">
        <v>56</v>
      </c>
      <c r="M33" s="14"/>
    </row>
    <row r="34" spans="1:13" x14ac:dyDescent="0.35">
      <c r="A34" s="8"/>
      <c r="B34" s="9" t="s">
        <v>100</v>
      </c>
      <c r="C34" s="10" t="s">
        <v>234</v>
      </c>
      <c r="D34" s="11" t="s">
        <v>457</v>
      </c>
      <c r="E34" s="12">
        <v>48906154922</v>
      </c>
      <c r="F34" s="13">
        <v>1</v>
      </c>
      <c r="G34" s="10"/>
      <c r="H34" s="11"/>
      <c r="I34" s="12"/>
      <c r="J34" s="13"/>
      <c r="K34" s="8">
        <v>1</v>
      </c>
      <c r="L34" s="12" t="s">
        <v>56</v>
      </c>
      <c r="M34" s="14"/>
    </row>
    <row r="35" spans="1:13" x14ac:dyDescent="0.35">
      <c r="A35" s="8"/>
      <c r="B35" s="9" t="s">
        <v>100</v>
      </c>
      <c r="C35" s="10" t="s">
        <v>419</v>
      </c>
      <c r="D35" s="11" t="s">
        <v>458</v>
      </c>
      <c r="E35" s="12">
        <v>47912066028</v>
      </c>
      <c r="F35" s="13">
        <v>1</v>
      </c>
      <c r="G35" s="10"/>
      <c r="H35" s="11"/>
      <c r="I35" s="12"/>
      <c r="J35" s="13"/>
      <c r="K35" s="8">
        <v>1</v>
      </c>
      <c r="L35" s="12" t="s">
        <v>56</v>
      </c>
      <c r="M35" s="14"/>
    </row>
    <row r="36" spans="1:13" x14ac:dyDescent="0.35">
      <c r="A36" s="8"/>
      <c r="B36" s="9" t="s">
        <v>103</v>
      </c>
      <c r="C36" s="10" t="s">
        <v>288</v>
      </c>
      <c r="D36" s="11" t="s">
        <v>459</v>
      </c>
      <c r="E36" s="12">
        <v>46906064927</v>
      </c>
      <c r="F36" s="13">
        <v>1</v>
      </c>
      <c r="G36" s="10"/>
      <c r="H36" s="11"/>
      <c r="I36" s="12"/>
      <c r="J36" s="13"/>
      <c r="K36" s="8">
        <v>1</v>
      </c>
      <c r="L36" s="12" t="s">
        <v>56</v>
      </c>
      <c r="M36" s="14" t="s">
        <v>89</v>
      </c>
    </row>
    <row r="37" spans="1:13" x14ac:dyDescent="0.35">
      <c r="A37" s="1">
        <v>6</v>
      </c>
      <c r="B37" s="2" t="s">
        <v>104</v>
      </c>
      <c r="C37" s="3"/>
      <c r="D37" s="4"/>
      <c r="E37" s="5"/>
      <c r="F37" s="5">
        <v>4</v>
      </c>
      <c r="G37" s="3"/>
      <c r="H37" s="4"/>
      <c r="I37" s="5"/>
      <c r="J37" s="6">
        <v>1</v>
      </c>
      <c r="K37" s="1">
        <v>4</v>
      </c>
      <c r="L37" s="5"/>
      <c r="M37" s="7"/>
    </row>
    <row r="38" spans="1:13" x14ac:dyDescent="0.35">
      <c r="A38" s="8"/>
      <c r="B38" s="16" t="s">
        <v>61</v>
      </c>
      <c r="C38" s="17" t="s">
        <v>1374</v>
      </c>
      <c r="D38" s="18" t="s">
        <v>1376</v>
      </c>
      <c r="E38" s="19">
        <v>48201144913</v>
      </c>
      <c r="F38" s="13">
        <v>1</v>
      </c>
      <c r="G38" s="17"/>
      <c r="H38" s="18"/>
      <c r="I38" s="19"/>
      <c r="J38" s="13"/>
      <c r="K38" s="8">
        <v>1</v>
      </c>
      <c r="L38" s="12" t="s">
        <v>56</v>
      </c>
      <c r="M38" s="14"/>
    </row>
    <row r="39" spans="1:13" x14ac:dyDescent="0.35">
      <c r="A39" s="8"/>
      <c r="B39" s="9" t="s">
        <v>109</v>
      </c>
      <c r="C39" s="10" t="s">
        <v>460</v>
      </c>
      <c r="D39" s="11" t="s">
        <v>461</v>
      </c>
      <c r="E39" s="12">
        <v>48305094910</v>
      </c>
      <c r="F39" s="13">
        <v>1</v>
      </c>
      <c r="G39" s="10" t="s">
        <v>1377</v>
      </c>
      <c r="H39" s="11" t="s">
        <v>428</v>
      </c>
      <c r="I39" s="12">
        <v>49001172740</v>
      </c>
      <c r="J39" s="13">
        <v>1</v>
      </c>
      <c r="K39" s="8">
        <v>1</v>
      </c>
      <c r="L39" s="12" t="s">
        <v>56</v>
      </c>
      <c r="M39" s="14"/>
    </row>
    <row r="40" spans="1:13" x14ac:dyDescent="0.35">
      <c r="A40" s="8"/>
      <c r="B40" s="9" t="s">
        <v>112</v>
      </c>
      <c r="C40" s="10" t="s">
        <v>463</v>
      </c>
      <c r="D40" s="11" t="s">
        <v>1378</v>
      </c>
      <c r="E40" s="12">
        <v>47703304912</v>
      </c>
      <c r="F40" s="13">
        <v>1</v>
      </c>
      <c r="G40" s="10"/>
      <c r="H40" s="32"/>
      <c r="I40" s="33"/>
      <c r="J40" s="13"/>
      <c r="K40" s="8">
        <v>1</v>
      </c>
      <c r="L40" s="12" t="s">
        <v>56</v>
      </c>
      <c r="M40" s="14"/>
    </row>
    <row r="41" spans="1:13" x14ac:dyDescent="0.35">
      <c r="A41" s="15"/>
      <c r="B41" s="34" t="s">
        <v>112</v>
      </c>
      <c r="C41" s="35" t="s">
        <v>464</v>
      </c>
      <c r="D41" s="36" t="s">
        <v>465</v>
      </c>
      <c r="E41" s="37">
        <v>47808054932</v>
      </c>
      <c r="F41" s="13">
        <v>1</v>
      </c>
      <c r="G41" s="10"/>
      <c r="H41" s="11"/>
      <c r="I41" s="12"/>
      <c r="J41" s="13"/>
      <c r="K41" s="15">
        <v>1</v>
      </c>
      <c r="L41" s="37" t="s">
        <v>56</v>
      </c>
      <c r="M41" s="38"/>
    </row>
    <row r="42" spans="1:13" x14ac:dyDescent="0.35">
      <c r="A42" s="21">
        <v>7</v>
      </c>
      <c r="B42" s="39" t="s">
        <v>119</v>
      </c>
      <c r="C42" s="40"/>
      <c r="D42" s="41"/>
      <c r="E42" s="42"/>
      <c r="F42" s="42">
        <v>3</v>
      </c>
      <c r="G42" s="40"/>
      <c r="H42" s="41"/>
      <c r="I42" s="42"/>
      <c r="J42" s="43"/>
      <c r="K42" s="1">
        <v>3</v>
      </c>
      <c r="L42" s="42"/>
      <c r="M42" s="44"/>
    </row>
    <row r="43" spans="1:13" x14ac:dyDescent="0.35">
      <c r="A43" s="15"/>
      <c r="B43" s="16" t="s">
        <v>61</v>
      </c>
      <c r="C43" s="17" t="s">
        <v>466</v>
      </c>
      <c r="D43" s="18" t="s">
        <v>467</v>
      </c>
      <c r="E43" s="19">
        <v>48112150317</v>
      </c>
      <c r="F43" s="13">
        <v>1</v>
      </c>
      <c r="G43" s="17"/>
      <c r="H43" s="18"/>
      <c r="I43" s="19"/>
      <c r="J43" s="13"/>
      <c r="K43" s="8">
        <v>1</v>
      </c>
      <c r="L43" s="37" t="s">
        <v>56</v>
      </c>
      <c r="M43" s="38"/>
    </row>
    <row r="44" spans="1:13" x14ac:dyDescent="0.35">
      <c r="A44" s="15"/>
      <c r="B44" s="34" t="s">
        <v>122</v>
      </c>
      <c r="C44" s="35" t="s">
        <v>1379</v>
      </c>
      <c r="D44" s="36" t="s">
        <v>468</v>
      </c>
      <c r="E44" s="37">
        <v>47803014912</v>
      </c>
      <c r="F44" s="13">
        <v>1</v>
      </c>
      <c r="G44" s="35"/>
      <c r="H44" s="36"/>
      <c r="I44" s="37"/>
      <c r="J44" s="13"/>
      <c r="K44" s="8">
        <v>1</v>
      </c>
      <c r="L44" s="37" t="s">
        <v>56</v>
      </c>
      <c r="M44" s="38"/>
    </row>
    <row r="45" spans="1:13" x14ac:dyDescent="0.35">
      <c r="A45" s="15"/>
      <c r="B45" s="34" t="s">
        <v>123</v>
      </c>
      <c r="C45" s="35" t="s">
        <v>223</v>
      </c>
      <c r="D45" s="36" t="s">
        <v>458</v>
      </c>
      <c r="E45" s="37">
        <v>47209126016</v>
      </c>
      <c r="F45" s="13">
        <v>1</v>
      </c>
      <c r="G45" s="35"/>
      <c r="H45" s="36"/>
      <c r="I45" s="37"/>
      <c r="J45" s="13"/>
      <c r="K45" s="8">
        <v>1</v>
      </c>
      <c r="L45" s="37" t="s">
        <v>56</v>
      </c>
      <c r="M45" s="38"/>
    </row>
    <row r="46" spans="1:13" x14ac:dyDescent="0.35">
      <c r="A46" s="21">
        <v>8</v>
      </c>
      <c r="B46" s="39" t="s">
        <v>126</v>
      </c>
      <c r="C46" s="40"/>
      <c r="D46" s="41"/>
      <c r="E46" s="42"/>
      <c r="F46" s="42">
        <v>3</v>
      </c>
      <c r="G46" s="40"/>
      <c r="H46" s="41"/>
      <c r="I46" s="42"/>
      <c r="J46" s="43">
        <v>2</v>
      </c>
      <c r="K46" s="1">
        <v>3</v>
      </c>
      <c r="L46" s="42"/>
      <c r="M46" s="44"/>
    </row>
    <row r="47" spans="1:13" x14ac:dyDescent="0.35">
      <c r="A47" s="15"/>
      <c r="B47" s="16" t="s">
        <v>61</v>
      </c>
      <c r="C47" s="17" t="s">
        <v>469</v>
      </c>
      <c r="D47" s="18" t="s">
        <v>222</v>
      </c>
      <c r="E47" s="19">
        <v>48506074918</v>
      </c>
      <c r="F47" s="13">
        <v>1</v>
      </c>
      <c r="G47" s="17" t="s">
        <v>1380</v>
      </c>
      <c r="H47" s="18" t="s">
        <v>470</v>
      </c>
      <c r="I47" s="19">
        <v>48901050294</v>
      </c>
      <c r="J47" s="13">
        <v>1</v>
      </c>
      <c r="K47" s="8">
        <v>1</v>
      </c>
      <c r="L47" s="37" t="s">
        <v>56</v>
      </c>
      <c r="M47" s="38"/>
    </row>
    <row r="48" spans="1:13" x14ac:dyDescent="0.35">
      <c r="A48" s="15"/>
      <c r="B48" s="16" t="s">
        <v>1381</v>
      </c>
      <c r="C48" s="17" t="s">
        <v>105</v>
      </c>
      <c r="D48" s="18" t="s">
        <v>471</v>
      </c>
      <c r="E48" s="19">
        <v>48810015225</v>
      </c>
      <c r="F48" s="13">
        <v>1</v>
      </c>
      <c r="G48" s="17" t="s">
        <v>1382</v>
      </c>
      <c r="H48" s="18" t="s">
        <v>1383</v>
      </c>
      <c r="I48" s="19">
        <v>60403224940</v>
      </c>
      <c r="J48" s="13">
        <v>1</v>
      </c>
      <c r="K48" s="8">
        <v>1</v>
      </c>
      <c r="L48" s="37" t="s">
        <v>56</v>
      </c>
      <c r="M48" s="38"/>
    </row>
    <row r="49" spans="1:13" x14ac:dyDescent="0.35">
      <c r="A49" s="15"/>
      <c r="B49" s="34" t="s">
        <v>1381</v>
      </c>
      <c r="C49" s="35" t="s">
        <v>124</v>
      </c>
      <c r="D49" s="36" t="s">
        <v>472</v>
      </c>
      <c r="E49" s="37">
        <v>46502084923</v>
      </c>
      <c r="F49" s="13">
        <v>1</v>
      </c>
      <c r="G49" s="35"/>
      <c r="H49" s="36"/>
      <c r="I49" s="37"/>
      <c r="J49" s="13"/>
      <c r="K49" s="8">
        <v>1</v>
      </c>
      <c r="L49" s="37" t="s">
        <v>56</v>
      </c>
      <c r="M49" s="38"/>
    </row>
    <row r="50" spans="1:13" x14ac:dyDescent="0.35">
      <c r="A50" s="21">
        <v>9</v>
      </c>
      <c r="B50" s="39" t="s">
        <v>135</v>
      </c>
      <c r="C50" s="40"/>
      <c r="D50" s="41"/>
      <c r="E50" s="42"/>
      <c r="F50" s="42">
        <v>4</v>
      </c>
      <c r="G50" s="40"/>
      <c r="H50" s="41"/>
      <c r="I50" s="42"/>
      <c r="J50" s="43">
        <v>2</v>
      </c>
      <c r="K50" s="1">
        <v>4</v>
      </c>
      <c r="L50" s="42"/>
      <c r="M50" s="44"/>
    </row>
    <row r="51" spans="1:13" x14ac:dyDescent="0.35">
      <c r="A51" s="15"/>
      <c r="B51" s="16" t="s">
        <v>61</v>
      </c>
      <c r="C51" s="17" t="s">
        <v>1384</v>
      </c>
      <c r="D51" s="18" t="s">
        <v>474</v>
      </c>
      <c r="E51" s="19">
        <v>47011214916</v>
      </c>
      <c r="F51" s="13">
        <v>1</v>
      </c>
      <c r="G51" s="17" t="s">
        <v>1377</v>
      </c>
      <c r="H51" s="18" t="s">
        <v>475</v>
      </c>
      <c r="I51" s="19">
        <v>48412294914</v>
      </c>
      <c r="J51" s="13">
        <v>1</v>
      </c>
      <c r="K51" s="8">
        <v>1</v>
      </c>
      <c r="L51" s="37" t="s">
        <v>56</v>
      </c>
      <c r="M51" s="38"/>
    </row>
    <row r="52" spans="1:13" x14ac:dyDescent="0.35">
      <c r="A52" s="15"/>
      <c r="B52" s="16" t="s">
        <v>136</v>
      </c>
      <c r="C52" s="17" t="s">
        <v>1385</v>
      </c>
      <c r="D52" s="18" t="s">
        <v>1375</v>
      </c>
      <c r="E52" s="19">
        <v>60302252741</v>
      </c>
      <c r="F52" s="13">
        <v>1</v>
      </c>
      <c r="G52" s="17" t="s">
        <v>476</v>
      </c>
      <c r="H52" s="18" t="s">
        <v>477</v>
      </c>
      <c r="I52" s="19">
        <v>46903214217</v>
      </c>
      <c r="J52" s="13">
        <v>1</v>
      </c>
      <c r="K52" s="8">
        <v>1</v>
      </c>
      <c r="L52" s="37" t="s">
        <v>56</v>
      </c>
      <c r="M52" s="38"/>
    </row>
    <row r="53" spans="1:13" x14ac:dyDescent="0.35">
      <c r="A53" s="15"/>
      <c r="B53" s="16" t="s">
        <v>136</v>
      </c>
      <c r="C53" s="17" t="s">
        <v>478</v>
      </c>
      <c r="D53" s="18" t="s">
        <v>479</v>
      </c>
      <c r="E53" s="19">
        <v>47507054918</v>
      </c>
      <c r="F53" s="13">
        <v>1</v>
      </c>
      <c r="G53" s="17"/>
      <c r="H53" s="18"/>
      <c r="I53" s="19"/>
      <c r="J53" s="13"/>
      <c r="K53" s="8">
        <v>1</v>
      </c>
      <c r="L53" s="37" t="s">
        <v>56</v>
      </c>
      <c r="M53" s="38"/>
    </row>
    <row r="54" spans="1:13" x14ac:dyDescent="0.35">
      <c r="A54" s="15"/>
      <c r="B54" s="16" t="s">
        <v>136</v>
      </c>
      <c r="C54" s="17" t="s">
        <v>1386</v>
      </c>
      <c r="D54" s="18" t="s">
        <v>1387</v>
      </c>
      <c r="E54" s="19">
        <v>48907164912</v>
      </c>
      <c r="F54" s="13">
        <v>1</v>
      </c>
      <c r="G54" s="17"/>
      <c r="H54" s="18"/>
      <c r="I54" s="19"/>
      <c r="J54" s="13"/>
      <c r="K54" s="8">
        <v>1</v>
      </c>
      <c r="L54" s="37" t="s">
        <v>56</v>
      </c>
      <c r="M54" s="38"/>
    </row>
    <row r="55" spans="1:13" ht="15" thickBot="1" x14ac:dyDescent="0.4">
      <c r="A55" s="45" t="s">
        <v>138</v>
      </c>
      <c r="B55" s="46"/>
      <c r="C55" s="47"/>
      <c r="D55" s="48"/>
      <c r="E55" s="49"/>
      <c r="F55" s="50">
        <v>40</v>
      </c>
      <c r="G55" s="47"/>
      <c r="H55" s="48"/>
      <c r="I55" s="49"/>
      <c r="J55" s="50">
        <v>10</v>
      </c>
      <c r="K55" s="51">
        <v>40</v>
      </c>
      <c r="L55" s="49"/>
      <c r="M55" s="52"/>
    </row>
  </sheetData>
  <mergeCells count="11">
    <mergeCell ref="M3:M4"/>
    <mergeCell ref="A1:M1"/>
    <mergeCell ref="A2:A4"/>
    <mergeCell ref="B2:B4"/>
    <mergeCell ref="C2:E4"/>
    <mergeCell ref="F2:F4"/>
    <mergeCell ref="G2:I4"/>
    <mergeCell ref="J2:J4"/>
    <mergeCell ref="K2:M2"/>
    <mergeCell ref="K3:K4"/>
    <mergeCell ref="L3:L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5"/>
  <sheetViews>
    <sheetView topLeftCell="A31" workbookViewId="0">
      <selection activeCell="I52" sqref="I52"/>
    </sheetView>
  </sheetViews>
  <sheetFormatPr defaultRowHeight="14.5" x14ac:dyDescent="0.35"/>
  <cols>
    <col min="1" max="1" width="10.1796875" customWidth="1"/>
    <col min="2" max="2" width="28.54296875" bestFit="1" customWidth="1"/>
    <col min="3" max="3" width="10.54296875" customWidth="1"/>
    <col min="4" max="4" width="16.54296875" bestFit="1" customWidth="1"/>
    <col min="5" max="5" width="13.54296875" bestFit="1" customWidth="1"/>
    <col min="7" max="7" width="11.453125" bestFit="1" customWidth="1"/>
    <col min="8" max="8" width="20.1796875" customWidth="1"/>
    <col min="9" max="9" width="13.54296875" bestFit="1" customWidth="1"/>
  </cols>
  <sheetData>
    <row r="1" spans="1:13" ht="30.5" thickBot="1" x14ac:dyDescent="0.4">
      <c r="A1" s="229" t="s">
        <v>480</v>
      </c>
      <c r="B1" s="229"/>
      <c r="C1" s="229"/>
      <c r="D1" s="229"/>
      <c r="E1" s="229"/>
      <c r="F1" s="229"/>
      <c r="G1" s="230"/>
      <c r="H1" s="230"/>
      <c r="I1" s="230"/>
      <c r="J1" s="230"/>
      <c r="K1" s="229"/>
      <c r="L1" s="229"/>
      <c r="M1" s="229"/>
    </row>
    <row r="2" spans="1:13" ht="15" thickBot="1" x14ac:dyDescent="0.4">
      <c r="A2" s="231" t="s">
        <v>39</v>
      </c>
      <c r="B2" s="250" t="s">
        <v>40</v>
      </c>
      <c r="C2" s="231" t="s">
        <v>41</v>
      </c>
      <c r="D2" s="237"/>
      <c r="E2" s="237"/>
      <c r="F2" s="254" t="s">
        <v>42</v>
      </c>
      <c r="G2" s="237" t="s">
        <v>29</v>
      </c>
      <c r="H2" s="237"/>
      <c r="I2" s="237"/>
      <c r="J2" s="240" t="s">
        <v>43</v>
      </c>
      <c r="K2" s="243" t="s">
        <v>44</v>
      </c>
      <c r="L2" s="244"/>
      <c r="M2" s="245"/>
    </row>
    <row r="3" spans="1:13" x14ac:dyDescent="0.35">
      <c r="A3" s="232"/>
      <c r="B3" s="251"/>
      <c r="C3" s="232"/>
      <c r="D3" s="253"/>
      <c r="E3" s="253"/>
      <c r="F3" s="255"/>
      <c r="G3" s="253"/>
      <c r="H3" s="238"/>
      <c r="I3" s="238"/>
      <c r="J3" s="241"/>
      <c r="K3" s="246" t="s">
        <v>45</v>
      </c>
      <c r="L3" s="248" t="s">
        <v>46</v>
      </c>
      <c r="M3" s="227" t="s">
        <v>47</v>
      </c>
    </row>
    <row r="4" spans="1:13" ht="15" thickBot="1" x14ac:dyDescent="0.4">
      <c r="A4" s="233"/>
      <c r="B4" s="252"/>
      <c r="C4" s="233"/>
      <c r="D4" s="239"/>
      <c r="E4" s="239"/>
      <c r="F4" s="256"/>
      <c r="G4" s="239"/>
      <c r="H4" s="239"/>
      <c r="I4" s="239"/>
      <c r="J4" s="242"/>
      <c r="K4" s="247"/>
      <c r="L4" s="249"/>
      <c r="M4" s="228"/>
    </row>
    <row r="5" spans="1:13" s="59" customFormat="1" ht="20.149999999999999" customHeight="1" x14ac:dyDescent="0.25">
      <c r="A5" s="53" t="s">
        <v>48</v>
      </c>
      <c r="B5" s="137"/>
      <c r="C5" s="53" t="s">
        <v>49</v>
      </c>
      <c r="D5" s="55" t="s">
        <v>50</v>
      </c>
      <c r="E5" s="55" t="s">
        <v>51</v>
      </c>
      <c r="F5" s="181">
        <f>F6+F9+F15+F21+F31+F37+F42+F46+F50</f>
        <v>40</v>
      </c>
      <c r="G5" s="143" t="s">
        <v>49</v>
      </c>
      <c r="H5" s="55" t="s">
        <v>50</v>
      </c>
      <c r="I5" s="55" t="s">
        <v>51</v>
      </c>
      <c r="J5" s="56">
        <f>J6+J9+J15+J21+J31+J37+J42+J46+J50</f>
        <v>11</v>
      </c>
      <c r="K5" s="53">
        <f>K6+K9+K15+K21+K31+K37+K42+K46+K50</f>
        <v>40</v>
      </c>
      <c r="L5" s="57"/>
      <c r="M5" s="58"/>
    </row>
    <row r="6" spans="1:13" x14ac:dyDescent="0.35">
      <c r="A6" s="1">
        <v>1</v>
      </c>
      <c r="B6" s="138" t="s">
        <v>52</v>
      </c>
      <c r="C6" s="3"/>
      <c r="D6" s="4"/>
      <c r="E6" s="5"/>
      <c r="F6" s="7">
        <f>SUM(F7:F8)</f>
        <v>2</v>
      </c>
      <c r="G6" s="144"/>
      <c r="H6" s="4"/>
      <c r="I6" s="5"/>
      <c r="J6" s="6">
        <f>SUM(J7:J8)</f>
        <v>1</v>
      </c>
      <c r="K6" s="1">
        <f t="shared" ref="K6:M6" si="0">SUM(K7:K8)</f>
        <v>2</v>
      </c>
      <c r="L6" s="5">
        <f t="shared" si="0"/>
        <v>0</v>
      </c>
      <c r="M6" s="7">
        <f t="shared" si="0"/>
        <v>0</v>
      </c>
    </row>
    <row r="7" spans="1:13" x14ac:dyDescent="0.35">
      <c r="A7" s="8"/>
      <c r="B7" s="107" t="s">
        <v>53</v>
      </c>
      <c r="C7" s="10" t="s">
        <v>54</v>
      </c>
      <c r="D7" s="11" t="s">
        <v>481</v>
      </c>
      <c r="E7" s="12">
        <v>47202284721</v>
      </c>
      <c r="F7" s="14">
        <f>COUNTIF(E7,"&lt;&gt;")</f>
        <v>1</v>
      </c>
      <c r="G7" s="126" t="s">
        <v>482</v>
      </c>
      <c r="H7" s="11" t="s">
        <v>483</v>
      </c>
      <c r="I7" s="12">
        <v>49406214713</v>
      </c>
      <c r="J7" s="13">
        <f>COUNTIF(I7,"&lt;&gt;")</f>
        <v>1</v>
      </c>
      <c r="K7" s="8">
        <v>1</v>
      </c>
      <c r="L7" s="12" t="s">
        <v>56</v>
      </c>
      <c r="M7" s="14"/>
    </row>
    <row r="8" spans="1:13" x14ac:dyDescent="0.35">
      <c r="A8" s="15"/>
      <c r="B8" s="103" t="s">
        <v>57</v>
      </c>
      <c r="C8" s="17" t="s">
        <v>261</v>
      </c>
      <c r="D8" s="18" t="s">
        <v>484</v>
      </c>
      <c r="E8" s="19">
        <v>47501054714</v>
      </c>
      <c r="F8" s="14">
        <f t="shared" ref="F8:F45" si="1">COUNTIF(E8,"&lt;&gt;")</f>
        <v>1</v>
      </c>
      <c r="G8" s="104"/>
      <c r="H8" s="18"/>
      <c r="I8" s="19"/>
      <c r="J8" s="13">
        <f t="shared" ref="J8:J54" si="2">COUNTIF(I8,"&lt;&gt;")</f>
        <v>0</v>
      </c>
      <c r="K8" s="8">
        <v>1</v>
      </c>
      <c r="L8" s="19" t="s">
        <v>56</v>
      </c>
      <c r="M8" s="20"/>
    </row>
    <row r="9" spans="1:13" x14ac:dyDescent="0.35">
      <c r="A9" s="21">
        <v>2</v>
      </c>
      <c r="B9" s="139" t="s">
        <v>60</v>
      </c>
      <c r="C9" s="23"/>
      <c r="D9" s="24"/>
      <c r="E9" s="25"/>
      <c r="F9" s="27">
        <f>SUM(F10:F14)</f>
        <v>5</v>
      </c>
      <c r="G9" s="145"/>
      <c r="H9" s="24"/>
      <c r="I9" s="25"/>
      <c r="J9" s="26">
        <f>SUM(J10:J14)</f>
        <v>2</v>
      </c>
      <c r="K9" s="21">
        <f t="shared" ref="K9:M9" si="3">SUM(K10:K14)</f>
        <v>5</v>
      </c>
      <c r="L9" s="25">
        <f t="shared" si="3"/>
        <v>0</v>
      </c>
      <c r="M9" s="27">
        <f t="shared" si="3"/>
        <v>0</v>
      </c>
    </row>
    <row r="10" spans="1:13" x14ac:dyDescent="0.35">
      <c r="A10" s="15"/>
      <c r="B10" s="103" t="s">
        <v>61</v>
      </c>
      <c r="C10" s="17" t="s">
        <v>485</v>
      </c>
      <c r="D10" s="18" t="s">
        <v>486</v>
      </c>
      <c r="E10" s="28">
        <v>48011224718</v>
      </c>
      <c r="F10" s="14">
        <f t="shared" si="1"/>
        <v>1</v>
      </c>
      <c r="G10" s="104"/>
      <c r="H10" s="18"/>
      <c r="I10" s="19"/>
      <c r="J10" s="13">
        <f t="shared" si="2"/>
        <v>0</v>
      </c>
      <c r="K10" s="8">
        <v>1</v>
      </c>
      <c r="L10" s="19" t="s">
        <v>56</v>
      </c>
      <c r="M10" s="20"/>
    </row>
    <row r="11" spans="1:13" x14ac:dyDescent="0.35">
      <c r="A11" s="8"/>
      <c r="B11" s="107" t="s">
        <v>64</v>
      </c>
      <c r="C11" s="10" t="s">
        <v>487</v>
      </c>
      <c r="D11" s="11" t="s">
        <v>488</v>
      </c>
      <c r="E11" s="28">
        <v>49802176539</v>
      </c>
      <c r="F11" s="14">
        <f t="shared" si="1"/>
        <v>1</v>
      </c>
      <c r="G11" s="126" t="s">
        <v>445</v>
      </c>
      <c r="H11" s="11" t="s">
        <v>489</v>
      </c>
      <c r="I11" s="12">
        <v>46812150280</v>
      </c>
      <c r="J11" s="13">
        <f t="shared" si="2"/>
        <v>1</v>
      </c>
      <c r="K11" s="8">
        <v>1</v>
      </c>
      <c r="L11" s="12" t="s">
        <v>56</v>
      </c>
      <c r="M11" s="14"/>
    </row>
    <row r="12" spans="1:13" x14ac:dyDescent="0.35">
      <c r="A12" s="8"/>
      <c r="B12" s="107" t="s">
        <v>64</v>
      </c>
      <c r="C12" s="10" t="s">
        <v>490</v>
      </c>
      <c r="D12" s="11" t="s">
        <v>491</v>
      </c>
      <c r="E12" s="28">
        <v>46711164713</v>
      </c>
      <c r="F12" s="14">
        <f t="shared" si="1"/>
        <v>1</v>
      </c>
      <c r="G12" s="126"/>
      <c r="H12" s="11"/>
      <c r="I12" s="12"/>
      <c r="J12" s="13">
        <f t="shared" si="2"/>
        <v>0</v>
      </c>
      <c r="K12" s="8">
        <v>1</v>
      </c>
      <c r="L12" s="12" t="s">
        <v>56</v>
      </c>
      <c r="M12" s="14"/>
    </row>
    <row r="13" spans="1:13" x14ac:dyDescent="0.35">
      <c r="A13" s="8"/>
      <c r="B13" s="107" t="s">
        <v>64</v>
      </c>
      <c r="C13" s="10" t="s">
        <v>492</v>
      </c>
      <c r="D13" s="11" t="s">
        <v>493</v>
      </c>
      <c r="E13" s="12">
        <v>45506084712</v>
      </c>
      <c r="F13" s="14">
        <f t="shared" si="1"/>
        <v>1</v>
      </c>
      <c r="G13" s="126"/>
      <c r="H13" s="11"/>
      <c r="I13" s="12"/>
      <c r="J13" s="13">
        <f t="shared" si="2"/>
        <v>0</v>
      </c>
      <c r="K13" s="8">
        <v>1</v>
      </c>
      <c r="L13" s="12" t="s">
        <v>56</v>
      </c>
      <c r="M13" s="14"/>
    </row>
    <row r="14" spans="1:13" x14ac:dyDescent="0.35">
      <c r="A14" s="15"/>
      <c r="B14" s="103" t="s">
        <v>71</v>
      </c>
      <c r="C14" s="17" t="s">
        <v>262</v>
      </c>
      <c r="D14" s="18" t="s">
        <v>494</v>
      </c>
      <c r="E14" s="19">
        <v>47207064719</v>
      </c>
      <c r="F14" s="14">
        <f t="shared" si="1"/>
        <v>1</v>
      </c>
      <c r="G14" s="104" t="s">
        <v>495</v>
      </c>
      <c r="H14" s="18" t="s">
        <v>496</v>
      </c>
      <c r="I14" s="19">
        <v>46504190010</v>
      </c>
      <c r="J14" s="13">
        <f t="shared" si="2"/>
        <v>1</v>
      </c>
      <c r="K14" s="8">
        <v>1</v>
      </c>
      <c r="L14" s="19" t="s">
        <v>56</v>
      </c>
      <c r="M14" s="20"/>
    </row>
    <row r="15" spans="1:13" x14ac:dyDescent="0.35">
      <c r="A15" s="21">
        <v>3</v>
      </c>
      <c r="B15" s="139" t="s">
        <v>74</v>
      </c>
      <c r="C15" s="23"/>
      <c r="D15" s="24"/>
      <c r="E15" s="25"/>
      <c r="F15" s="27">
        <f>SUM(F16:F20)</f>
        <v>5</v>
      </c>
      <c r="G15" s="145"/>
      <c r="H15" s="24"/>
      <c r="I15" s="25"/>
      <c r="J15" s="26">
        <f>SUM(J16:J20)</f>
        <v>1</v>
      </c>
      <c r="K15" s="21">
        <f>SUM(K16:K20)</f>
        <v>5</v>
      </c>
      <c r="L15" s="25">
        <f t="shared" ref="L15:M15" si="4">SUM(L16:L20)</f>
        <v>0</v>
      </c>
      <c r="M15" s="27">
        <f t="shared" si="4"/>
        <v>0</v>
      </c>
    </row>
    <row r="16" spans="1:13" x14ac:dyDescent="0.35">
      <c r="A16" s="15"/>
      <c r="B16" s="103" t="s">
        <v>61</v>
      </c>
      <c r="C16" s="17" t="s">
        <v>473</v>
      </c>
      <c r="D16" s="18" t="s">
        <v>309</v>
      </c>
      <c r="E16" s="19">
        <v>46801134713</v>
      </c>
      <c r="F16" s="14">
        <f t="shared" si="1"/>
        <v>1</v>
      </c>
      <c r="G16" s="104"/>
      <c r="H16" s="18"/>
      <c r="I16" s="19"/>
      <c r="J16" s="13">
        <f t="shared" si="2"/>
        <v>0</v>
      </c>
      <c r="K16" s="8">
        <v>1</v>
      </c>
      <c r="L16" s="19" t="s">
        <v>56</v>
      </c>
      <c r="M16" s="20"/>
    </row>
    <row r="17" spans="1:17" x14ac:dyDescent="0.35">
      <c r="A17" s="15"/>
      <c r="B17" s="103" t="s">
        <v>75</v>
      </c>
      <c r="C17" s="17" t="s">
        <v>333</v>
      </c>
      <c r="D17" s="18" t="s">
        <v>309</v>
      </c>
      <c r="E17" s="19">
        <v>47606124727</v>
      </c>
      <c r="F17" s="14">
        <f t="shared" si="1"/>
        <v>1</v>
      </c>
      <c r="G17" s="104" t="s">
        <v>497</v>
      </c>
      <c r="H17" s="18" t="s">
        <v>498</v>
      </c>
      <c r="I17" s="19">
        <v>46106144735</v>
      </c>
      <c r="J17" s="13">
        <f t="shared" si="2"/>
        <v>1</v>
      </c>
      <c r="K17" s="8">
        <v>1</v>
      </c>
      <c r="L17" s="19" t="s">
        <v>56</v>
      </c>
      <c r="M17" s="20"/>
    </row>
    <row r="18" spans="1:17" x14ac:dyDescent="0.35">
      <c r="A18" s="15"/>
      <c r="B18" s="103" t="s">
        <v>75</v>
      </c>
      <c r="C18" s="182" t="s">
        <v>499</v>
      </c>
      <c r="D18" s="183" t="s">
        <v>500</v>
      </c>
      <c r="E18" s="184">
        <v>48503084725</v>
      </c>
      <c r="F18" s="14">
        <v>1</v>
      </c>
      <c r="G18" s="104"/>
      <c r="H18" s="18"/>
      <c r="I18" s="19"/>
      <c r="J18" s="13"/>
      <c r="K18" s="8">
        <v>1</v>
      </c>
      <c r="L18" s="19" t="s">
        <v>56</v>
      </c>
      <c r="M18" s="20"/>
    </row>
    <row r="19" spans="1:17" x14ac:dyDescent="0.35">
      <c r="A19" s="15"/>
      <c r="B19" s="103" t="s">
        <v>75</v>
      </c>
      <c r="C19" s="17" t="s">
        <v>218</v>
      </c>
      <c r="D19" s="18" t="s">
        <v>501</v>
      </c>
      <c r="E19" s="19">
        <v>46401054718</v>
      </c>
      <c r="F19" s="14">
        <f t="shared" si="1"/>
        <v>1</v>
      </c>
      <c r="G19" s="104"/>
      <c r="H19" s="18"/>
      <c r="I19" s="19"/>
      <c r="J19" s="13">
        <f t="shared" si="2"/>
        <v>0</v>
      </c>
      <c r="K19" s="8">
        <v>1</v>
      </c>
      <c r="L19" s="19" t="s">
        <v>56</v>
      </c>
      <c r="M19" s="20"/>
    </row>
    <row r="20" spans="1:17" x14ac:dyDescent="0.35">
      <c r="A20" s="8"/>
      <c r="B20" s="107" t="s">
        <v>75</v>
      </c>
      <c r="C20" s="10" t="s">
        <v>502</v>
      </c>
      <c r="D20" s="11" t="s">
        <v>503</v>
      </c>
      <c r="E20" s="12">
        <v>46407244711</v>
      </c>
      <c r="F20" s="14">
        <f t="shared" si="1"/>
        <v>1</v>
      </c>
      <c r="G20" s="126"/>
      <c r="H20" s="11"/>
      <c r="I20" s="12"/>
      <c r="J20" s="13">
        <f t="shared" si="2"/>
        <v>0</v>
      </c>
      <c r="K20" s="8">
        <v>1</v>
      </c>
      <c r="L20" s="12" t="s">
        <v>56</v>
      </c>
      <c r="M20" s="14"/>
    </row>
    <row r="21" spans="1:17" x14ac:dyDescent="0.35">
      <c r="A21" s="1">
        <v>4</v>
      </c>
      <c r="B21" s="138" t="s">
        <v>82</v>
      </c>
      <c r="C21" s="160"/>
      <c r="D21" s="161"/>
      <c r="E21" s="162"/>
      <c r="F21" s="185">
        <f>SUM(F22:F30)</f>
        <v>9</v>
      </c>
      <c r="G21" s="174"/>
      <c r="H21" s="161"/>
      <c r="I21" s="162"/>
      <c r="J21" s="163">
        <f>SUM(J22:J30)</f>
        <v>1</v>
      </c>
      <c r="K21" s="1">
        <f t="shared" ref="K21:M21" si="5">SUM(K22:K30)</f>
        <v>9</v>
      </c>
      <c r="L21" s="5">
        <f t="shared" si="5"/>
        <v>0</v>
      </c>
      <c r="M21" s="7">
        <f t="shared" si="5"/>
        <v>0</v>
      </c>
    </row>
    <row r="22" spans="1:17" x14ac:dyDescent="0.35">
      <c r="A22" s="8"/>
      <c r="B22" s="103" t="s">
        <v>61</v>
      </c>
      <c r="C22" s="186" t="s">
        <v>504</v>
      </c>
      <c r="D22" s="169" t="s">
        <v>505</v>
      </c>
      <c r="E22" s="170">
        <v>48110070239</v>
      </c>
      <c r="F22" s="187">
        <f t="shared" si="1"/>
        <v>1</v>
      </c>
      <c r="G22" s="175"/>
      <c r="H22" s="165"/>
      <c r="I22" s="166"/>
      <c r="J22" s="153">
        <f t="shared" si="2"/>
        <v>0</v>
      </c>
      <c r="K22" s="115">
        <v>1</v>
      </c>
      <c r="L22" s="12" t="s">
        <v>56</v>
      </c>
      <c r="M22" s="14"/>
    </row>
    <row r="23" spans="1:17" x14ac:dyDescent="0.35">
      <c r="A23" s="8"/>
      <c r="B23" s="103" t="s">
        <v>84</v>
      </c>
      <c r="C23" s="188" t="s">
        <v>506</v>
      </c>
      <c r="D23" s="168" t="s">
        <v>507</v>
      </c>
      <c r="E23" s="153">
        <v>46704154728</v>
      </c>
      <c r="F23" s="187">
        <v>1</v>
      </c>
      <c r="G23" s="175"/>
      <c r="H23" s="165"/>
      <c r="I23" s="166"/>
      <c r="J23" s="153"/>
      <c r="K23" s="115">
        <v>1</v>
      </c>
      <c r="L23" s="12" t="s">
        <v>56</v>
      </c>
      <c r="M23" s="14"/>
    </row>
    <row r="24" spans="1:17" x14ac:dyDescent="0.35">
      <c r="A24" s="8"/>
      <c r="B24" s="107" t="s">
        <v>87</v>
      </c>
      <c r="C24" s="189" t="s">
        <v>508</v>
      </c>
      <c r="D24" s="171" t="s">
        <v>509</v>
      </c>
      <c r="E24" s="170">
        <v>48910194728</v>
      </c>
      <c r="F24" s="187">
        <f>COUNTIF(E24,"&lt;&gt;")</f>
        <v>1</v>
      </c>
      <c r="G24" s="147"/>
      <c r="H24" s="102"/>
      <c r="I24" s="102"/>
      <c r="J24" s="153"/>
      <c r="K24" s="115">
        <v>1</v>
      </c>
      <c r="L24" s="12" t="s">
        <v>56</v>
      </c>
      <c r="M24" s="14"/>
      <c r="P24" s="157"/>
      <c r="Q24" s="157"/>
    </row>
    <row r="25" spans="1:17" x14ac:dyDescent="0.35">
      <c r="A25" s="8"/>
      <c r="B25" s="107" t="s">
        <v>88</v>
      </c>
      <c r="C25" s="190" t="s">
        <v>464</v>
      </c>
      <c r="D25" s="167" t="s">
        <v>436</v>
      </c>
      <c r="E25" s="158">
        <v>48504244714</v>
      </c>
      <c r="F25" s="187">
        <v>1</v>
      </c>
      <c r="G25" s="147"/>
      <c r="H25" s="102"/>
      <c r="I25" s="102"/>
      <c r="J25" s="153"/>
      <c r="K25" s="115">
        <v>1</v>
      </c>
      <c r="L25" s="12" t="s">
        <v>56</v>
      </c>
      <c r="M25" s="14" t="s">
        <v>89</v>
      </c>
    </row>
    <row r="26" spans="1:17" x14ac:dyDescent="0.35">
      <c r="A26" s="8"/>
      <c r="B26" s="107" t="s">
        <v>88</v>
      </c>
      <c r="C26" s="191" t="s">
        <v>513</v>
      </c>
      <c r="D26" s="94" t="s">
        <v>514</v>
      </c>
      <c r="E26" s="172">
        <v>36504184710</v>
      </c>
      <c r="F26" s="187">
        <v>1</v>
      </c>
      <c r="G26" s="147"/>
      <c r="H26" s="102"/>
      <c r="I26" s="102"/>
      <c r="J26" s="153"/>
      <c r="K26" s="115">
        <v>1</v>
      </c>
      <c r="L26" s="12" t="s">
        <v>56</v>
      </c>
      <c r="M26" s="14" t="s">
        <v>89</v>
      </c>
    </row>
    <row r="27" spans="1:17" x14ac:dyDescent="0.35">
      <c r="A27" s="8"/>
      <c r="B27" s="107" t="s">
        <v>90</v>
      </c>
      <c r="C27" s="191" t="s">
        <v>419</v>
      </c>
      <c r="D27" s="94" t="s">
        <v>515</v>
      </c>
      <c r="E27" s="158">
        <v>47501244725</v>
      </c>
      <c r="F27" s="187">
        <v>1</v>
      </c>
      <c r="G27" s="176" t="s">
        <v>204</v>
      </c>
      <c r="H27" s="167" t="s">
        <v>516</v>
      </c>
      <c r="I27" s="158">
        <v>47506230237</v>
      </c>
      <c r="J27" s="153">
        <v>1</v>
      </c>
      <c r="K27" s="115">
        <v>1</v>
      </c>
      <c r="L27" s="12" t="s">
        <v>56</v>
      </c>
      <c r="M27" s="29"/>
    </row>
    <row r="28" spans="1:17" x14ac:dyDescent="0.35">
      <c r="A28" s="8"/>
      <c r="B28" s="140" t="s">
        <v>93</v>
      </c>
      <c r="C28" s="190" t="s">
        <v>1388</v>
      </c>
      <c r="D28" s="167" t="s">
        <v>517</v>
      </c>
      <c r="E28" s="158">
        <v>47708244215</v>
      </c>
      <c r="F28" s="187">
        <v>1</v>
      </c>
      <c r="G28" s="177"/>
      <c r="H28" s="168"/>
      <c r="I28" s="153"/>
      <c r="J28" s="153"/>
      <c r="K28" s="115">
        <v>1</v>
      </c>
      <c r="L28" s="12" t="s">
        <v>56</v>
      </c>
      <c r="M28" s="14" t="s">
        <v>89</v>
      </c>
    </row>
    <row r="29" spans="1:17" x14ac:dyDescent="0.35">
      <c r="A29" s="8"/>
      <c r="B29" s="107" t="s">
        <v>96</v>
      </c>
      <c r="C29" s="191" t="s">
        <v>518</v>
      </c>
      <c r="D29" s="94" t="s">
        <v>519</v>
      </c>
      <c r="E29" s="158">
        <v>48203134720</v>
      </c>
      <c r="F29" s="187">
        <v>1</v>
      </c>
      <c r="G29" s="147"/>
      <c r="H29" s="102"/>
      <c r="I29" s="102"/>
      <c r="J29" s="153"/>
      <c r="K29" s="115">
        <v>1</v>
      </c>
      <c r="L29" s="12" t="s">
        <v>56</v>
      </c>
      <c r="M29" s="14"/>
    </row>
    <row r="30" spans="1:17" x14ac:dyDescent="0.35">
      <c r="A30" s="8"/>
      <c r="B30" s="107" t="s">
        <v>97</v>
      </c>
      <c r="C30" s="189" t="s">
        <v>386</v>
      </c>
      <c r="D30" s="171" t="s">
        <v>510</v>
      </c>
      <c r="E30" s="173">
        <v>45903292723</v>
      </c>
      <c r="F30" s="187">
        <v>1</v>
      </c>
      <c r="G30" s="147"/>
      <c r="H30" s="102"/>
      <c r="I30" s="102"/>
      <c r="J30" s="153"/>
      <c r="K30" s="115">
        <v>1</v>
      </c>
      <c r="L30" s="12" t="s">
        <v>56</v>
      </c>
      <c r="M30" s="14"/>
    </row>
    <row r="31" spans="1:17" x14ac:dyDescent="0.35">
      <c r="A31" s="1">
        <v>5</v>
      </c>
      <c r="B31" s="138" t="s">
        <v>98</v>
      </c>
      <c r="C31" s="111"/>
      <c r="D31" s="112"/>
      <c r="E31" s="113"/>
      <c r="F31" s="192">
        <f>SUM(F32:F36)</f>
        <v>5</v>
      </c>
      <c r="G31" s="178"/>
      <c r="H31" s="112"/>
      <c r="I31" s="113"/>
      <c r="J31" s="164">
        <f>SUM(J32:J36)</f>
        <v>2</v>
      </c>
      <c r="K31" s="1">
        <f t="shared" ref="K31:M31" si="6">SUM(K32:K36)</f>
        <v>5</v>
      </c>
      <c r="L31" s="5">
        <f t="shared" si="6"/>
        <v>0</v>
      </c>
      <c r="M31" s="7">
        <f t="shared" si="6"/>
        <v>0</v>
      </c>
    </row>
    <row r="32" spans="1:17" x14ac:dyDescent="0.35">
      <c r="A32" s="8"/>
      <c r="B32" s="103" t="s">
        <v>61</v>
      </c>
      <c r="C32" s="17" t="s">
        <v>225</v>
      </c>
      <c r="D32" s="18" t="s">
        <v>520</v>
      </c>
      <c r="E32" s="19">
        <v>47510094719</v>
      </c>
      <c r="F32" s="14">
        <f t="shared" si="1"/>
        <v>1</v>
      </c>
      <c r="G32" s="104"/>
      <c r="H32" s="18" t="s">
        <v>512</v>
      </c>
      <c r="I32" s="19"/>
      <c r="J32" s="13">
        <f t="shared" si="2"/>
        <v>0</v>
      </c>
      <c r="K32" s="8">
        <v>1</v>
      </c>
      <c r="L32" s="12" t="s">
        <v>56</v>
      </c>
      <c r="M32" s="14"/>
    </row>
    <row r="33" spans="1:13" x14ac:dyDescent="0.35">
      <c r="A33" s="8"/>
      <c r="B33" s="107" t="s">
        <v>99</v>
      </c>
      <c r="C33" s="191" t="s">
        <v>464</v>
      </c>
      <c r="D33" s="94" t="s">
        <v>266</v>
      </c>
      <c r="E33" s="158">
        <v>46805184713</v>
      </c>
      <c r="F33" s="14">
        <f>COUNTIF(E34,"&lt;&gt;")</f>
        <v>1</v>
      </c>
      <c r="G33" s="126" t="s">
        <v>512</v>
      </c>
      <c r="H33" s="11" t="s">
        <v>512</v>
      </c>
      <c r="I33" s="12" t="s">
        <v>512</v>
      </c>
      <c r="J33" s="13" t="s">
        <v>512</v>
      </c>
      <c r="K33" s="8">
        <v>1</v>
      </c>
      <c r="L33" s="12" t="s">
        <v>56</v>
      </c>
      <c r="M33" s="14"/>
    </row>
    <row r="34" spans="1:13" x14ac:dyDescent="0.35">
      <c r="A34" s="8"/>
      <c r="B34" s="107" t="s">
        <v>100</v>
      </c>
      <c r="C34" s="10" t="s">
        <v>521</v>
      </c>
      <c r="D34" s="11" t="s">
        <v>522</v>
      </c>
      <c r="E34" s="12">
        <v>48603034247</v>
      </c>
      <c r="F34" s="14">
        <f>COUNTIF(E35,"&lt;&gt;")</f>
        <v>1</v>
      </c>
      <c r="G34" s="126" t="s">
        <v>524</v>
      </c>
      <c r="H34" s="11" t="s">
        <v>525</v>
      </c>
      <c r="I34" s="12">
        <v>45506284713</v>
      </c>
      <c r="J34" s="13">
        <v>1</v>
      </c>
      <c r="K34" s="8">
        <v>1</v>
      </c>
      <c r="L34" s="12" t="s">
        <v>56</v>
      </c>
      <c r="M34" s="14"/>
    </row>
    <row r="35" spans="1:13" x14ac:dyDescent="0.35">
      <c r="A35" s="8"/>
      <c r="B35" s="107" t="s">
        <v>100</v>
      </c>
      <c r="C35" s="10" t="s">
        <v>146</v>
      </c>
      <c r="D35" s="11" t="s">
        <v>523</v>
      </c>
      <c r="E35" s="12">
        <v>48004026036</v>
      </c>
      <c r="F35" s="14">
        <f>COUNTIF(E36,"&lt;&gt;")</f>
        <v>1</v>
      </c>
      <c r="G35" s="179" t="s">
        <v>527</v>
      </c>
      <c r="H35" s="98" t="s">
        <v>528</v>
      </c>
      <c r="I35" s="99">
        <v>48706174712</v>
      </c>
      <c r="J35" s="13">
        <f>COUNTIF(I35,"&lt;&gt;")</f>
        <v>1</v>
      </c>
      <c r="K35" s="8">
        <v>1</v>
      </c>
      <c r="L35" s="12" t="s">
        <v>56</v>
      </c>
      <c r="M35" s="14"/>
    </row>
    <row r="36" spans="1:13" x14ac:dyDescent="0.35">
      <c r="A36" s="8"/>
      <c r="B36" s="107" t="s">
        <v>103</v>
      </c>
      <c r="C36" s="10" t="s">
        <v>58</v>
      </c>
      <c r="D36" s="11" t="s">
        <v>526</v>
      </c>
      <c r="E36" s="12">
        <v>49004074710</v>
      </c>
      <c r="F36" s="14">
        <v>1</v>
      </c>
      <c r="J36" s="97"/>
      <c r="K36" s="8">
        <v>1</v>
      </c>
      <c r="L36" s="12" t="s">
        <v>56</v>
      </c>
      <c r="M36" s="14" t="s">
        <v>89</v>
      </c>
    </row>
    <row r="37" spans="1:13" x14ac:dyDescent="0.35">
      <c r="A37" s="1">
        <v>6</v>
      </c>
      <c r="B37" s="138" t="s">
        <v>104</v>
      </c>
      <c r="C37" s="3"/>
      <c r="D37" s="4"/>
      <c r="E37" s="5"/>
      <c r="F37" s="7">
        <f>SUM(F38:F41)</f>
        <v>4</v>
      </c>
      <c r="G37" s="178"/>
      <c r="H37" s="112"/>
      <c r="I37" s="113"/>
      <c r="J37" s="6">
        <f>SUM(J38:J41)</f>
        <v>2</v>
      </c>
      <c r="K37" s="1">
        <f>SUM(K38:K41)</f>
        <v>4</v>
      </c>
      <c r="L37" s="5">
        <f t="shared" ref="L37:M37" si="7">SUM(L38:L41)</f>
        <v>0</v>
      </c>
      <c r="M37" s="7">
        <f t="shared" si="7"/>
        <v>0</v>
      </c>
    </row>
    <row r="38" spans="1:13" x14ac:dyDescent="0.35">
      <c r="A38" s="8"/>
      <c r="B38" s="103" t="s">
        <v>61</v>
      </c>
      <c r="C38" s="17" t="s">
        <v>529</v>
      </c>
      <c r="D38" s="18" t="s">
        <v>1418</v>
      </c>
      <c r="E38" s="19">
        <v>48202064723</v>
      </c>
      <c r="F38" s="14">
        <f t="shared" si="1"/>
        <v>1</v>
      </c>
      <c r="G38" s="104" t="s">
        <v>530</v>
      </c>
      <c r="H38" s="18" t="s">
        <v>483</v>
      </c>
      <c r="I38" s="19">
        <v>47105094728</v>
      </c>
      <c r="J38" s="13">
        <f t="shared" si="2"/>
        <v>1</v>
      </c>
      <c r="K38" s="8">
        <v>1</v>
      </c>
      <c r="L38" s="12" t="s">
        <v>56</v>
      </c>
      <c r="M38" s="14"/>
    </row>
    <row r="39" spans="1:13" x14ac:dyDescent="0.35">
      <c r="A39" s="8"/>
      <c r="B39" s="107" t="s">
        <v>109</v>
      </c>
      <c r="C39" s="10" t="s">
        <v>531</v>
      </c>
      <c r="D39" s="11" t="s">
        <v>532</v>
      </c>
      <c r="E39" s="12">
        <v>49502210229</v>
      </c>
      <c r="F39" s="14">
        <f t="shared" si="1"/>
        <v>1</v>
      </c>
      <c r="G39" s="126"/>
      <c r="H39" s="11"/>
      <c r="I39" s="12"/>
      <c r="J39" s="13">
        <f t="shared" si="2"/>
        <v>0</v>
      </c>
      <c r="K39" s="8">
        <v>1</v>
      </c>
      <c r="L39" s="12" t="s">
        <v>56</v>
      </c>
      <c r="M39" s="14"/>
    </row>
    <row r="40" spans="1:13" x14ac:dyDescent="0.35">
      <c r="A40" s="8"/>
      <c r="B40" s="107" t="s">
        <v>112</v>
      </c>
      <c r="C40" s="10" t="s">
        <v>533</v>
      </c>
      <c r="D40" s="11" t="s">
        <v>534</v>
      </c>
      <c r="E40" s="12">
        <v>48606064718</v>
      </c>
      <c r="F40" s="14">
        <f t="shared" si="1"/>
        <v>1</v>
      </c>
      <c r="G40" s="180" t="s">
        <v>535</v>
      </c>
      <c r="H40" s="159" t="s">
        <v>536</v>
      </c>
      <c r="I40" s="33"/>
      <c r="J40" s="13">
        <v>1</v>
      </c>
      <c r="K40" s="8">
        <v>1</v>
      </c>
      <c r="L40" s="12" t="s">
        <v>56</v>
      </c>
      <c r="M40" s="14"/>
    </row>
    <row r="41" spans="1:13" x14ac:dyDescent="0.35">
      <c r="A41" s="15"/>
      <c r="B41" s="118" t="s">
        <v>112</v>
      </c>
      <c r="C41" s="35" t="s">
        <v>511</v>
      </c>
      <c r="D41" s="36" t="s">
        <v>537</v>
      </c>
      <c r="E41" s="37">
        <v>46103134713</v>
      </c>
      <c r="F41" s="14">
        <f t="shared" si="1"/>
        <v>1</v>
      </c>
      <c r="G41" s="126"/>
      <c r="H41" s="11"/>
      <c r="I41" s="12"/>
      <c r="J41" s="13">
        <f t="shared" si="2"/>
        <v>0</v>
      </c>
      <c r="K41" s="15">
        <v>1</v>
      </c>
      <c r="L41" s="37" t="s">
        <v>56</v>
      </c>
      <c r="M41" s="38"/>
    </row>
    <row r="42" spans="1:13" x14ac:dyDescent="0.35">
      <c r="A42" s="21">
        <v>7</v>
      </c>
      <c r="B42" s="141" t="s">
        <v>119</v>
      </c>
      <c r="C42" s="40"/>
      <c r="D42" s="41"/>
      <c r="E42" s="42"/>
      <c r="F42" s="44">
        <f>SUM(F43:F45)</f>
        <v>3</v>
      </c>
      <c r="G42" s="150"/>
      <c r="H42" s="41"/>
      <c r="I42" s="42"/>
      <c r="J42" s="43">
        <f>SUM(J43:J45)</f>
        <v>1</v>
      </c>
      <c r="K42" s="1">
        <f t="shared" ref="K42:M42" si="8">SUM(K43:K45)</f>
        <v>3</v>
      </c>
      <c r="L42" s="42">
        <f t="shared" si="8"/>
        <v>0</v>
      </c>
      <c r="M42" s="44">
        <f t="shared" si="8"/>
        <v>0</v>
      </c>
    </row>
    <row r="43" spans="1:13" x14ac:dyDescent="0.35">
      <c r="A43" s="15"/>
      <c r="B43" s="103" t="s">
        <v>61</v>
      </c>
      <c r="C43" s="17" t="s">
        <v>538</v>
      </c>
      <c r="D43" s="18" t="s">
        <v>539</v>
      </c>
      <c r="E43" s="19">
        <v>47505314713</v>
      </c>
      <c r="F43" s="14">
        <f t="shared" si="1"/>
        <v>1</v>
      </c>
      <c r="G43" s="104" t="s">
        <v>540</v>
      </c>
      <c r="H43" s="18" t="s">
        <v>541</v>
      </c>
      <c r="I43" s="19">
        <v>46712114912</v>
      </c>
      <c r="J43" s="13">
        <f t="shared" si="2"/>
        <v>1</v>
      </c>
      <c r="K43" s="8">
        <v>1</v>
      </c>
      <c r="L43" s="37" t="s">
        <v>56</v>
      </c>
      <c r="M43" s="38"/>
    </row>
    <row r="44" spans="1:13" x14ac:dyDescent="0.35">
      <c r="A44" s="15"/>
      <c r="B44" s="118" t="s">
        <v>122</v>
      </c>
      <c r="C44" s="35" t="s">
        <v>236</v>
      </c>
      <c r="D44" s="36" t="s">
        <v>542</v>
      </c>
      <c r="E44" s="37">
        <v>48701214717</v>
      </c>
      <c r="F44" s="14">
        <f t="shared" si="1"/>
        <v>1</v>
      </c>
      <c r="G44" s="119"/>
      <c r="H44" s="36"/>
      <c r="I44" s="37"/>
      <c r="J44" s="13">
        <f t="shared" si="2"/>
        <v>0</v>
      </c>
      <c r="K44" s="8">
        <v>1</v>
      </c>
      <c r="L44" s="37" t="s">
        <v>56</v>
      </c>
      <c r="M44" s="38"/>
    </row>
    <row r="45" spans="1:13" x14ac:dyDescent="0.35">
      <c r="A45" s="15"/>
      <c r="B45" s="118" t="s">
        <v>123</v>
      </c>
      <c r="C45" s="35" t="s">
        <v>543</v>
      </c>
      <c r="D45" s="36" t="s">
        <v>544</v>
      </c>
      <c r="E45" s="37">
        <v>48011124712</v>
      </c>
      <c r="F45" s="14">
        <f t="shared" si="1"/>
        <v>1</v>
      </c>
      <c r="G45" s="119"/>
      <c r="H45" s="36"/>
      <c r="I45" s="37"/>
      <c r="J45" s="13">
        <f t="shared" si="2"/>
        <v>0</v>
      </c>
      <c r="K45" s="8">
        <v>1</v>
      </c>
      <c r="L45" s="37" t="s">
        <v>56</v>
      </c>
      <c r="M45" s="38"/>
    </row>
    <row r="46" spans="1:13" x14ac:dyDescent="0.35">
      <c r="A46" s="21">
        <v>8</v>
      </c>
      <c r="B46" s="141" t="s">
        <v>126</v>
      </c>
      <c r="C46" s="40"/>
      <c r="D46" s="41"/>
      <c r="E46" s="42"/>
      <c r="F46" s="44">
        <f>SUM(F47:F49)</f>
        <v>3</v>
      </c>
      <c r="G46" s="150"/>
      <c r="H46" s="41"/>
      <c r="I46" s="42"/>
      <c r="J46" s="43">
        <f>SUM(J47:J49)</f>
        <v>1</v>
      </c>
      <c r="K46" s="1">
        <f t="shared" ref="K46:M46" si="9">SUM(K47:K49)</f>
        <v>3</v>
      </c>
      <c r="L46" s="42">
        <f t="shared" si="9"/>
        <v>0</v>
      </c>
      <c r="M46" s="44">
        <f t="shared" si="9"/>
        <v>0</v>
      </c>
    </row>
    <row r="47" spans="1:13" x14ac:dyDescent="0.35">
      <c r="A47" s="15"/>
      <c r="B47" s="103" t="s">
        <v>61</v>
      </c>
      <c r="C47" s="193" t="s">
        <v>405</v>
      </c>
      <c r="D47" s="194" t="s">
        <v>545</v>
      </c>
      <c r="E47" s="183">
        <v>47203234713</v>
      </c>
      <c r="F47" s="195">
        <v>1</v>
      </c>
      <c r="G47" s="104"/>
      <c r="H47" s="18"/>
      <c r="I47" s="19"/>
      <c r="J47" s="13">
        <f t="shared" si="2"/>
        <v>0</v>
      </c>
      <c r="K47" s="8">
        <v>1</v>
      </c>
      <c r="L47" s="37" t="s">
        <v>56</v>
      </c>
      <c r="M47" s="38"/>
    </row>
    <row r="48" spans="1:13" x14ac:dyDescent="0.35">
      <c r="A48" s="15"/>
      <c r="B48" s="103" t="s">
        <v>131</v>
      </c>
      <c r="C48" s="17" t="s">
        <v>405</v>
      </c>
      <c r="D48" s="18" t="s">
        <v>549</v>
      </c>
      <c r="E48" s="19">
        <v>47807080263</v>
      </c>
      <c r="F48" s="195">
        <v>1</v>
      </c>
      <c r="G48" s="119" t="s">
        <v>547</v>
      </c>
      <c r="H48" s="36" t="s">
        <v>548</v>
      </c>
      <c r="I48" s="37">
        <v>46603300296</v>
      </c>
      <c r="J48" s="13">
        <v>1</v>
      </c>
      <c r="K48" s="8">
        <v>1</v>
      </c>
      <c r="L48" s="37" t="s">
        <v>56</v>
      </c>
      <c r="M48" s="38"/>
    </row>
    <row r="49" spans="1:13" x14ac:dyDescent="0.35">
      <c r="A49" s="15"/>
      <c r="B49" s="118" t="s">
        <v>131</v>
      </c>
      <c r="C49" s="17" t="s">
        <v>546</v>
      </c>
      <c r="D49" s="18" t="s">
        <v>192</v>
      </c>
      <c r="E49" s="19">
        <v>48003030012</v>
      </c>
      <c r="F49" s="195">
        <v>1</v>
      </c>
      <c r="G49" s="119" t="s">
        <v>512</v>
      </c>
      <c r="H49" s="36" t="s">
        <v>512</v>
      </c>
      <c r="I49" s="37" t="s">
        <v>512</v>
      </c>
      <c r="J49" s="13" t="s">
        <v>512</v>
      </c>
      <c r="K49" s="8">
        <v>1</v>
      </c>
      <c r="L49" s="37" t="s">
        <v>56</v>
      </c>
      <c r="M49" s="38"/>
    </row>
    <row r="50" spans="1:13" x14ac:dyDescent="0.35">
      <c r="A50" s="21">
        <v>9</v>
      </c>
      <c r="B50" s="141" t="s">
        <v>135</v>
      </c>
      <c r="C50" s="40"/>
      <c r="D50" s="152"/>
      <c r="E50" s="42"/>
      <c r="F50" s="44">
        <f>SUM(F51:F54)</f>
        <v>4</v>
      </c>
      <c r="G50" s="150"/>
      <c r="H50" s="41"/>
      <c r="I50" s="42"/>
      <c r="J50" s="43">
        <f>SUM(J51:J54)</f>
        <v>0</v>
      </c>
      <c r="K50" s="1">
        <f>SUM(K51:K54)</f>
        <v>4</v>
      </c>
      <c r="L50" s="42"/>
      <c r="M50" s="44"/>
    </row>
    <row r="51" spans="1:13" x14ac:dyDescent="0.35">
      <c r="A51" s="15"/>
      <c r="B51" s="103" t="s">
        <v>61</v>
      </c>
      <c r="C51" s="193" t="s">
        <v>1389</v>
      </c>
      <c r="D51" s="194" t="s">
        <v>550</v>
      </c>
      <c r="E51" s="183">
        <v>39210054718</v>
      </c>
      <c r="F51" s="14">
        <v>1</v>
      </c>
      <c r="G51" s="104"/>
      <c r="H51" s="18"/>
      <c r="I51" s="19"/>
      <c r="J51" s="13">
        <f t="shared" si="2"/>
        <v>0</v>
      </c>
      <c r="K51" s="8">
        <v>1</v>
      </c>
      <c r="L51" s="37" t="s">
        <v>56</v>
      </c>
      <c r="M51" s="38"/>
    </row>
    <row r="52" spans="1:13" x14ac:dyDescent="0.35">
      <c r="A52" s="15"/>
      <c r="B52" s="103" t="s">
        <v>136</v>
      </c>
      <c r="C52" s="182" t="s">
        <v>1308</v>
      </c>
      <c r="D52" s="183" t="s">
        <v>268</v>
      </c>
      <c r="E52" s="184">
        <v>47209012734</v>
      </c>
      <c r="F52" s="14">
        <v>1</v>
      </c>
      <c r="G52" s="104"/>
      <c r="H52" s="18"/>
      <c r="I52" s="19"/>
      <c r="J52" s="13">
        <f t="shared" si="2"/>
        <v>0</v>
      </c>
      <c r="K52" s="8">
        <v>1</v>
      </c>
      <c r="L52" s="37" t="s">
        <v>56</v>
      </c>
      <c r="M52" s="38"/>
    </row>
    <row r="53" spans="1:13" x14ac:dyDescent="0.35">
      <c r="A53" s="15"/>
      <c r="B53" s="103" t="s">
        <v>136</v>
      </c>
      <c r="C53" s="196" t="s">
        <v>293</v>
      </c>
      <c r="D53" s="197" t="s">
        <v>553</v>
      </c>
      <c r="E53" s="198">
        <v>48903080226</v>
      </c>
      <c r="F53" s="14">
        <v>1</v>
      </c>
      <c r="G53" s="104"/>
      <c r="H53" s="18"/>
      <c r="I53" s="19"/>
      <c r="J53" s="13">
        <f t="shared" si="2"/>
        <v>0</v>
      </c>
      <c r="K53" s="8">
        <v>1</v>
      </c>
      <c r="L53" s="37" t="s">
        <v>56</v>
      </c>
      <c r="M53" s="38"/>
    </row>
    <row r="54" spans="1:13" x14ac:dyDescent="0.35">
      <c r="A54" s="15"/>
      <c r="B54" s="103" t="s">
        <v>136</v>
      </c>
      <c r="C54" s="196" t="s">
        <v>551</v>
      </c>
      <c r="D54" s="197" t="s">
        <v>552</v>
      </c>
      <c r="E54" s="198">
        <v>49004144717</v>
      </c>
      <c r="F54" s="14">
        <v>1</v>
      </c>
      <c r="G54" s="104"/>
      <c r="H54" s="18"/>
      <c r="I54" s="19"/>
      <c r="J54" s="13">
        <f t="shared" si="2"/>
        <v>0</v>
      </c>
      <c r="K54" s="8">
        <v>1</v>
      </c>
      <c r="L54" s="37" t="s">
        <v>56</v>
      </c>
      <c r="M54" s="38"/>
    </row>
    <row r="55" spans="1:13" ht="15" thickBot="1" x14ac:dyDescent="0.4">
      <c r="A55" s="45" t="s">
        <v>138</v>
      </c>
      <c r="B55" s="142"/>
      <c r="C55" s="47"/>
      <c r="D55" s="48"/>
      <c r="E55" s="49"/>
      <c r="F55" s="136">
        <f>SUM(F6+F9+F15+F21+F31+F37+F42+F46+F50)</f>
        <v>40</v>
      </c>
      <c r="G55" s="151"/>
      <c r="H55" s="48"/>
      <c r="I55" s="49"/>
      <c r="J55" s="50">
        <f>SUM(J6+J9+J15+J21+J31+J37+J42+J46+J50)</f>
        <v>11</v>
      </c>
      <c r="K55" s="51">
        <f>K5</f>
        <v>40</v>
      </c>
      <c r="L55" s="49">
        <f>SUM(L47:L49,L43:L45,L38:L41,L32:L36,L22:L30,L16:L20,L10:L14,L7:L8)</f>
        <v>0</v>
      </c>
      <c r="M55" s="52">
        <f>SUM(M47:M49,M43:M45,M38:M41,M32:M36,M22:M30,M16:M20,M10:M14,M7:M8)</f>
        <v>0</v>
      </c>
    </row>
  </sheetData>
  <mergeCells count="11">
    <mergeCell ref="M3:M4"/>
    <mergeCell ref="A1:M1"/>
    <mergeCell ref="A2:A4"/>
    <mergeCell ref="B2:B4"/>
    <mergeCell ref="C2:E4"/>
    <mergeCell ref="F2:F4"/>
    <mergeCell ref="G2:I4"/>
    <mergeCell ref="J2:J4"/>
    <mergeCell ref="K2:M2"/>
    <mergeCell ref="K3:K4"/>
    <mergeCell ref="L3:L4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5"/>
  <sheetViews>
    <sheetView topLeftCell="A31" workbookViewId="0">
      <selection activeCell="G35" sqref="G35"/>
    </sheetView>
  </sheetViews>
  <sheetFormatPr defaultRowHeight="14.5" x14ac:dyDescent="0.35"/>
  <cols>
    <col min="1" max="1" width="10.1796875" customWidth="1"/>
    <col min="2" max="2" width="28.54296875" bestFit="1" customWidth="1"/>
    <col min="3" max="3" width="22" customWidth="1"/>
    <col min="4" max="4" width="16.54296875" bestFit="1" customWidth="1"/>
    <col min="5" max="5" width="13.54296875" bestFit="1" customWidth="1"/>
    <col min="7" max="7" width="11.453125" bestFit="1" customWidth="1"/>
    <col min="8" max="8" width="13.81640625" customWidth="1"/>
    <col min="9" max="9" width="13.54296875" bestFit="1" customWidth="1"/>
  </cols>
  <sheetData>
    <row r="1" spans="1:13" ht="30.5" thickBot="1" x14ac:dyDescent="0.4">
      <c r="A1" s="229" t="s">
        <v>554</v>
      </c>
      <c r="B1" s="229"/>
      <c r="C1" s="229"/>
      <c r="D1" s="229"/>
      <c r="E1" s="229"/>
      <c r="F1" s="229"/>
      <c r="G1" s="230"/>
      <c r="H1" s="230"/>
      <c r="I1" s="230"/>
      <c r="J1" s="230"/>
      <c r="K1" s="229"/>
      <c r="L1" s="229"/>
      <c r="M1" s="229"/>
    </row>
    <row r="2" spans="1:13" ht="15" thickBot="1" x14ac:dyDescent="0.4">
      <c r="A2" s="231" t="s">
        <v>39</v>
      </c>
      <c r="B2" s="234" t="s">
        <v>40</v>
      </c>
      <c r="C2" s="231" t="s">
        <v>41</v>
      </c>
      <c r="D2" s="237"/>
      <c r="E2" s="237"/>
      <c r="F2" s="240" t="s">
        <v>42</v>
      </c>
      <c r="G2" s="231" t="s">
        <v>29</v>
      </c>
      <c r="H2" s="237"/>
      <c r="I2" s="237"/>
      <c r="J2" s="240" t="s">
        <v>43</v>
      </c>
      <c r="K2" s="243" t="s">
        <v>44</v>
      </c>
      <c r="L2" s="244"/>
      <c r="M2" s="245"/>
    </row>
    <row r="3" spans="1:13" x14ac:dyDescent="0.35">
      <c r="A3" s="232"/>
      <c r="B3" s="235"/>
      <c r="C3" s="232"/>
      <c r="D3" s="238"/>
      <c r="E3" s="238"/>
      <c r="F3" s="241"/>
      <c r="G3" s="232"/>
      <c r="H3" s="238"/>
      <c r="I3" s="238"/>
      <c r="J3" s="241"/>
      <c r="K3" s="246" t="s">
        <v>45</v>
      </c>
      <c r="L3" s="248" t="s">
        <v>46</v>
      </c>
      <c r="M3" s="227" t="s">
        <v>47</v>
      </c>
    </row>
    <row r="4" spans="1:13" ht="15" thickBot="1" x14ac:dyDescent="0.4">
      <c r="A4" s="233"/>
      <c r="B4" s="236"/>
      <c r="C4" s="233"/>
      <c r="D4" s="239"/>
      <c r="E4" s="239"/>
      <c r="F4" s="242"/>
      <c r="G4" s="233"/>
      <c r="H4" s="239"/>
      <c r="I4" s="239"/>
      <c r="J4" s="242"/>
      <c r="K4" s="247"/>
      <c r="L4" s="249"/>
      <c r="M4" s="228"/>
    </row>
    <row r="5" spans="1:13" s="59" customFormat="1" ht="20.149999999999999" customHeight="1" x14ac:dyDescent="0.25">
      <c r="A5" s="53" t="s">
        <v>48</v>
      </c>
      <c r="B5" s="54"/>
      <c r="C5" s="53" t="s">
        <v>49</v>
      </c>
      <c r="D5" s="55" t="s">
        <v>50</v>
      </c>
      <c r="E5" s="55" t="s">
        <v>51</v>
      </c>
      <c r="F5" s="56">
        <f>F6+F9+F15+F21+F31+F37+F42+F46+F50</f>
        <v>37</v>
      </c>
      <c r="G5" s="53" t="s">
        <v>49</v>
      </c>
      <c r="H5" s="55" t="s">
        <v>50</v>
      </c>
      <c r="I5" s="55" t="s">
        <v>51</v>
      </c>
      <c r="J5" s="56">
        <f>J6+J9+J15+J21+J31+J37+J42+J46+J50</f>
        <v>1</v>
      </c>
      <c r="K5" s="53">
        <f>K6+K9+K15+K21+K31+K37+K42+K46+K50</f>
        <v>40</v>
      </c>
      <c r="L5" s="57"/>
      <c r="M5" s="58"/>
    </row>
    <row r="6" spans="1:13" x14ac:dyDescent="0.35">
      <c r="A6" s="1">
        <v>1</v>
      </c>
      <c r="B6" s="2" t="s">
        <v>52</v>
      </c>
      <c r="C6" s="3"/>
      <c r="D6" s="4"/>
      <c r="E6" s="5"/>
      <c r="F6" s="6">
        <f>SUM(F7:F8)</f>
        <v>2</v>
      </c>
      <c r="G6" s="3"/>
      <c r="H6" s="4"/>
      <c r="I6" s="5"/>
      <c r="J6" s="6">
        <f>SUM(J7:J8)</f>
        <v>0</v>
      </c>
      <c r="K6" s="1">
        <f t="shared" ref="K6:M6" si="0">SUM(K7:K8)</f>
        <v>2</v>
      </c>
      <c r="L6" s="5">
        <f t="shared" si="0"/>
        <v>0</v>
      </c>
      <c r="M6" s="7">
        <f t="shared" si="0"/>
        <v>0</v>
      </c>
    </row>
    <row r="7" spans="1:13" x14ac:dyDescent="0.35">
      <c r="A7" s="8"/>
      <c r="B7" s="9" t="s">
        <v>53</v>
      </c>
      <c r="C7" s="10" t="s">
        <v>555</v>
      </c>
      <c r="D7" s="11" t="s">
        <v>556</v>
      </c>
      <c r="E7" s="12">
        <v>48710214716</v>
      </c>
      <c r="F7" s="13">
        <f>COUNTIF(E7,"&lt;&gt;")</f>
        <v>1</v>
      </c>
      <c r="G7" s="10"/>
      <c r="H7" s="11"/>
      <c r="I7" s="12"/>
      <c r="J7" s="13">
        <f>COUNTIF(I7,"&lt;&gt;")</f>
        <v>0</v>
      </c>
      <c r="K7" s="8">
        <v>1</v>
      </c>
      <c r="L7" s="12" t="s">
        <v>56</v>
      </c>
      <c r="M7" s="14"/>
    </row>
    <row r="8" spans="1:13" x14ac:dyDescent="0.35">
      <c r="A8" s="15"/>
      <c r="B8" s="16" t="s">
        <v>57</v>
      </c>
      <c r="C8" s="17" t="s">
        <v>557</v>
      </c>
      <c r="D8" s="18" t="s">
        <v>558</v>
      </c>
      <c r="E8" s="19">
        <v>60201074248</v>
      </c>
      <c r="F8" s="13">
        <f t="shared" ref="F8:F54" si="1">COUNTIF(E8,"&lt;&gt;")</f>
        <v>1</v>
      </c>
      <c r="G8" s="17"/>
      <c r="H8" s="18"/>
      <c r="I8" s="19"/>
      <c r="J8" s="13">
        <f t="shared" ref="J8:J54" si="2">COUNTIF(I8,"&lt;&gt;")</f>
        <v>0</v>
      </c>
      <c r="K8" s="8">
        <v>1</v>
      </c>
      <c r="L8" s="19" t="s">
        <v>56</v>
      </c>
      <c r="M8" s="20"/>
    </row>
    <row r="9" spans="1:13" x14ac:dyDescent="0.35">
      <c r="A9" s="21">
        <v>2</v>
      </c>
      <c r="B9" s="22" t="s">
        <v>60</v>
      </c>
      <c r="C9" s="23"/>
      <c r="D9" s="24"/>
      <c r="E9" s="25"/>
      <c r="F9" s="25">
        <f>SUM(F10:F14)</f>
        <v>4</v>
      </c>
      <c r="G9" s="23"/>
      <c r="H9" s="24"/>
      <c r="I9" s="25"/>
      <c r="J9" s="26">
        <f>SUM(J10:J14)</f>
        <v>0</v>
      </c>
      <c r="K9" s="21">
        <f t="shared" ref="K9:M9" si="3">SUM(K10:K14)</f>
        <v>5</v>
      </c>
      <c r="L9" s="25">
        <f t="shared" si="3"/>
        <v>0</v>
      </c>
      <c r="M9" s="27">
        <f t="shared" si="3"/>
        <v>0</v>
      </c>
    </row>
    <row r="10" spans="1:13" x14ac:dyDescent="0.35">
      <c r="A10" s="15"/>
      <c r="B10" s="16" t="s">
        <v>61</v>
      </c>
      <c r="C10" s="17" t="s">
        <v>105</v>
      </c>
      <c r="D10" s="18" t="s">
        <v>559</v>
      </c>
      <c r="E10" s="28">
        <v>46409274710</v>
      </c>
      <c r="F10" s="13">
        <f t="shared" si="1"/>
        <v>1</v>
      </c>
      <c r="G10" s="17"/>
      <c r="H10" s="18"/>
      <c r="I10" s="19"/>
      <c r="J10" s="13">
        <f t="shared" si="2"/>
        <v>0</v>
      </c>
      <c r="K10" s="8">
        <v>1</v>
      </c>
      <c r="L10" s="19" t="s">
        <v>56</v>
      </c>
      <c r="M10" s="20"/>
    </row>
    <row r="11" spans="1:13" x14ac:dyDescent="0.35">
      <c r="A11" s="8"/>
      <c r="B11" s="9" t="s">
        <v>64</v>
      </c>
      <c r="C11" s="10" t="s">
        <v>560</v>
      </c>
      <c r="D11" s="11" t="s">
        <v>561</v>
      </c>
      <c r="E11" s="28">
        <v>60010134711</v>
      </c>
      <c r="F11" s="13">
        <f t="shared" si="1"/>
        <v>1</v>
      </c>
      <c r="G11" s="10"/>
      <c r="H11" s="11"/>
      <c r="I11" s="12"/>
      <c r="J11" s="13">
        <f t="shared" si="2"/>
        <v>0</v>
      </c>
      <c r="K11" s="8">
        <v>1</v>
      </c>
      <c r="L11" s="12" t="s">
        <v>56</v>
      </c>
      <c r="M11" s="14"/>
    </row>
    <row r="12" spans="1:13" x14ac:dyDescent="0.35">
      <c r="A12" s="8"/>
      <c r="B12" s="9" t="s">
        <v>64</v>
      </c>
      <c r="C12" s="10"/>
      <c r="D12" s="11"/>
      <c r="E12" s="28"/>
      <c r="F12" s="13">
        <f t="shared" si="1"/>
        <v>0</v>
      </c>
      <c r="G12" s="10"/>
      <c r="H12" s="11"/>
      <c r="I12" s="12"/>
      <c r="J12" s="13">
        <f t="shared" si="2"/>
        <v>0</v>
      </c>
      <c r="K12" s="8">
        <v>1</v>
      </c>
      <c r="L12" s="12" t="s">
        <v>56</v>
      </c>
      <c r="M12" s="14"/>
    </row>
    <row r="13" spans="1:13" x14ac:dyDescent="0.35">
      <c r="A13" s="8"/>
      <c r="B13" s="9" t="s">
        <v>64</v>
      </c>
      <c r="C13" s="10" t="s">
        <v>562</v>
      </c>
      <c r="D13" s="11" t="s">
        <v>563</v>
      </c>
      <c r="E13" s="12">
        <v>48611074715</v>
      </c>
      <c r="F13" s="13">
        <f t="shared" si="1"/>
        <v>1</v>
      </c>
      <c r="G13" s="10"/>
      <c r="H13" s="11"/>
      <c r="I13" s="12"/>
      <c r="J13" s="13">
        <f t="shared" si="2"/>
        <v>0</v>
      </c>
      <c r="K13" s="8">
        <v>1</v>
      </c>
      <c r="L13" s="12" t="s">
        <v>56</v>
      </c>
      <c r="M13" s="14"/>
    </row>
    <row r="14" spans="1:13" x14ac:dyDescent="0.35">
      <c r="A14" s="15"/>
      <c r="B14" s="16" t="s">
        <v>71</v>
      </c>
      <c r="C14" s="17" t="s">
        <v>564</v>
      </c>
      <c r="D14" s="18" t="s">
        <v>565</v>
      </c>
      <c r="E14" s="19">
        <v>46904062752</v>
      </c>
      <c r="F14" s="13">
        <f t="shared" si="1"/>
        <v>1</v>
      </c>
      <c r="G14" s="17"/>
      <c r="H14" s="18"/>
      <c r="I14" s="19"/>
      <c r="J14" s="13">
        <f t="shared" si="2"/>
        <v>0</v>
      </c>
      <c r="K14" s="8">
        <v>1</v>
      </c>
      <c r="L14" s="19" t="s">
        <v>56</v>
      </c>
      <c r="M14" s="20"/>
    </row>
    <row r="15" spans="1:13" x14ac:dyDescent="0.35">
      <c r="A15" s="21">
        <v>3</v>
      </c>
      <c r="B15" s="22" t="s">
        <v>74</v>
      </c>
      <c r="C15" s="23"/>
      <c r="D15" s="24"/>
      <c r="E15" s="25"/>
      <c r="F15" s="25">
        <f>SUM(F16:F20)</f>
        <v>4</v>
      </c>
      <c r="G15" s="23"/>
      <c r="H15" s="24"/>
      <c r="I15" s="25"/>
      <c r="J15" s="26">
        <f>SUM(J16:J20)</f>
        <v>0</v>
      </c>
      <c r="K15" s="21">
        <f>SUM(K16:K20)</f>
        <v>5</v>
      </c>
      <c r="L15" s="25">
        <f t="shared" ref="L15:M15" si="4">SUM(L16:L20)</f>
        <v>0</v>
      </c>
      <c r="M15" s="27">
        <f t="shared" si="4"/>
        <v>0</v>
      </c>
    </row>
    <row r="16" spans="1:13" x14ac:dyDescent="0.35">
      <c r="A16" s="15"/>
      <c r="B16" s="16" t="s">
        <v>61</v>
      </c>
      <c r="C16" s="17" t="s">
        <v>566</v>
      </c>
      <c r="D16" s="18" t="s">
        <v>567</v>
      </c>
      <c r="E16" s="19">
        <v>48810034721</v>
      </c>
      <c r="F16" s="13">
        <f t="shared" si="1"/>
        <v>1</v>
      </c>
      <c r="G16" s="17"/>
      <c r="H16" s="18"/>
      <c r="I16" s="19"/>
      <c r="J16" s="13">
        <f t="shared" si="2"/>
        <v>0</v>
      </c>
      <c r="K16" s="8">
        <v>1</v>
      </c>
      <c r="L16" s="19" t="s">
        <v>56</v>
      </c>
      <c r="M16" s="20"/>
    </row>
    <row r="17" spans="1:18" x14ac:dyDescent="0.35">
      <c r="A17" s="15"/>
      <c r="B17" s="16" t="s">
        <v>75</v>
      </c>
      <c r="C17" s="17" t="s">
        <v>568</v>
      </c>
      <c r="D17" s="18" t="s">
        <v>569</v>
      </c>
      <c r="E17" s="19">
        <v>49001284725</v>
      </c>
      <c r="F17" s="13">
        <f t="shared" si="1"/>
        <v>1</v>
      </c>
      <c r="G17" s="17"/>
      <c r="H17" s="18"/>
      <c r="I17" s="19"/>
      <c r="J17" s="13">
        <f t="shared" si="2"/>
        <v>0</v>
      </c>
      <c r="K17" s="8">
        <v>1</v>
      </c>
      <c r="L17" s="19" t="s">
        <v>56</v>
      </c>
      <c r="M17" s="20"/>
    </row>
    <row r="18" spans="1:18" x14ac:dyDescent="0.35">
      <c r="A18" s="15"/>
      <c r="B18" s="16" t="s">
        <v>75</v>
      </c>
      <c r="C18" s="17" t="s">
        <v>570</v>
      </c>
      <c r="D18" s="18" t="s">
        <v>571</v>
      </c>
      <c r="E18" s="19">
        <v>49408284216</v>
      </c>
      <c r="F18" s="13">
        <f t="shared" si="1"/>
        <v>1</v>
      </c>
      <c r="G18" s="17"/>
      <c r="H18" s="18"/>
      <c r="I18" s="19"/>
      <c r="J18" s="13">
        <f t="shared" si="2"/>
        <v>0</v>
      </c>
      <c r="K18" s="8">
        <v>1</v>
      </c>
      <c r="L18" s="19" t="s">
        <v>56</v>
      </c>
      <c r="M18" s="20"/>
    </row>
    <row r="19" spans="1:18" x14ac:dyDescent="0.35">
      <c r="A19" s="15"/>
      <c r="B19" s="16" t="s">
        <v>75</v>
      </c>
      <c r="C19" s="17" t="s">
        <v>572</v>
      </c>
      <c r="D19" s="18" t="s">
        <v>573</v>
      </c>
      <c r="E19" s="19">
        <v>49201114720</v>
      </c>
      <c r="F19" s="13">
        <f t="shared" si="1"/>
        <v>1</v>
      </c>
      <c r="G19" s="17"/>
      <c r="H19" s="18"/>
      <c r="I19" s="19"/>
      <c r="J19" s="13">
        <f t="shared" si="2"/>
        <v>0</v>
      </c>
      <c r="K19" s="8">
        <v>1</v>
      </c>
      <c r="L19" s="19" t="s">
        <v>56</v>
      </c>
      <c r="M19" s="20"/>
    </row>
    <row r="20" spans="1:18" x14ac:dyDescent="0.35">
      <c r="A20" s="8"/>
      <c r="B20" s="9" t="s">
        <v>75</v>
      </c>
      <c r="C20" s="10" t="s">
        <v>512</v>
      </c>
      <c r="D20" s="11" t="s">
        <v>512</v>
      </c>
      <c r="E20" s="12" t="s">
        <v>512</v>
      </c>
      <c r="F20" s="13"/>
      <c r="G20" s="10"/>
      <c r="H20" s="11"/>
      <c r="I20" s="12"/>
      <c r="J20" s="13">
        <f t="shared" si="2"/>
        <v>0</v>
      </c>
      <c r="K20" s="8">
        <v>1</v>
      </c>
      <c r="L20" s="12" t="s">
        <v>56</v>
      </c>
      <c r="M20" s="14"/>
    </row>
    <row r="21" spans="1:18" x14ac:dyDescent="0.35">
      <c r="A21" s="1">
        <v>4</v>
      </c>
      <c r="B21" s="2" t="s">
        <v>82</v>
      </c>
      <c r="C21" s="3"/>
      <c r="D21" s="4"/>
      <c r="E21" s="5"/>
      <c r="F21" s="5">
        <f>SUM(F22:F30)</f>
        <v>8</v>
      </c>
      <c r="G21" s="3"/>
      <c r="H21" s="4"/>
      <c r="I21" s="5"/>
      <c r="J21" s="6">
        <f>SUM(J22:J30)</f>
        <v>1</v>
      </c>
      <c r="K21" s="1">
        <f t="shared" ref="K21:M21" si="5">SUM(K22:K30)</f>
        <v>9</v>
      </c>
      <c r="L21" s="5">
        <f t="shared" si="5"/>
        <v>0</v>
      </c>
      <c r="M21" s="7">
        <f t="shared" si="5"/>
        <v>0</v>
      </c>
    </row>
    <row r="22" spans="1:18" x14ac:dyDescent="0.35">
      <c r="A22" s="8"/>
      <c r="B22" s="16" t="s">
        <v>61</v>
      </c>
      <c r="C22" s="10" t="s">
        <v>1390</v>
      </c>
      <c r="D22" s="11" t="s">
        <v>1391</v>
      </c>
      <c r="E22" s="12">
        <v>47302076046</v>
      </c>
      <c r="F22" s="13">
        <f>COUNTIF(I22,"&lt;&gt;")</f>
        <v>1</v>
      </c>
      <c r="G22" s="17" t="s">
        <v>142</v>
      </c>
      <c r="H22" s="18" t="s">
        <v>574</v>
      </c>
      <c r="I22" s="28">
        <v>46904274710</v>
      </c>
      <c r="J22" s="13">
        <v>1</v>
      </c>
      <c r="K22" s="8">
        <v>1</v>
      </c>
      <c r="L22" s="12" t="s">
        <v>56</v>
      </c>
      <c r="M22" s="14"/>
    </row>
    <row r="23" spans="1:18" x14ac:dyDescent="0.35">
      <c r="A23" s="8"/>
      <c r="B23" s="16" t="s">
        <v>84</v>
      </c>
      <c r="C23" s="17" t="s">
        <v>575</v>
      </c>
      <c r="D23" s="18" t="s">
        <v>576</v>
      </c>
      <c r="E23" s="28">
        <v>60209174219</v>
      </c>
      <c r="F23" s="13">
        <f t="shared" si="1"/>
        <v>1</v>
      </c>
      <c r="G23" s="17"/>
      <c r="H23" s="18"/>
      <c r="I23" s="19"/>
      <c r="J23" s="13">
        <f t="shared" si="2"/>
        <v>0</v>
      </c>
      <c r="K23" s="8">
        <v>1</v>
      </c>
      <c r="L23" s="12" t="s">
        <v>56</v>
      </c>
      <c r="M23" s="14"/>
    </row>
    <row r="24" spans="1:18" x14ac:dyDescent="0.35">
      <c r="A24" s="8"/>
      <c r="B24" s="9" t="s">
        <v>87</v>
      </c>
      <c r="C24" s="10" t="s">
        <v>577</v>
      </c>
      <c r="D24" s="11" t="s">
        <v>578</v>
      </c>
      <c r="E24" s="28">
        <v>47706134911</v>
      </c>
      <c r="F24" s="13">
        <f t="shared" si="1"/>
        <v>1</v>
      </c>
      <c r="G24" s="10"/>
      <c r="H24" s="11"/>
      <c r="I24" s="12"/>
      <c r="J24" s="13">
        <f t="shared" si="2"/>
        <v>0</v>
      </c>
      <c r="K24" s="8">
        <v>1</v>
      </c>
      <c r="L24" s="12" t="s">
        <v>56</v>
      </c>
      <c r="M24" s="14"/>
    </row>
    <row r="25" spans="1:18" x14ac:dyDescent="0.35">
      <c r="A25" s="8"/>
      <c r="B25" s="9" t="s">
        <v>88</v>
      </c>
      <c r="C25" s="10" t="s">
        <v>579</v>
      </c>
      <c r="D25" s="11" t="s">
        <v>580</v>
      </c>
      <c r="E25" s="28">
        <v>36201064714</v>
      </c>
      <c r="F25" s="13">
        <f t="shared" si="1"/>
        <v>1</v>
      </c>
      <c r="G25" s="10"/>
      <c r="H25" s="11"/>
      <c r="I25" s="12"/>
      <c r="J25" s="13">
        <f t="shared" si="2"/>
        <v>0</v>
      </c>
      <c r="K25" s="8">
        <v>1</v>
      </c>
      <c r="L25" s="12" t="s">
        <v>56</v>
      </c>
      <c r="M25" s="14" t="s">
        <v>89</v>
      </c>
      <c r="P25" s="10"/>
      <c r="Q25" s="11"/>
      <c r="R25" s="28"/>
    </row>
    <row r="26" spans="1:18" x14ac:dyDescent="0.35">
      <c r="A26" s="8"/>
      <c r="B26" s="9" t="s">
        <v>88</v>
      </c>
      <c r="C26" s="10" t="s">
        <v>283</v>
      </c>
      <c r="D26" s="11" t="s">
        <v>559</v>
      </c>
      <c r="E26" s="28">
        <v>36307064717</v>
      </c>
      <c r="F26" s="13">
        <f t="shared" si="1"/>
        <v>1</v>
      </c>
      <c r="G26" s="10"/>
      <c r="H26" s="11"/>
      <c r="I26" s="12"/>
      <c r="J26" s="13">
        <f t="shared" si="2"/>
        <v>0</v>
      </c>
      <c r="K26" s="8">
        <v>1</v>
      </c>
      <c r="L26" s="12" t="s">
        <v>56</v>
      </c>
      <c r="M26" s="14" t="s">
        <v>89</v>
      </c>
    </row>
    <row r="27" spans="1:18" x14ac:dyDescent="0.35">
      <c r="A27" s="8"/>
      <c r="B27" s="9" t="s">
        <v>90</v>
      </c>
      <c r="C27" s="203" t="s">
        <v>806</v>
      </c>
      <c r="D27" s="204" t="s">
        <v>1419</v>
      </c>
      <c r="E27" s="205">
        <v>48407180292</v>
      </c>
      <c r="F27" s="13">
        <v>1</v>
      </c>
      <c r="G27" s="10"/>
      <c r="H27" s="11"/>
      <c r="I27" s="12"/>
      <c r="J27" s="13">
        <f t="shared" si="2"/>
        <v>0</v>
      </c>
      <c r="K27" s="8">
        <v>1</v>
      </c>
      <c r="L27" s="12" t="s">
        <v>56</v>
      </c>
      <c r="M27" s="29"/>
    </row>
    <row r="28" spans="1:18" x14ac:dyDescent="0.35">
      <c r="A28" s="8"/>
      <c r="B28" s="30" t="s">
        <v>93</v>
      </c>
      <c r="C28" s="31" t="s">
        <v>512</v>
      </c>
      <c r="D28" s="11" t="s">
        <v>512</v>
      </c>
      <c r="E28" s="28"/>
      <c r="F28" s="13">
        <f t="shared" si="1"/>
        <v>0</v>
      </c>
      <c r="G28" s="10"/>
      <c r="H28" s="11"/>
      <c r="I28" s="12"/>
      <c r="J28" s="13">
        <f t="shared" si="2"/>
        <v>0</v>
      </c>
      <c r="K28" s="8">
        <v>1</v>
      </c>
      <c r="L28" s="12" t="s">
        <v>56</v>
      </c>
      <c r="M28" s="14" t="s">
        <v>89</v>
      </c>
    </row>
    <row r="29" spans="1:18" x14ac:dyDescent="0.35">
      <c r="A29" s="8"/>
      <c r="B29" s="9" t="s">
        <v>96</v>
      </c>
      <c r="C29" s="10" t="s">
        <v>581</v>
      </c>
      <c r="D29" s="11" t="s">
        <v>582</v>
      </c>
      <c r="E29" s="12">
        <v>47705094713</v>
      </c>
      <c r="F29" s="13">
        <f t="shared" si="1"/>
        <v>1</v>
      </c>
      <c r="G29" s="10"/>
      <c r="H29" s="11"/>
      <c r="I29" s="12"/>
      <c r="J29" s="13">
        <f t="shared" si="2"/>
        <v>0</v>
      </c>
      <c r="K29" s="8">
        <v>1</v>
      </c>
      <c r="L29" s="12" t="s">
        <v>56</v>
      </c>
      <c r="M29" s="14"/>
    </row>
    <row r="30" spans="1:18" x14ac:dyDescent="0.35">
      <c r="A30" s="8"/>
      <c r="B30" s="9" t="s">
        <v>97</v>
      </c>
      <c r="C30" s="10" t="s">
        <v>583</v>
      </c>
      <c r="D30" s="11" t="s">
        <v>584</v>
      </c>
      <c r="E30" s="12">
        <v>36909044712</v>
      </c>
      <c r="F30" s="13">
        <f t="shared" si="1"/>
        <v>1</v>
      </c>
      <c r="G30" s="10"/>
      <c r="H30" s="11"/>
      <c r="I30" s="12"/>
      <c r="J30" s="13">
        <f t="shared" si="2"/>
        <v>0</v>
      </c>
      <c r="K30" s="8">
        <v>1</v>
      </c>
      <c r="L30" s="12" t="s">
        <v>56</v>
      </c>
      <c r="M30" s="14"/>
    </row>
    <row r="31" spans="1:18" x14ac:dyDescent="0.35">
      <c r="A31" s="1">
        <v>5</v>
      </c>
      <c r="B31" s="2" t="s">
        <v>98</v>
      </c>
      <c r="C31" s="3"/>
      <c r="D31" s="4"/>
      <c r="E31" s="5"/>
      <c r="F31" s="5">
        <f>SUM(F32:F36)</f>
        <v>5</v>
      </c>
      <c r="G31" s="3"/>
      <c r="H31" s="4"/>
      <c r="I31" s="5"/>
      <c r="J31" s="6">
        <f>SUM(J32:J36)</f>
        <v>0</v>
      </c>
      <c r="K31" s="1">
        <f t="shared" ref="K31:M31" si="6">SUM(K32:K36)</f>
        <v>5</v>
      </c>
      <c r="L31" s="5">
        <f t="shared" si="6"/>
        <v>0</v>
      </c>
      <c r="M31" s="7">
        <f t="shared" si="6"/>
        <v>0</v>
      </c>
    </row>
    <row r="32" spans="1:18" x14ac:dyDescent="0.35">
      <c r="A32" s="8"/>
      <c r="B32" s="16" t="s">
        <v>61</v>
      </c>
      <c r="C32" s="17" t="s">
        <v>585</v>
      </c>
      <c r="D32" s="18" t="s">
        <v>586</v>
      </c>
      <c r="E32" s="19">
        <v>60211160820</v>
      </c>
      <c r="F32" s="13">
        <f t="shared" si="1"/>
        <v>1</v>
      </c>
      <c r="G32" s="17"/>
      <c r="H32" s="18"/>
      <c r="I32" s="19"/>
      <c r="J32" s="13">
        <f t="shared" si="2"/>
        <v>0</v>
      </c>
      <c r="K32" s="8">
        <v>1</v>
      </c>
      <c r="L32" s="12" t="s">
        <v>56</v>
      </c>
      <c r="M32" s="14"/>
    </row>
    <row r="33" spans="1:13" x14ac:dyDescent="0.35">
      <c r="A33" s="8"/>
      <c r="B33" s="9" t="s">
        <v>99</v>
      </c>
      <c r="C33" s="10" t="s">
        <v>587</v>
      </c>
      <c r="D33" s="11" t="s">
        <v>561</v>
      </c>
      <c r="E33" s="12">
        <v>47812194722</v>
      </c>
      <c r="F33" s="13">
        <f t="shared" si="1"/>
        <v>1</v>
      </c>
      <c r="G33" s="10"/>
      <c r="H33" s="11"/>
      <c r="I33" s="12"/>
      <c r="J33" s="13">
        <f t="shared" si="2"/>
        <v>0</v>
      </c>
      <c r="K33" s="8">
        <v>1</v>
      </c>
      <c r="L33" s="12" t="s">
        <v>56</v>
      </c>
      <c r="M33" s="14"/>
    </row>
    <row r="34" spans="1:13" x14ac:dyDescent="0.35">
      <c r="A34" s="8"/>
      <c r="B34" s="9" t="s">
        <v>100</v>
      </c>
      <c r="C34" s="10" t="s">
        <v>1421</v>
      </c>
      <c r="D34" s="11" t="s">
        <v>1422</v>
      </c>
      <c r="E34" s="12">
        <v>48309264714</v>
      </c>
      <c r="F34" s="13">
        <v>1</v>
      </c>
      <c r="G34" s="10"/>
      <c r="H34" s="11"/>
      <c r="I34" s="12"/>
      <c r="J34" s="13">
        <f t="shared" si="2"/>
        <v>0</v>
      </c>
      <c r="K34" s="8">
        <v>1</v>
      </c>
      <c r="L34" s="12" t="s">
        <v>56</v>
      </c>
      <c r="M34" s="14"/>
    </row>
    <row r="35" spans="1:13" x14ac:dyDescent="0.35">
      <c r="A35" s="8"/>
      <c r="B35" s="9" t="s">
        <v>100</v>
      </c>
      <c r="C35" s="10" t="s">
        <v>535</v>
      </c>
      <c r="D35" s="11" t="s">
        <v>588</v>
      </c>
      <c r="E35" s="12">
        <v>47407090018</v>
      </c>
      <c r="F35" s="13">
        <f t="shared" si="1"/>
        <v>1</v>
      </c>
      <c r="G35" s="10"/>
      <c r="H35" s="11"/>
      <c r="I35" s="12"/>
      <c r="J35" s="13">
        <f t="shared" si="2"/>
        <v>0</v>
      </c>
      <c r="K35" s="8">
        <v>1</v>
      </c>
      <c r="L35" s="12" t="s">
        <v>56</v>
      </c>
      <c r="M35" s="14"/>
    </row>
    <row r="36" spans="1:13" x14ac:dyDescent="0.35">
      <c r="A36" s="8"/>
      <c r="B36" s="9" t="s">
        <v>103</v>
      </c>
      <c r="C36" s="10" t="s">
        <v>589</v>
      </c>
      <c r="D36" s="11" t="s">
        <v>590</v>
      </c>
      <c r="E36" s="12">
        <v>36802064710</v>
      </c>
      <c r="F36" s="13">
        <f t="shared" si="1"/>
        <v>1</v>
      </c>
      <c r="G36" s="10"/>
      <c r="H36" s="11"/>
      <c r="I36" s="12"/>
      <c r="J36" s="13">
        <f t="shared" si="2"/>
        <v>0</v>
      </c>
      <c r="K36" s="8">
        <v>1</v>
      </c>
      <c r="L36" s="12" t="s">
        <v>56</v>
      </c>
      <c r="M36" s="14" t="s">
        <v>89</v>
      </c>
    </row>
    <row r="37" spans="1:13" x14ac:dyDescent="0.35">
      <c r="A37" s="1">
        <v>6</v>
      </c>
      <c r="B37" s="2" t="s">
        <v>104</v>
      </c>
      <c r="C37" s="3"/>
      <c r="D37" s="4"/>
      <c r="E37" s="5"/>
      <c r="F37" s="5">
        <f>SUM(F38:F41)</f>
        <v>4</v>
      </c>
      <c r="G37" s="3"/>
      <c r="H37" s="4"/>
      <c r="I37" s="5"/>
      <c r="J37" s="6">
        <f>SUM(J38:J41)</f>
        <v>0</v>
      </c>
      <c r="K37" s="1">
        <f>SUM(K38:K41)</f>
        <v>4</v>
      </c>
      <c r="L37" s="5">
        <f t="shared" ref="L37:M37" si="7">SUM(L38:L41)</f>
        <v>0</v>
      </c>
      <c r="M37" s="7">
        <f t="shared" si="7"/>
        <v>0</v>
      </c>
    </row>
    <row r="38" spans="1:13" x14ac:dyDescent="0.35">
      <c r="A38" s="8"/>
      <c r="B38" s="16" t="s">
        <v>61</v>
      </c>
      <c r="C38" s="17" t="s">
        <v>591</v>
      </c>
      <c r="D38" s="18" t="s">
        <v>592</v>
      </c>
      <c r="E38" s="19">
        <v>60209090228</v>
      </c>
      <c r="F38" s="13">
        <f t="shared" si="1"/>
        <v>1</v>
      </c>
      <c r="G38" s="17"/>
      <c r="H38" s="18"/>
      <c r="I38" s="19"/>
      <c r="J38" s="13">
        <f t="shared" si="2"/>
        <v>0</v>
      </c>
      <c r="K38" s="8">
        <v>1</v>
      </c>
      <c r="L38" s="12" t="s">
        <v>56</v>
      </c>
      <c r="M38" s="14"/>
    </row>
    <row r="39" spans="1:13" x14ac:dyDescent="0.35">
      <c r="A39" s="8"/>
      <c r="B39" s="9" t="s">
        <v>109</v>
      </c>
      <c r="C39" s="10" t="s">
        <v>562</v>
      </c>
      <c r="D39" s="11" t="s">
        <v>558</v>
      </c>
      <c r="E39" s="12">
        <v>48307244712</v>
      </c>
      <c r="F39" s="13">
        <f t="shared" si="1"/>
        <v>1</v>
      </c>
      <c r="G39" s="10"/>
      <c r="H39" s="11"/>
      <c r="I39" s="12"/>
      <c r="J39" s="13">
        <f t="shared" si="2"/>
        <v>0</v>
      </c>
      <c r="K39" s="8">
        <v>1</v>
      </c>
      <c r="L39" s="12" t="s">
        <v>56</v>
      </c>
      <c r="M39" s="14"/>
    </row>
    <row r="40" spans="1:13" x14ac:dyDescent="0.35">
      <c r="A40" s="8"/>
      <c r="B40" s="9" t="s">
        <v>112</v>
      </c>
      <c r="C40" s="10" t="s">
        <v>593</v>
      </c>
      <c r="D40" s="11" t="s">
        <v>594</v>
      </c>
      <c r="E40" s="12">
        <v>48111274712</v>
      </c>
      <c r="F40" s="13">
        <f t="shared" si="1"/>
        <v>1</v>
      </c>
      <c r="G40" s="10"/>
      <c r="H40" s="32"/>
      <c r="I40" s="33"/>
      <c r="J40" s="13">
        <f t="shared" si="2"/>
        <v>0</v>
      </c>
      <c r="K40" s="8">
        <v>1</v>
      </c>
      <c r="L40" s="12" t="s">
        <v>56</v>
      </c>
      <c r="M40" s="14"/>
    </row>
    <row r="41" spans="1:13" x14ac:dyDescent="0.35">
      <c r="A41" s="15"/>
      <c r="B41" s="34" t="s">
        <v>112</v>
      </c>
      <c r="C41" s="35" t="s">
        <v>1420</v>
      </c>
      <c r="D41" s="36" t="s">
        <v>558</v>
      </c>
      <c r="E41" s="37">
        <v>60004100217</v>
      </c>
      <c r="F41" s="13">
        <f t="shared" si="1"/>
        <v>1</v>
      </c>
      <c r="G41" s="10"/>
      <c r="H41" s="11"/>
      <c r="I41" s="12"/>
      <c r="J41" s="13">
        <f t="shared" si="2"/>
        <v>0</v>
      </c>
      <c r="K41" s="15">
        <v>1</v>
      </c>
      <c r="L41" s="37" t="s">
        <v>56</v>
      </c>
      <c r="M41" s="38"/>
    </row>
    <row r="42" spans="1:13" x14ac:dyDescent="0.35">
      <c r="A42" s="21">
        <v>7</v>
      </c>
      <c r="B42" s="39" t="s">
        <v>119</v>
      </c>
      <c r="C42" s="40"/>
      <c r="D42" s="41"/>
      <c r="E42" s="42"/>
      <c r="F42" s="42">
        <f>SUM(F43:F45)</f>
        <v>3</v>
      </c>
      <c r="G42" s="40"/>
      <c r="H42" s="41"/>
      <c r="I42" s="42"/>
      <c r="J42" s="43">
        <f>SUM(J43:J45)</f>
        <v>0</v>
      </c>
      <c r="K42" s="1">
        <f t="shared" ref="K42:M42" si="8">SUM(K43:K45)</f>
        <v>3</v>
      </c>
      <c r="L42" s="42">
        <f t="shared" si="8"/>
        <v>0</v>
      </c>
      <c r="M42" s="44">
        <f t="shared" si="8"/>
        <v>0</v>
      </c>
    </row>
    <row r="43" spans="1:13" x14ac:dyDescent="0.35">
      <c r="A43" s="15"/>
      <c r="B43" s="16" t="s">
        <v>61</v>
      </c>
      <c r="C43" s="17" t="s">
        <v>595</v>
      </c>
      <c r="D43" s="18" t="s">
        <v>596</v>
      </c>
      <c r="E43" s="19">
        <v>48209164716</v>
      </c>
      <c r="F43" s="13">
        <f t="shared" si="1"/>
        <v>1</v>
      </c>
      <c r="G43" s="17"/>
      <c r="H43" s="18"/>
      <c r="I43" s="19"/>
      <c r="J43" s="13">
        <f t="shared" si="2"/>
        <v>0</v>
      </c>
      <c r="K43" s="8">
        <v>1</v>
      </c>
      <c r="L43" s="37" t="s">
        <v>56</v>
      </c>
      <c r="M43" s="38"/>
    </row>
    <row r="44" spans="1:13" x14ac:dyDescent="0.35">
      <c r="A44" s="15"/>
      <c r="B44" s="34" t="s">
        <v>122</v>
      </c>
      <c r="C44" s="35" t="s">
        <v>464</v>
      </c>
      <c r="D44" s="36" t="s">
        <v>586</v>
      </c>
      <c r="E44" s="37">
        <v>46005102716</v>
      </c>
      <c r="F44" s="13">
        <f t="shared" si="1"/>
        <v>1</v>
      </c>
      <c r="G44" s="35"/>
      <c r="H44" s="36"/>
      <c r="I44" s="37"/>
      <c r="J44" s="13">
        <f t="shared" si="2"/>
        <v>0</v>
      </c>
      <c r="K44" s="8">
        <v>1</v>
      </c>
      <c r="L44" s="37" t="s">
        <v>56</v>
      </c>
      <c r="M44" s="38"/>
    </row>
    <row r="45" spans="1:13" x14ac:dyDescent="0.35">
      <c r="A45" s="15"/>
      <c r="B45" s="34" t="s">
        <v>123</v>
      </c>
      <c r="C45" s="35" t="s">
        <v>597</v>
      </c>
      <c r="D45" s="36" t="s">
        <v>598</v>
      </c>
      <c r="E45" s="37">
        <v>37307094231</v>
      </c>
      <c r="F45" s="13">
        <f t="shared" si="1"/>
        <v>1</v>
      </c>
      <c r="G45" s="35"/>
      <c r="H45" s="36"/>
      <c r="I45" s="37"/>
      <c r="J45" s="13">
        <f t="shared" si="2"/>
        <v>0</v>
      </c>
      <c r="K45" s="8">
        <v>1</v>
      </c>
      <c r="L45" s="37" t="s">
        <v>56</v>
      </c>
      <c r="M45" s="38"/>
    </row>
    <row r="46" spans="1:13" x14ac:dyDescent="0.35">
      <c r="A46" s="21">
        <v>8</v>
      </c>
      <c r="B46" s="39" t="s">
        <v>126</v>
      </c>
      <c r="C46" s="40"/>
      <c r="D46" s="41"/>
      <c r="E46" s="42"/>
      <c r="F46" s="42">
        <f>SUM(F47:F49)</f>
        <v>3</v>
      </c>
      <c r="G46" s="40"/>
      <c r="H46" s="41"/>
      <c r="I46" s="42"/>
      <c r="J46" s="43">
        <f>SUM(J47:J49)</f>
        <v>0</v>
      </c>
      <c r="K46" s="1">
        <f t="shared" ref="K46:M46" si="9">SUM(K47:K49)</f>
        <v>3</v>
      </c>
      <c r="L46" s="42">
        <f t="shared" si="9"/>
        <v>0</v>
      </c>
      <c r="M46" s="44">
        <f t="shared" si="9"/>
        <v>0</v>
      </c>
    </row>
    <row r="47" spans="1:13" x14ac:dyDescent="0.35">
      <c r="A47" s="15"/>
      <c r="B47" s="16" t="s">
        <v>61</v>
      </c>
      <c r="C47" s="17" t="s">
        <v>253</v>
      </c>
      <c r="D47" s="18" t="s">
        <v>599</v>
      </c>
      <c r="E47" s="19">
        <v>49802094716</v>
      </c>
      <c r="F47" s="13">
        <f t="shared" si="1"/>
        <v>1</v>
      </c>
      <c r="G47" s="17"/>
      <c r="H47" s="18"/>
      <c r="I47" s="19"/>
      <c r="J47" s="13">
        <f t="shared" si="2"/>
        <v>0</v>
      </c>
      <c r="K47" s="8">
        <v>1</v>
      </c>
      <c r="L47" s="37" t="s">
        <v>56</v>
      </c>
      <c r="M47" s="38"/>
    </row>
    <row r="48" spans="1:13" x14ac:dyDescent="0.35">
      <c r="A48" s="15"/>
      <c r="B48" s="16" t="s">
        <v>131</v>
      </c>
      <c r="C48" s="17" t="s">
        <v>600</v>
      </c>
      <c r="D48" s="18" t="s">
        <v>601</v>
      </c>
      <c r="E48" s="19">
        <v>46810154715</v>
      </c>
      <c r="F48" s="13">
        <f t="shared" si="1"/>
        <v>1</v>
      </c>
      <c r="G48" s="17"/>
      <c r="H48" s="18"/>
      <c r="I48" s="19"/>
      <c r="J48" s="13">
        <f t="shared" si="2"/>
        <v>0</v>
      </c>
      <c r="K48" s="8">
        <v>1</v>
      </c>
      <c r="L48" s="37" t="s">
        <v>56</v>
      </c>
      <c r="M48" s="38"/>
    </row>
    <row r="49" spans="1:13" x14ac:dyDescent="0.35">
      <c r="A49" s="15"/>
      <c r="B49" s="34" t="s">
        <v>131</v>
      </c>
      <c r="C49" s="35" t="s">
        <v>602</v>
      </c>
      <c r="D49" s="36" t="s">
        <v>603</v>
      </c>
      <c r="E49" s="37">
        <v>48909034710</v>
      </c>
      <c r="F49" s="13">
        <f t="shared" si="1"/>
        <v>1</v>
      </c>
      <c r="G49" s="35"/>
      <c r="H49" s="36"/>
      <c r="I49" s="37"/>
      <c r="J49" s="13">
        <f t="shared" si="2"/>
        <v>0</v>
      </c>
      <c r="K49" s="8">
        <v>1</v>
      </c>
      <c r="L49" s="37" t="s">
        <v>56</v>
      </c>
      <c r="M49" s="38"/>
    </row>
    <row r="50" spans="1:13" x14ac:dyDescent="0.35">
      <c r="A50" s="21">
        <v>9</v>
      </c>
      <c r="B50" s="39" t="s">
        <v>135</v>
      </c>
      <c r="C50" s="40"/>
      <c r="D50" s="41"/>
      <c r="E50" s="42"/>
      <c r="F50" s="42">
        <f>SUM(F51:F54)</f>
        <v>4</v>
      </c>
      <c r="G50" s="40"/>
      <c r="H50" s="41"/>
      <c r="I50" s="42"/>
      <c r="J50" s="43">
        <f>SUM(J51:J54)</f>
        <v>0</v>
      </c>
      <c r="K50" s="1">
        <f>SUM(K51:K54)</f>
        <v>4</v>
      </c>
      <c r="L50" s="42"/>
      <c r="M50" s="44"/>
    </row>
    <row r="51" spans="1:13" x14ac:dyDescent="0.35">
      <c r="A51" s="15"/>
      <c r="B51" s="16" t="s">
        <v>61</v>
      </c>
      <c r="C51" s="17" t="s">
        <v>604</v>
      </c>
      <c r="D51" s="18" t="s">
        <v>605</v>
      </c>
      <c r="E51" s="19">
        <v>35203104725</v>
      </c>
      <c r="F51" s="13">
        <f t="shared" si="1"/>
        <v>1</v>
      </c>
      <c r="G51" s="17"/>
      <c r="H51" s="18"/>
      <c r="I51" s="19"/>
      <c r="J51" s="13">
        <f t="shared" si="2"/>
        <v>0</v>
      </c>
      <c r="K51" s="8">
        <v>1</v>
      </c>
      <c r="L51" s="37" t="s">
        <v>56</v>
      </c>
      <c r="M51" s="38"/>
    </row>
    <row r="52" spans="1:13" x14ac:dyDescent="0.35">
      <c r="A52" s="15"/>
      <c r="B52" s="16" t="s">
        <v>136</v>
      </c>
      <c r="C52" s="17" t="s">
        <v>606</v>
      </c>
      <c r="D52" s="18" t="s">
        <v>607</v>
      </c>
      <c r="E52" s="19">
        <v>35512220253</v>
      </c>
      <c r="F52" s="13">
        <f t="shared" si="1"/>
        <v>1</v>
      </c>
      <c r="G52" s="17"/>
      <c r="H52" s="18"/>
      <c r="I52" s="19"/>
      <c r="J52" s="13">
        <f t="shared" si="2"/>
        <v>0</v>
      </c>
      <c r="K52" s="8">
        <v>1</v>
      </c>
      <c r="L52" s="37" t="s">
        <v>56</v>
      </c>
      <c r="M52" s="38"/>
    </row>
    <row r="53" spans="1:13" x14ac:dyDescent="0.35">
      <c r="A53" s="15"/>
      <c r="B53" s="16" t="s">
        <v>136</v>
      </c>
      <c r="C53" s="17" t="s">
        <v>608</v>
      </c>
      <c r="D53" s="18" t="s">
        <v>586</v>
      </c>
      <c r="E53" s="19">
        <v>36005062718</v>
      </c>
      <c r="F53" s="13">
        <f t="shared" si="1"/>
        <v>1</v>
      </c>
      <c r="G53" s="17"/>
      <c r="H53" s="18"/>
      <c r="I53" s="19"/>
      <c r="J53" s="13">
        <f t="shared" si="2"/>
        <v>0</v>
      </c>
      <c r="K53" s="8">
        <v>1</v>
      </c>
      <c r="L53" s="37" t="s">
        <v>56</v>
      </c>
      <c r="M53" s="38"/>
    </row>
    <row r="54" spans="1:13" x14ac:dyDescent="0.35">
      <c r="A54" s="15"/>
      <c r="B54" s="16" t="s">
        <v>136</v>
      </c>
      <c r="C54" s="17" t="s">
        <v>609</v>
      </c>
      <c r="D54" s="18" t="s">
        <v>610</v>
      </c>
      <c r="E54" s="19">
        <v>35709104715</v>
      </c>
      <c r="F54" s="13">
        <f t="shared" si="1"/>
        <v>1</v>
      </c>
      <c r="G54" s="17"/>
      <c r="H54" s="18"/>
      <c r="I54" s="19"/>
      <c r="J54" s="13">
        <f t="shared" si="2"/>
        <v>0</v>
      </c>
      <c r="K54" s="8">
        <v>1</v>
      </c>
      <c r="L54" s="37" t="s">
        <v>56</v>
      </c>
      <c r="M54" s="38"/>
    </row>
    <row r="55" spans="1:13" ht="15" thickBot="1" x14ac:dyDescent="0.4">
      <c r="A55" s="45" t="s">
        <v>138</v>
      </c>
      <c r="B55" s="46"/>
      <c r="C55" s="47"/>
      <c r="D55" s="48"/>
      <c r="E55" s="49"/>
      <c r="F55" s="50">
        <f>SUM(F6+F9+F15+F21+F31+F37+F42+F46+F50)</f>
        <v>37</v>
      </c>
      <c r="G55" s="47"/>
      <c r="H55" s="48"/>
      <c r="I55" s="49"/>
      <c r="J55" s="50">
        <f>SUM(J6+J9+J15+J21+J31+J37+J42+J46+J50)</f>
        <v>1</v>
      </c>
      <c r="K55" s="51">
        <f>K5</f>
        <v>40</v>
      </c>
      <c r="L55" s="49">
        <f>SUM(L47:L49,L43:L45,L38:L41,L32:L36,L22:L30,L16:L20,L10:L14,L7:L8)</f>
        <v>0</v>
      </c>
      <c r="M55" s="52">
        <f>SUM(M47:M49,M43:M45,M38:M41,M32:M36,M22:M30,M16:M20,M10:M14,M7:M8)</f>
        <v>0</v>
      </c>
    </row>
  </sheetData>
  <mergeCells count="11">
    <mergeCell ref="M3:M4"/>
    <mergeCell ref="A1:M1"/>
    <mergeCell ref="A2:A4"/>
    <mergeCell ref="B2:B4"/>
    <mergeCell ref="C2:E4"/>
    <mergeCell ref="F2:F4"/>
    <mergeCell ref="G2:I4"/>
    <mergeCell ref="J2:J4"/>
    <mergeCell ref="K2:M2"/>
    <mergeCell ref="K3:K4"/>
    <mergeCell ref="L3:L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aldkond xmlns="ce3025b4-36cb-432d-8174-8a7809cb43bf" xsi:nil="true"/>
    <M_x00e4_rks_x00f5_nad xmlns="ce3025b4-36cb-432d-8174-8a7809cb43b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C1C8FE7511F65498026E710F9CE94C9" ma:contentTypeVersion="4" ma:contentTypeDescription="Loo uus dokument" ma:contentTypeScope="" ma:versionID="30cbfc3bf85ccdf211129b61d1621130">
  <xsd:schema xmlns:xsd="http://www.w3.org/2001/XMLSchema" xmlns:xs="http://www.w3.org/2001/XMLSchema" xmlns:p="http://schemas.microsoft.com/office/2006/metadata/properties" xmlns:ns2="ce3025b4-36cb-432d-8174-8a7809cb43bf" xmlns:ns3="a8ee4fc8-837c-483d-81ef-3dfa32847a65" targetNamespace="http://schemas.microsoft.com/office/2006/metadata/properties" ma:root="true" ma:fieldsID="6b05cefe8c0ba81317ca5b184ffa7357" ns2:_="" ns3:_="">
    <xsd:import namespace="ce3025b4-36cb-432d-8174-8a7809cb43bf"/>
    <xsd:import namespace="a8ee4fc8-837c-483d-81ef-3dfa32847a65"/>
    <xsd:element name="properties">
      <xsd:complexType>
        <xsd:sequence>
          <xsd:element name="documentManagement">
            <xsd:complexType>
              <xsd:all>
                <xsd:element ref="ns2:Valdkond" minOccurs="0"/>
                <xsd:element ref="ns2:M_x00e4_rks_x00f5_nad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3025b4-36cb-432d-8174-8a7809cb43bf" elementFormDefault="qualified">
    <xsd:import namespace="http://schemas.microsoft.com/office/2006/documentManagement/types"/>
    <xsd:import namespace="http://schemas.microsoft.com/office/infopath/2007/PartnerControls"/>
    <xsd:element name="Valdkond" ma:index="8" nillable="true" ma:displayName="Valdkond" ma:format="Dropdown" ma:internalName="Valdkond">
      <xsd:simpleType>
        <xsd:restriction base="dms:Choice">
          <xsd:enumeration value="Õigusaktid"/>
          <xsd:enumeration value="Dokumentide põhjad"/>
          <xsd:enumeration value="Kirjanäidis"/>
          <xsd:enumeration value="Väljaõpe"/>
          <xsd:enumeration value="Naised ametikohtadel"/>
          <xsd:enumeration value="EvakR"/>
          <xsd:enumeration value="Ost, hankimine"/>
          <xsd:enumeration value="Varustus"/>
          <xsd:enumeration value="Esitlused"/>
          <xsd:enumeration value="Ürituste korraldamine"/>
          <xsd:enumeration value="AVS"/>
          <xsd:enumeration value="Ergutused"/>
        </xsd:restriction>
      </xsd:simpleType>
    </xsd:element>
    <xsd:element name="M_x00e4_rks_x00f5_nad" ma:index="9" nillable="true" ma:displayName="Märksõnad" ma:format="RadioButtons" ma:internalName="M_x00e4_rks_x00f5_nad">
      <xsd:simpleType>
        <xsd:restriction base="dms:Choice">
          <xsd:enumeration value="Vabatahtlikud instruktorid"/>
          <xsd:enumeration value="BVÕ tunnistused, lisad, KK-d"/>
          <xsd:enumeration value="nõusolekud"/>
          <xsd:enumeration value="hankepartnerid"/>
          <xsd:enumeration value="Varustuse arvestus"/>
          <xsd:enumeration value="Kirjanäidised"/>
          <xsd:enumeration value="Juhendid"/>
          <xsd:enumeration value="Esitlused"/>
          <xsd:enumeration value="Kujundusfailid"/>
          <xsd:enumeration value="Ole valmis!"/>
          <xsd:enumeration value="Evak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ee4fc8-837c-483d-81ef-3dfa32847a6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Ühiskasutuse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Ühiskasutusse andmise üksikasjad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063FB49-ED36-410A-99EF-39BE2C093BC0}">
  <ds:schemaRefs>
    <ds:schemaRef ds:uri="http://schemas.microsoft.com/office/2006/metadata/properties"/>
    <ds:schemaRef ds:uri="a8ee4fc8-837c-483d-81ef-3dfa32847a65"/>
    <ds:schemaRef ds:uri="http://purl.org/dc/terms/"/>
    <ds:schemaRef ds:uri="http://schemas.microsoft.com/office/2006/documentManagement/types"/>
    <ds:schemaRef ds:uri="ce3025b4-36cb-432d-8174-8a7809cb43bf"/>
    <ds:schemaRef ds:uri="http://purl.org/dc/dcmitype/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8D11C994-2999-41E2-976C-F5B6147B85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e3025b4-36cb-432d-8174-8a7809cb43bf"/>
    <ds:schemaRef ds:uri="a8ee4fc8-837c-483d-81ef-3dfa32847a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C1A1F2F-4FC0-4E0B-9F3F-C6187E3DEDD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KOOND</vt:lpstr>
      <vt:lpstr>AL1</vt:lpstr>
      <vt:lpstr>AL2</vt:lpstr>
      <vt:lpstr>HA1</vt:lpstr>
      <vt:lpstr>HA2</vt:lpstr>
      <vt:lpstr>JG</vt:lpstr>
      <vt:lpstr>JV</vt:lpstr>
      <vt:lpstr>LN1</vt:lpstr>
      <vt:lpstr>LN2</vt:lpstr>
      <vt:lpstr>PV</vt:lpstr>
      <vt:lpstr>PN1</vt:lpstr>
      <vt:lpstr>PN2</vt:lpstr>
      <vt:lpstr>RA</vt:lpstr>
      <vt:lpstr>SM1</vt:lpstr>
      <vt:lpstr>SM2</vt:lpstr>
      <vt:lpstr>SA</vt:lpstr>
      <vt:lpstr>TL1</vt:lpstr>
      <vt:lpstr>TL2</vt:lpstr>
      <vt:lpstr>TA1</vt:lpstr>
      <vt:lpstr>TA2</vt:lpstr>
      <vt:lpstr>VA</vt:lpstr>
      <vt:lpstr>VR</vt:lpstr>
      <vt:lpstr>VM</vt:lpstr>
    </vt:vector>
  </TitlesOfParts>
  <Manager/>
  <Company>EDF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Helen Allas</dc:creator>
  <cp:keywords/>
  <dc:description/>
  <cp:lastModifiedBy>Janeli Nielson</cp:lastModifiedBy>
  <cp:revision/>
  <dcterms:created xsi:type="dcterms:W3CDTF">2023-09-08T17:10:55Z</dcterms:created>
  <dcterms:modified xsi:type="dcterms:W3CDTF">2024-04-06T09:28:32Z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0x010100BC1C8FE7511F65498026E710F9CE94C9</vt:lpwstr>
  </property>
</Properties>
</file>