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ustomProperty1.bin" ContentType="application/vnd.openxmlformats-officedocument.spreadsheetml.customProperty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skarro\Desktop\"/>
    </mc:Choice>
  </mc:AlternateContent>
  <xr:revisionPtr revIDLastSave="0" documentId="8_{1F891583-BE18-47C5-B3E5-8FF0F0FC82FC}" xr6:coauthVersionLast="47" xr6:coauthVersionMax="47" xr10:uidLastSave="{00000000-0000-0000-0000-000000000000}"/>
  <bookViews>
    <workbookView xWindow="28680" yWindow="-120" windowWidth="29040" windowHeight="15720" xr2:uid="{33F197D8-7460-4045-BAE6-840FE711E75F}"/>
  </bookViews>
  <sheets>
    <sheet name="KOOND" sheetId="2" r:id="rId1"/>
    <sheet name="Alusandmed" sheetId="1" state="hidden" r:id="rId2"/>
    <sheet name="Lisavahendid" sheetId="4" state="hidden" r:id="rId3"/>
    <sheet name="Kontod" sheetId="3" state="hidden" r:id="rId4"/>
  </sheets>
  <calcPr calcId="191029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4" l="1"/>
  <c r="D5" i="4"/>
  <c r="C5" i="4"/>
  <c r="B5" i="4"/>
  <c r="P23" i="1"/>
  <c r="O23" i="1"/>
  <c r="N23" i="1"/>
  <c r="M23" i="1"/>
  <c r="F23" i="1"/>
  <c r="P18" i="1"/>
  <c r="O18" i="1"/>
  <c r="N18" i="1"/>
  <c r="M18" i="1"/>
  <c r="F18" i="1"/>
  <c r="P13" i="1"/>
  <c r="O13" i="1"/>
  <c r="N13" i="1"/>
  <c r="M13" i="1"/>
  <c r="F13" i="1"/>
  <c r="P76" i="1"/>
  <c r="O76" i="1"/>
  <c r="N76" i="1"/>
  <c r="M76" i="1"/>
  <c r="F76" i="1"/>
  <c r="P84" i="1"/>
  <c r="O84" i="1"/>
  <c r="N84" i="1"/>
  <c r="M84" i="1"/>
  <c r="F84" i="1"/>
  <c r="P87" i="1"/>
  <c r="O87" i="1"/>
  <c r="N87" i="1"/>
  <c r="M87" i="1"/>
  <c r="F87" i="1"/>
  <c r="P65" i="1"/>
  <c r="O65" i="1"/>
  <c r="N65" i="1"/>
  <c r="M65" i="1"/>
  <c r="F65" i="1"/>
  <c r="P49" i="1"/>
  <c r="O49" i="1"/>
  <c r="N49" i="1"/>
  <c r="P52" i="1"/>
  <c r="O52" i="1"/>
  <c r="N52" i="1"/>
  <c r="P69" i="1"/>
  <c r="O69" i="1"/>
  <c r="N69" i="1"/>
  <c r="M69" i="1"/>
  <c r="F69" i="1"/>
  <c r="M42" i="1"/>
  <c r="F42" i="1"/>
  <c r="M52" i="1"/>
  <c r="F52" i="1"/>
  <c r="M49" i="1"/>
  <c r="F49" i="1"/>
  <c r="F9" i="1"/>
  <c r="F10" i="1"/>
  <c r="F11" i="1"/>
  <c r="F12" i="1"/>
  <c r="F14" i="1"/>
  <c r="F15" i="1"/>
  <c r="F16" i="1"/>
  <c r="F17" i="1"/>
  <c r="F19" i="1"/>
  <c r="F20" i="1"/>
  <c r="F21" i="1"/>
  <c r="F22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3" i="1"/>
  <c r="F44" i="1"/>
  <c r="F45" i="1"/>
  <c r="F46" i="1"/>
  <c r="F47" i="1"/>
  <c r="F48" i="1"/>
  <c r="F50" i="1"/>
  <c r="F51" i="1"/>
  <c r="F53" i="1"/>
  <c r="F54" i="1"/>
  <c r="F55" i="1"/>
  <c r="F56" i="1"/>
  <c r="F57" i="1"/>
  <c r="F58" i="1"/>
  <c r="F59" i="1"/>
  <c r="F60" i="1"/>
  <c r="F61" i="1"/>
  <c r="F62" i="1"/>
  <c r="F63" i="1"/>
  <c r="F64" i="1"/>
  <c r="F66" i="1"/>
  <c r="F67" i="1"/>
  <c r="F68" i="1"/>
  <c r="F70" i="1"/>
  <c r="F71" i="1"/>
  <c r="F72" i="1"/>
  <c r="F73" i="1"/>
  <c r="F74" i="1"/>
  <c r="F75" i="1"/>
  <c r="F77" i="1"/>
  <c r="F78" i="1"/>
  <c r="F79" i="1"/>
  <c r="F80" i="1"/>
  <c r="F81" i="1"/>
  <c r="F82" i="1"/>
  <c r="F83" i="1"/>
  <c r="F85" i="1"/>
  <c r="F86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8" i="1"/>
</calcChain>
</file>

<file path=xl/sharedStrings.xml><?xml version="1.0" encoding="utf-8"?>
<sst xmlns="http://schemas.openxmlformats.org/spreadsheetml/2006/main" count="1385" uniqueCount="156">
  <si>
    <t>Subtotal valemiga tehtud kogusumma rida:</t>
  </si>
  <si>
    <t>Asutus</t>
  </si>
  <si>
    <t>Funds center</t>
  </si>
  <si>
    <t>Konto</t>
  </si>
  <si>
    <t>Liik</t>
  </si>
  <si>
    <t>Objekt</t>
  </si>
  <si>
    <t>Tehinu-partneri kood</t>
  </si>
  <si>
    <t>COFOG</t>
  </si>
  <si>
    <t>Selgituse nr</t>
  </si>
  <si>
    <t>Grant</t>
  </si>
  <si>
    <t>Selgitus</t>
  </si>
  <si>
    <t>Objektikoodi nimetus</t>
  </si>
  <si>
    <t>Aruanne asutuste lõikes - sisestatud detailread - koondosa näitab filtris valitud asutust või valitsemisala (vastavalt tehtud valikule) kokku</t>
  </si>
  <si>
    <t>Riigi eelarvestrateegia 2027-2030</t>
  </si>
  <si>
    <t>INPUT - Data Input,ALLOCATIONS - Allocations</t>
  </si>
  <si>
    <t>Põhiseaduslikud institutsioonid</t>
  </si>
  <si>
    <t xml:space="preserve">Viimati värskendatud: 09.09.2026 18:11:42 kasutaja kairite poolt </t>
  </si>
  <si>
    <t>RES</t>
  </si>
  <si>
    <t>2027</t>
  </si>
  <si>
    <t>Riigi eelarvestrateegia</t>
  </si>
  <si>
    <t>2027-2030</t>
  </si>
  <si>
    <t/>
  </si>
  <si>
    <t>10</t>
  </si>
  <si>
    <t>40</t>
  </si>
  <si>
    <t>44</t>
  </si>
  <si>
    <t>20</t>
  </si>
  <si>
    <t>60</t>
  </si>
  <si>
    <t>Riigikogu Kantselei</t>
  </si>
  <si>
    <t>EA10</t>
  </si>
  <si>
    <t>15</t>
  </si>
  <si>
    <t>IN002000</t>
  </si>
  <si>
    <t>AAD_NONE</t>
  </si>
  <si>
    <t>01110</t>
  </si>
  <si>
    <t>1</t>
  </si>
  <si>
    <t>-</t>
  </si>
  <si>
    <t>IT investeeringud</t>
  </si>
  <si>
    <t>2</t>
  </si>
  <si>
    <t>3</t>
  </si>
  <si>
    <t>IN004000</t>
  </si>
  <si>
    <t>Masinad ja seadmed</t>
  </si>
  <si>
    <t>IN002007</t>
  </si>
  <si>
    <t>Riigi valimisteenistuse IT Investeering</t>
  </si>
  <si>
    <t>601002</t>
  </si>
  <si>
    <t>Puudub</t>
  </si>
  <si>
    <t>41</t>
  </si>
  <si>
    <t>10800</t>
  </si>
  <si>
    <t>50</t>
  </si>
  <si>
    <t>SEP10002</t>
  </si>
  <si>
    <t>Riigikogu liikmete palgafond</t>
  </si>
  <si>
    <t>SEP10006</t>
  </si>
  <si>
    <t>Riigi valimisteenistus</t>
  </si>
  <si>
    <t>SEP10007</t>
  </si>
  <si>
    <t>Arenguseire Keskus</t>
  </si>
  <si>
    <t>55</t>
  </si>
  <si>
    <t>SE000047</t>
  </si>
  <si>
    <t>Riigi valimisteenistuse IT tegevuskulud</t>
  </si>
  <si>
    <t>61</t>
  </si>
  <si>
    <t>650</t>
  </si>
  <si>
    <t>450</t>
  </si>
  <si>
    <t>SEP10001</t>
  </si>
  <si>
    <t>Valimistega seotud tegevused</t>
  </si>
  <si>
    <t>452</t>
  </si>
  <si>
    <t>SE000003</t>
  </si>
  <si>
    <t>Liikmemaksud</t>
  </si>
  <si>
    <t>601000</t>
  </si>
  <si>
    <t>322</t>
  </si>
  <si>
    <t>323</t>
  </si>
  <si>
    <t>388</t>
  </si>
  <si>
    <t>Erakondade Rahastamise Järelevalve Komisjon</t>
  </si>
  <si>
    <t>EA30</t>
  </si>
  <si>
    <t>Vabariigi Presidendi Kantselei</t>
  </si>
  <si>
    <t>EB10</t>
  </si>
  <si>
    <t>IN001000</t>
  </si>
  <si>
    <t>Inventar</t>
  </si>
  <si>
    <t>6</t>
  </si>
  <si>
    <t>7</t>
  </si>
  <si>
    <t>SEP20002</t>
  </si>
  <si>
    <t>Presidendi palgafond</t>
  </si>
  <si>
    <t>SE000026</t>
  </si>
  <si>
    <t>10201</t>
  </si>
  <si>
    <t>Pensionieraldiste väljamaksed</t>
  </si>
  <si>
    <t>4</t>
  </si>
  <si>
    <t>SE000028</t>
  </si>
  <si>
    <t>Vahendid Riigi Kinnisvara Aktsiaseltsile</t>
  </si>
  <si>
    <t>08600</t>
  </si>
  <si>
    <t>3229</t>
  </si>
  <si>
    <t>Riigikontroll</t>
  </si>
  <si>
    <t>EC10</t>
  </si>
  <si>
    <t>SEP30001</t>
  </si>
  <si>
    <t>Riigikontrolöri palgafond</t>
  </si>
  <si>
    <t>Õiguskantsleri Kantselei</t>
  </si>
  <si>
    <t>ED10</t>
  </si>
  <si>
    <t>SEP40001</t>
  </si>
  <si>
    <t>Õiguskantsleri palgafond</t>
  </si>
  <si>
    <t>Riigikohus</t>
  </si>
  <si>
    <t>EE10</t>
  </si>
  <si>
    <t>SEP50001</t>
  </si>
  <si>
    <t>03300</t>
  </si>
  <si>
    <t>Kohtunike palgafond</t>
  </si>
  <si>
    <t>9E10-IS21-01332SIM</t>
  </si>
  <si>
    <t>9E10-AM21-01133CEAS</t>
  </si>
  <si>
    <t>9E10-MU21-JUST-JCOO</t>
  </si>
  <si>
    <t>1E10-SF21-04742NOOR</t>
  </si>
  <si>
    <t>359</t>
  </si>
  <si>
    <t>320</t>
  </si>
  <si>
    <t>Valitsemisala</t>
  </si>
  <si>
    <t>Reasildid</t>
  </si>
  <si>
    <t>Üldkokkuvõte</t>
  </si>
  <si>
    <t>Summa kogusummast 2028</t>
  </si>
  <si>
    <t>Summa kogusummast 2029</t>
  </si>
  <si>
    <t>Summa kogusummast 2030</t>
  </si>
  <si>
    <t>Summa kogusummast 2027</t>
  </si>
  <si>
    <t>Investeeringud</t>
  </si>
  <si>
    <t>Riigilõivud</t>
  </si>
  <si>
    <t>Tulud majandustegevusest</t>
  </si>
  <si>
    <t>Üüri- ja renditulud, õiguste müügitulu, muu toodete ja teenuste müük</t>
  </si>
  <si>
    <t>Saadud välistoetus</t>
  </si>
  <si>
    <t>Muud tegevustulud</t>
  </si>
  <si>
    <t>Sotsiaaltoetused</t>
  </si>
  <si>
    <t>Muud toetused</t>
  </si>
  <si>
    <t>Tööjõukulud</t>
  </si>
  <si>
    <t>Majandamiskulud</t>
  </si>
  <si>
    <t>Käibemaksukulu majandamiskuludelt</t>
  </si>
  <si>
    <t>Käibemaksukulu põhivara soetuselt</t>
  </si>
  <si>
    <t>Põhivara amortisatsioon ja ümberhindlus</t>
  </si>
  <si>
    <t>Intressikulu ja muud finantskulud</t>
  </si>
  <si>
    <t>Konto_2</t>
  </si>
  <si>
    <t>Majanduslik sisu</t>
  </si>
  <si>
    <t>INV</t>
  </si>
  <si>
    <t>KULU</t>
  </si>
  <si>
    <t>TULU</t>
  </si>
  <si>
    <t xml:space="preserve">Lisataotluste koond </t>
  </si>
  <si>
    <t>Lisataotlused kokku</t>
  </si>
  <si>
    <t xml:space="preserve">Vabariigi President </t>
  </si>
  <si>
    <t xml:space="preserve">VP palgafondi kasv 7% </t>
  </si>
  <si>
    <t>Alar Karise personal</t>
  </si>
  <si>
    <t xml:space="preserve">Nõunike täiskohaga töölevõtmine </t>
  </si>
  <si>
    <t>Alar Karisega seotud majandamiskulud</t>
  </si>
  <si>
    <t>Riigivõrgu teise õla rajamine</t>
  </si>
  <si>
    <t xml:space="preserve">Riigikontroll </t>
  </si>
  <si>
    <t xml:space="preserve">Riigikohus </t>
  </si>
  <si>
    <t xml:space="preserve">Tööjõukulud </t>
  </si>
  <si>
    <t>Kulude kallinemine, baaseelarve suurendamine 5%</t>
  </si>
  <si>
    <t>Remonditööd ja rahvusvaheline suhtlus (ühekordne)</t>
  </si>
  <si>
    <t xml:space="preserve">Õiguskantsler </t>
  </si>
  <si>
    <t xml:space="preserve">3 koha täitmine – varjatud jälitustegevuse järelevalveks, automaatotsustes kasutatavate algoritmide töökindluse ja õiguspärasuse kontrollimiseks, </t>
  </si>
  <si>
    <t>Palgafondi kasv 4%</t>
  </si>
  <si>
    <t xml:space="preserve">Riigikogu </t>
  </si>
  <si>
    <t>RKK palgafondi kasv 6,6%</t>
  </si>
  <si>
    <t>RVT palgafondi kasv 5,3%</t>
  </si>
  <si>
    <t>ERJK õigusnõuniku ametikoha loomine - jääb</t>
  </si>
  <si>
    <t xml:space="preserve">RVT e-hääletamise süsteemi koodiaudit, jääb </t>
  </si>
  <si>
    <t>RK koosloome keskkonna arendamine jääb - SKAIS</t>
  </si>
  <si>
    <t>ERJK infosüsteemi arendamine</t>
  </si>
  <si>
    <t>???</t>
  </si>
  <si>
    <t>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</si>
</sst>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2" x14ac:knownFonts="1">
    <font>
      <sz val="11"/>
      <color theme="1"/>
      <name val="Aptos Narrow"/>
      <family val="2"/>
      <charset val="186"/>
      <scheme val="minor"/>
    </font>
    <font>
      <b/>
      <sz val="18"/>
      <color theme="1"/>
      <name val="Times New Roman"/>
      <family val="1"/>
      <charset val="186"/>
    </font>
    <font>
      <sz val="18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b/>
      <sz val="12"/>
      <color rgb="FFFF0000"/>
      <name val="Times New Roman"/>
      <family val="1"/>
      <charset val="186"/>
    </font>
    <font>
      <b/>
      <sz val="12"/>
      <color theme="0"/>
      <name val="Times New Roman"/>
      <family val="1"/>
      <charset val="186"/>
    </font>
    <font>
      <sz val="12"/>
      <color rgb="FF0000CC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rgb="FF156082"/>
      <name val="Times New Roman"/>
      <family val="1"/>
      <charset val="186"/>
    </font>
    <font>
      <sz val="11"/>
      <color theme="1"/>
      <name val="Aptos"/>
      <family val="2"/>
    </font>
    <font>
      <b/>
      <sz val="11"/>
      <color rgb="FF15608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196B24"/>
      <name val="Times New Roman"/>
      <family val="1"/>
      <charset val="186"/>
    </font>
    <font>
      <b/>
      <strike/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trike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trike/>
      <sz val="10"/>
      <color theme="1"/>
      <name val="Times New Roman"/>
      <family val="1"/>
      <charset val="186"/>
    </font>
    <font>
      <sz val="11"/>
      <color rgb="FF156082"/>
      <name val="Times New Roman"/>
      <family val="1"/>
      <charset val="186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0" fillId="3" borderId="0" xfId="0" applyFill="1"/>
    <xf numFmtId="0" fontId="3" fillId="4" borderId="0" xfId="0" applyFont="1" applyFill="1" applyAlignment="1" applyProtection="1">
      <alignment horizontal="left" vertical="center"/>
      <protection locked="0"/>
    </xf>
    <xf numFmtId="0" fontId="1" fillId="5" borderId="0" xfId="0" applyFont="1" applyFill="1"/>
    <xf numFmtId="0" fontId="0" fillId="5" borderId="0" xfId="0" applyFill="1"/>
    <xf numFmtId="0" fontId="4" fillId="5" borderId="0" xfId="0" applyFont="1" applyFill="1"/>
    <xf numFmtId="0" fontId="5" fillId="5" borderId="0" xfId="0" applyFont="1" applyFill="1" applyAlignment="1">
      <alignment horizontal="right"/>
    </xf>
    <xf numFmtId="0" fontId="6" fillId="3" borderId="0" xfId="0" applyFont="1" applyFill="1"/>
    <xf numFmtId="0" fontId="4" fillId="3" borderId="0" xfId="0" applyFont="1" applyFill="1" applyAlignment="1">
      <alignment horizontal="left" vertical="top"/>
    </xf>
    <xf numFmtId="0" fontId="7" fillId="3" borderId="1" xfId="0" applyFont="1" applyFill="1" applyBorder="1" applyAlignment="1">
      <alignment vertical="top" wrapText="1"/>
    </xf>
    <xf numFmtId="0" fontId="5" fillId="6" borderId="2" xfId="0" applyFont="1" applyFill="1" applyBorder="1" applyAlignment="1">
      <alignment horizontal="right" vertical="top"/>
    </xf>
    <xf numFmtId="0" fontId="5" fillId="6" borderId="3" xfId="0" applyFont="1" applyFill="1" applyBorder="1" applyAlignment="1">
      <alignment horizontal="right" vertical="top"/>
    </xf>
    <xf numFmtId="0" fontId="5" fillId="6" borderId="4" xfId="0" applyFont="1" applyFill="1" applyBorder="1" applyAlignment="1">
      <alignment horizontal="right" vertical="top"/>
    </xf>
    <xf numFmtId="3" fontId="5" fillId="6" borderId="5" xfId="0" applyNumberFormat="1" applyFont="1" applyFill="1" applyBorder="1" applyAlignment="1">
      <alignment vertical="top" wrapText="1"/>
    </xf>
    <xf numFmtId="0" fontId="0" fillId="3" borderId="0" xfId="0" applyFill="1" applyAlignment="1">
      <alignment horizontal="left"/>
    </xf>
    <xf numFmtId="0" fontId="8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left" vertical="top"/>
      <protection locked="0"/>
    </xf>
    <xf numFmtId="3" fontId="9" fillId="0" borderId="5" xfId="0" applyNumberFormat="1" applyFont="1" applyBorder="1" applyAlignment="1" applyProtection="1">
      <alignment horizontal="right" vertical="top"/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0" fillId="0" borderId="0" xfId="0" applyAlignment="1">
      <alignment horizontal="left" indent="2"/>
    </xf>
    <xf numFmtId="0" fontId="18" fillId="0" borderId="1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12" fillId="0" borderId="7" xfId="0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3" fontId="12" fillId="0" borderId="9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/>
    </xf>
    <xf numFmtId="0" fontId="15" fillId="0" borderId="11" xfId="0" applyFont="1" applyBorder="1" applyAlignment="1">
      <alignment horizontal="right" vertical="center" wrapText="1"/>
    </xf>
    <xf numFmtId="3" fontId="16" fillId="0" borderId="11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3" fontId="13" fillId="0" borderId="11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3" fontId="18" fillId="0" borderId="9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vertical="center"/>
    </xf>
    <xf numFmtId="3" fontId="16" fillId="0" borderId="9" xfId="0" applyNumberFormat="1" applyFont="1" applyBorder="1" applyAlignment="1">
      <alignment horizontal="right" vertical="center" wrapText="1"/>
    </xf>
    <xf numFmtId="3" fontId="13" fillId="0" borderId="9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0" fontId="20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1" fillId="0" borderId="0" xfId="0" applyFont="1" applyAlignment="1">
      <alignment vertical="center"/>
    </xf>
    <xf numFmtId="3" fontId="18" fillId="0" borderId="12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vertical="center" wrapText="1"/>
    </xf>
    <xf numFmtId="0" fontId="12" fillId="0" borderId="12" xfId="0" applyFont="1" applyBorder="1" applyAlignment="1">
      <alignment vertical="center"/>
    </xf>
    <xf numFmtId="3" fontId="12" fillId="0" borderId="12" xfId="0" applyNumberFormat="1" applyFont="1" applyBorder="1" applyAlignment="1">
      <alignment vertical="center" wrapText="1"/>
    </xf>
    <xf numFmtId="3" fontId="16" fillId="0" borderId="9" xfId="0" applyNumberFormat="1" applyFont="1" applyBorder="1" applyAlignment="1">
      <alignment vertical="center" wrapText="1"/>
    </xf>
    <xf numFmtId="3" fontId="18" fillId="0" borderId="9" xfId="0" applyNumberFormat="1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9" fillId="4" borderId="5" xfId="0" applyFont="1" applyFill="1" applyBorder="1" applyAlignment="1" applyProtection="1">
      <alignment horizontal="left" vertical="top"/>
      <protection locked="0"/>
    </xf>
    <xf numFmtId="3" fontId="9" fillId="4" borderId="5" xfId="0" applyNumberFormat="1" applyFont="1" applyFill="1" applyBorder="1" applyAlignment="1" applyProtection="1">
      <alignment horizontal="right" vertical="top"/>
      <protection locked="0"/>
    </xf>
    <xf numFmtId="0" fontId="0" fillId="4" borderId="0" xfId="0" applyFill="1"/>
    <xf numFmtId="3" fontId="0" fillId="0" borderId="0" xfId="0" applyNumberFormat="1"/>
    <xf numFmtId="0" fontId="21" fillId="0" borderId="0" xfId="0" applyFont="1"/>
    <xf numFmtId="0" fontId="18" fillId="0" borderId="12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8" xfId="0" applyFont="1" applyBorder="1" applyAlignment="1">
      <alignment vertical="center"/>
    </xf>
  </cellXfs>
  <cellStyles count="1">
    <cellStyle name="Normaallaad" xfId="0" builtinId="0"/>
  </cellStyles>
  <dxfs count="1"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egovg01.sharepoint.com/sites/RIIGIEELARVE_RAM/Dokumendid/01.%20Riigi%20eelarvestrateegia%20(RES)/RES_protsess_2027-2030/PSI%20protsess/PSI_Protsess_RES2027-2030_alusfail%20&#8211;%20kabinet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irit Eha - RAM" refreshedDate="46178.502719212964" createdVersion="8" refreshedVersion="8" minRefreshableVersion="3" recordCount="98" xr:uid="{D3B5A0E0-0EC5-46BB-82E3-59EA9E43F456}">
  <cacheSource type="worksheet">
    <worksheetSource ref="D7:S126" sheet="Alusandmed" r:id="rId2"/>
  </cacheSource>
  <cacheFields count="15">
    <cacheField name="Asutus" numFmtId="0">
      <sharedItems containsBlank="1"/>
    </cacheField>
    <cacheField name="Funds center" numFmtId="0">
      <sharedItems containsBlank="1"/>
    </cacheField>
    <cacheField name="Konto" numFmtId="0">
      <sharedItems containsBlank="1" count="20">
        <m/>
        <s v="TULUD"/>
        <s v="KULUD"/>
        <s v="INVESTEERINGUD"/>
        <s v="15"/>
        <s v="601002"/>
        <s v="41"/>
        <s v="50"/>
        <s v="55"/>
        <s v="61"/>
        <s v="650"/>
        <s v="450"/>
        <s v="452"/>
        <s v="601000"/>
        <s v="322"/>
        <s v="323"/>
        <s v="388"/>
        <s v="3229"/>
        <s v="359"/>
        <s v="320"/>
      </sharedItems>
    </cacheField>
    <cacheField name="Liik" numFmtId="0">
      <sharedItems containsBlank="1"/>
    </cacheField>
    <cacheField name="Objekt" numFmtId="0">
      <sharedItems containsBlank="1"/>
    </cacheField>
    <cacheField name="Tehinu-partneri kood" numFmtId="0">
      <sharedItems containsBlank="1"/>
    </cacheField>
    <cacheField name="COFOG" numFmtId="0">
      <sharedItems containsBlank="1"/>
    </cacheField>
    <cacheField name="Selgituse nr" numFmtId="0">
      <sharedItems containsBlank="1"/>
    </cacheField>
    <cacheField name="Grant" numFmtId="0">
      <sharedItems containsBlank="1"/>
    </cacheField>
    <cacheField name="2027" numFmtId="0">
      <sharedItems containsBlank="1" containsMixedTypes="1" containsNumber="1" containsInteger="1" minValue="-407658" maxValue="67252651"/>
    </cacheField>
    <cacheField name="2028" numFmtId="0">
      <sharedItems containsBlank="1" containsMixedTypes="1" containsNumber="1" containsInteger="1" minValue="-407658" maxValue="62980809"/>
    </cacheField>
    <cacheField name="2029" numFmtId="0">
      <sharedItems containsBlank="1" containsMixedTypes="1" containsNumber="1" containsInteger="1" minValue="-407658" maxValue="64106070"/>
    </cacheField>
    <cacheField name="2030" numFmtId="0">
      <sharedItems containsBlank="1" containsMixedTypes="1" containsNumber="1" containsInteger="1" minValue="-407658" maxValue="64131103"/>
    </cacheField>
    <cacheField name="Selgitus" numFmtId="0">
      <sharedItems/>
    </cacheField>
    <cacheField name="Objektikoodi nimetu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irit Eha - RAM" refreshedDate="46274.77210451389" createdVersion="8" refreshedVersion="8" minRefreshableVersion="3" recordCount="95" xr:uid="{A2978E99-E7F2-436B-81EE-201042CFF78E}">
  <cacheSource type="worksheet">
    <worksheetSource ref="A7:R102" sheet="Alusandmed"/>
  </cacheSource>
  <cacheFields count="18">
    <cacheField name="Valitsemisala" numFmtId="0">
      <sharedItems count="5">
        <s v="Riigikogu Kantselei"/>
        <s v="Vabariigi Presidendi Kantselei"/>
        <s v="Riigikontroll"/>
        <s v="Õiguskantsleri Kantselei"/>
        <s v="Riigikohus"/>
      </sharedItems>
    </cacheField>
    <cacheField name="Asutus" numFmtId="0">
      <sharedItems/>
    </cacheField>
    <cacheField name="Funds center" numFmtId="0">
      <sharedItems/>
    </cacheField>
    <cacheField name="Majanduslik sisu" numFmtId="0">
      <sharedItems count="3">
        <s v="INV"/>
        <s v="KULU"/>
        <s v="TULU"/>
      </sharedItems>
    </cacheField>
    <cacheField name="Konto" numFmtId="0">
      <sharedItems/>
    </cacheField>
    <cacheField name="Konto_2" numFmtId="0">
      <sharedItems count="14">
        <s v="Investeeringud"/>
        <s v="Käibemaksukulu põhivara soetuselt"/>
        <s v="Sotsiaaltoetused"/>
        <s v="Tööjõukulud"/>
        <s v="Majandamiskulud"/>
        <s v="Põhivara amortisatsioon ja ümberhindlus"/>
        <s v="Intressikulu ja muud finantskulud"/>
        <s v="Muud toetused"/>
        <s v="Käibemaksukulu majandamiskuludelt"/>
        <s v="Tulud majandustegevusest"/>
        <s v="Üüri- ja renditulud, õiguste müügitulu, muu toodete ja teenuste müük"/>
        <s v="Muud tegevustulud"/>
        <s v="Saadud välistoetus"/>
        <s v="Riigilõivud"/>
      </sharedItems>
    </cacheField>
    <cacheField name="Liik" numFmtId="0">
      <sharedItems/>
    </cacheField>
    <cacheField name="Objekt" numFmtId="0">
      <sharedItems/>
    </cacheField>
    <cacheField name="Tehinu-partneri kood" numFmtId="0">
      <sharedItems/>
    </cacheField>
    <cacheField name="COFOG" numFmtId="0">
      <sharedItems/>
    </cacheField>
    <cacheField name="Selgituse nr" numFmtId="0">
      <sharedItems/>
    </cacheField>
    <cacheField name="Grant" numFmtId="0">
      <sharedItems/>
    </cacheField>
    <cacheField name="2027" numFmtId="3">
      <sharedItems containsString="0" containsBlank="1" containsNumber="1" containsInteger="1" minValue="-407658" maxValue="15025112"/>
    </cacheField>
    <cacheField name="2028" numFmtId="3">
      <sharedItems containsString="0" containsBlank="1" containsNumber="1" containsInteger="1" minValue="-407658" maxValue="12962721"/>
    </cacheField>
    <cacheField name="2029" numFmtId="3">
      <sharedItems containsString="0" containsBlank="1" containsNumber="1" containsInteger="1" minValue="-407658" maxValue="13512977"/>
    </cacheField>
    <cacheField name="2030" numFmtId="3">
      <sharedItems containsString="0" containsBlank="1" containsNumber="1" containsInteger="1" minValue="-407658" maxValue="14046539"/>
    </cacheField>
    <cacheField name="Selgitus" numFmtId="0">
      <sharedItems/>
    </cacheField>
    <cacheField name="Objektikoodi nimetu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8">
  <r>
    <m/>
    <m/>
    <x v="0"/>
    <m/>
    <m/>
    <m/>
    <m/>
    <m/>
    <m/>
    <s v="RES"/>
    <s v="RES"/>
    <s v="RES"/>
    <s v="RES"/>
    <s v="RES"/>
    <s v="RES"/>
  </r>
  <r>
    <m/>
    <m/>
    <x v="0"/>
    <m/>
    <m/>
    <m/>
    <m/>
    <m/>
    <m/>
    <s v="2027"/>
    <s v="2027"/>
    <s v="2027"/>
    <s v="2027"/>
    <s v="2027"/>
    <s v="2027"/>
  </r>
  <r>
    <m/>
    <m/>
    <x v="0"/>
    <m/>
    <m/>
    <m/>
    <m/>
    <m/>
    <m/>
    <s v="F99_1"/>
    <s v="F99_2"/>
    <s v="F99_3"/>
    <s v="F99_4"/>
    <s v="Selgitus"/>
    <s v="Objektikoodi nimi"/>
  </r>
  <r>
    <s v="Põhiseaduslikud institutsioonid"/>
    <s v=" "/>
    <x v="1"/>
    <s v=" "/>
    <s v=" "/>
    <s v=" "/>
    <s v=" "/>
    <s v=" "/>
    <s v=" "/>
    <n v="624654"/>
    <n v="439864"/>
    <n v="488019"/>
    <n v="350800"/>
    <s v=""/>
    <s v="Kokku"/>
  </r>
  <r>
    <m/>
    <m/>
    <x v="0"/>
    <s v="10"/>
    <s v=" "/>
    <s v=" "/>
    <s v=" "/>
    <s v=" "/>
    <s v=" "/>
    <n v="461000"/>
    <n v="311000"/>
    <n v="381000"/>
    <n v="311000"/>
    <s v="Invalid member : #Not an EPMOlapMember formula"/>
    <s v="Kokku"/>
  </r>
  <r>
    <m/>
    <m/>
    <x v="0"/>
    <s v="40"/>
    <s v=" "/>
    <s v=" "/>
    <s v=" "/>
    <s v=" "/>
    <s v=" "/>
    <n v="123854"/>
    <n v="89064"/>
    <n v="67219"/>
    <m/>
    <s v="Invalid member : #Not an EPMOlapMember formula"/>
    <s v="Kokku"/>
  </r>
  <r>
    <m/>
    <m/>
    <x v="0"/>
    <s v="44"/>
    <s v=" "/>
    <s v=" "/>
    <s v=" "/>
    <s v=" "/>
    <s v=" "/>
    <n v="39800"/>
    <n v="39800"/>
    <n v="39800"/>
    <n v="39800"/>
    <s v="Invalid member : #Not an EPMOlapMember formula"/>
    <s v="Kokku"/>
  </r>
  <r>
    <m/>
    <m/>
    <x v="2"/>
    <s v=" "/>
    <s v=" "/>
    <s v=" "/>
    <s v=" "/>
    <s v=" "/>
    <s v=" "/>
    <n v="67252651"/>
    <n v="62980809"/>
    <n v="64106070"/>
    <n v="64131103"/>
    <s v="Invalid member : #Not an EPMOlapMember formula"/>
    <s v="Kokku"/>
  </r>
  <r>
    <m/>
    <m/>
    <x v="0"/>
    <s v="10"/>
    <s v=" "/>
    <s v=" "/>
    <s v=" "/>
    <s v=" "/>
    <s v=" "/>
    <n v="20764806"/>
    <n v="19158455"/>
    <n v="20051539"/>
    <n v="20051539"/>
    <s v="Invalid member : #Not an EPMOlapMember formula"/>
    <s v="Kokku"/>
  </r>
  <r>
    <m/>
    <m/>
    <x v="0"/>
    <s v="20"/>
    <s v=" "/>
    <s v=" "/>
    <s v=" "/>
    <s v=" "/>
    <s v=" "/>
    <n v="42837661"/>
    <n v="40051768"/>
    <n v="40197891"/>
    <n v="40197891"/>
    <s v="Invalid member : #Not an EPMOlapMember formula"/>
    <s v="Kokku"/>
  </r>
  <r>
    <m/>
    <m/>
    <x v="0"/>
    <s v="40"/>
    <s v=" "/>
    <s v=" "/>
    <s v=" "/>
    <s v=" "/>
    <s v=" "/>
    <n v="141886"/>
    <n v="107101"/>
    <n v="78688"/>
    <m/>
    <s v="Invalid member : #Not an EPMOlapMember formula"/>
    <s v="Kokku"/>
  </r>
  <r>
    <m/>
    <m/>
    <x v="0"/>
    <s v="44"/>
    <s v=" "/>
    <s v=" "/>
    <s v=" "/>
    <s v=" "/>
    <s v=" "/>
    <n v="39800"/>
    <n v="39800"/>
    <n v="39800"/>
    <n v="39800"/>
    <s v="Invalid member : #Not an EPMOlapMember formula"/>
    <s v="Kokku"/>
  </r>
  <r>
    <m/>
    <m/>
    <x v="0"/>
    <s v="60"/>
    <s v=" "/>
    <s v=" "/>
    <s v=" "/>
    <s v=" "/>
    <s v=" "/>
    <n v="3468498"/>
    <n v="3623685"/>
    <n v="3738152"/>
    <n v="3841873"/>
    <s v="Invalid member : #Not an EPMOlapMember formula"/>
    <s v="Kokku"/>
  </r>
  <r>
    <m/>
    <m/>
    <x v="3"/>
    <s v=" "/>
    <s v=" "/>
    <s v=" "/>
    <s v=" "/>
    <s v=" "/>
    <s v=" "/>
    <n v="3273553"/>
    <n v="2400776"/>
    <n v="2400776"/>
    <n v="2400776"/>
    <s v="Invalid member : #Not an EPMOlapMember formula"/>
    <s v="Kokku"/>
  </r>
  <r>
    <m/>
    <m/>
    <x v="0"/>
    <s v="10"/>
    <s v=" "/>
    <s v=" "/>
    <s v=" "/>
    <s v=" "/>
    <s v=" "/>
    <n v="300688"/>
    <n v="131763"/>
    <n v="131763"/>
    <n v="131763"/>
    <s v="Invalid member : #Not an EPMOlapMember formula"/>
    <s v="Kokku"/>
  </r>
  <r>
    <m/>
    <m/>
    <x v="0"/>
    <s v="20"/>
    <s v=" "/>
    <s v=" "/>
    <s v=" "/>
    <s v=" "/>
    <s v=" "/>
    <n v="2972865"/>
    <n v="2269013"/>
    <n v="2269013"/>
    <n v="2269013"/>
    <s v="Invalid member : #Not an EPMOlapMember formula"/>
    <s v="Kokku"/>
  </r>
  <r>
    <s v="Riigikogu"/>
    <s v="EA10"/>
    <x v="4"/>
    <s v="20"/>
    <s v="IN002000"/>
    <s v="AAD_NONE"/>
    <s v="01110"/>
    <s v="1"/>
    <s v="-"/>
    <n v="438560"/>
    <n v="338560"/>
    <n v="338560"/>
    <n v="338560"/>
    <s v=""/>
    <s v="IT investeeringud"/>
  </r>
  <r>
    <s v="Riigikogu"/>
    <s v="EA10"/>
    <x v="4"/>
    <s v="20"/>
    <s v="IN002000"/>
    <s v="AAD_NONE"/>
    <s v="01110"/>
    <s v="2"/>
    <s v="-"/>
    <n v="144620"/>
    <n v="144620"/>
    <n v="144620"/>
    <n v="144620"/>
    <s v=""/>
    <s v="IT investeeringud"/>
  </r>
  <r>
    <s v="Riigikogu"/>
    <s v="EA10"/>
    <x v="4"/>
    <s v="20"/>
    <s v="IN002000"/>
    <s v="AAD_NONE"/>
    <s v="01110"/>
    <s v="3"/>
    <s v="-"/>
    <n v="603852"/>
    <n v="0"/>
    <m/>
    <m/>
    <s v=""/>
    <s v="IT investeeringud"/>
  </r>
  <r>
    <s v="Riigikogu"/>
    <s v="EA10"/>
    <x v="4"/>
    <s v="20"/>
    <s v="IN004000"/>
    <s v="AAD_NONE"/>
    <s v="01110"/>
    <s v="1"/>
    <s v="-"/>
    <n v="40000"/>
    <n v="40000"/>
    <n v="40000"/>
    <n v="40000"/>
    <s v=""/>
    <s v="Masinad ja seadmed"/>
  </r>
  <r>
    <s v="Riigikogu"/>
    <s v="EA10"/>
    <x v="4"/>
    <s v="20"/>
    <s v="IN002007"/>
    <s v="AAD_NONE"/>
    <s v="01110"/>
    <s v="1"/>
    <s v="-"/>
    <n v="1720000"/>
    <n v="1720000"/>
    <n v="1720000"/>
    <n v="1720000"/>
    <s v=""/>
    <s v="Riigi valimisteenistuse IT Investeering"/>
  </r>
  <r>
    <s v="Riigikogu"/>
    <s v="EA10"/>
    <x v="5"/>
    <s v="10"/>
    <s v="-"/>
    <s v="AAD_NONE"/>
    <s v="01110"/>
    <s v="1"/>
    <s v="-"/>
    <n v="294488"/>
    <n v="125563"/>
    <n v="125563"/>
    <n v="125563"/>
    <s v=""/>
    <s v="Puudub"/>
  </r>
  <r>
    <s v="Riigikogu"/>
    <s v="EA10"/>
    <x v="6"/>
    <s v="20"/>
    <s v="-"/>
    <s v="AAD_NONE"/>
    <s v="10800"/>
    <s v="1"/>
    <s v="-"/>
    <n v="3000"/>
    <n v="3000"/>
    <n v="3000"/>
    <n v="3000"/>
    <s v=""/>
    <s v="Puudub"/>
  </r>
  <r>
    <s v="Riigikogu"/>
    <s v="EA10"/>
    <x v="7"/>
    <s v="10"/>
    <s v="SEP10002"/>
    <s v="AAD_NONE"/>
    <s v="01110"/>
    <s v="1"/>
    <s v="-"/>
    <n v="15006234"/>
    <n v="12927458"/>
    <n v="13479791"/>
    <n v="13479791"/>
    <s v=""/>
    <s v="Riigikogu liikmete palgafond"/>
  </r>
  <r>
    <s v="Riigikogu"/>
    <s v="EA10"/>
    <x v="7"/>
    <s v="20"/>
    <s v="-"/>
    <s v="AAD_NONE"/>
    <s v="01110"/>
    <s v="1"/>
    <s v="-"/>
    <n v="10257818"/>
    <n v="10257818"/>
    <n v="10257818"/>
    <n v="10257818"/>
    <s v=""/>
    <s v="Puudub"/>
  </r>
  <r>
    <s v="Riigikogu"/>
    <s v="EA10"/>
    <x v="7"/>
    <s v="20"/>
    <s v="SEP10006"/>
    <s v="AAD_NONE"/>
    <s v="01110"/>
    <s v="2"/>
    <s v="-"/>
    <n v="852400"/>
    <n v="852400"/>
    <n v="852400"/>
    <n v="852400"/>
    <s v=""/>
    <s v="Riigi valimisteenistus"/>
  </r>
  <r>
    <s v="Riigikogu"/>
    <s v="EA10"/>
    <x v="7"/>
    <s v="20"/>
    <s v="SEP10007"/>
    <s v="AAD_NONE"/>
    <s v="01110"/>
    <s v="2"/>
    <s v="-"/>
    <n v="593760"/>
    <n v="593760"/>
    <n v="593760"/>
    <n v="593760"/>
    <s v=""/>
    <s v="Arenguseire Keskus"/>
  </r>
  <r>
    <s v="Riigikogu"/>
    <s v="EA10"/>
    <x v="8"/>
    <s v="20"/>
    <s v="-"/>
    <s v="AAD_NONE"/>
    <s v="01110"/>
    <s v="1"/>
    <s v="-"/>
    <n v="2850915"/>
    <n v="2958854"/>
    <n v="2958854"/>
    <n v="2958854"/>
    <s v=""/>
    <s v="Puudub"/>
  </r>
  <r>
    <s v="Riigikogu"/>
    <s v="EA10"/>
    <x v="8"/>
    <s v="20"/>
    <s v="-"/>
    <s v="AAD_NONE"/>
    <s v="01110"/>
    <s v="2"/>
    <s v="-"/>
    <n v="3371667"/>
    <n v="3617948"/>
    <n v="3764071"/>
    <n v="3764071"/>
    <s v=""/>
    <s v="Puudub"/>
  </r>
  <r>
    <s v="Riigikogu"/>
    <s v="EA10"/>
    <x v="8"/>
    <s v="20"/>
    <s v="SEP10006"/>
    <s v="AAD_NONE"/>
    <s v="01110"/>
    <s v="1"/>
    <s v="-"/>
    <n v="981860"/>
    <n v="706860"/>
    <n v="706860"/>
    <n v="706860"/>
    <s v=""/>
    <s v="Riigi valimisteenistus"/>
  </r>
  <r>
    <s v="Riigikogu"/>
    <s v="EA10"/>
    <x v="8"/>
    <s v="20"/>
    <s v="SEP10007"/>
    <s v="AAD_NONE"/>
    <s v="01110"/>
    <s v="1"/>
    <s v="-"/>
    <n v="226902"/>
    <n v="226902"/>
    <n v="226902"/>
    <n v="226902"/>
    <s v=""/>
    <s v="Arenguseire Keskus"/>
  </r>
  <r>
    <s v="Riigikogu"/>
    <s v="EA10"/>
    <x v="8"/>
    <s v="20"/>
    <s v="SE000047"/>
    <s v="AAD_NONE"/>
    <s v="01110"/>
    <s v="1"/>
    <s v="-"/>
    <n v="1405431"/>
    <n v="1405431"/>
    <n v="1405431"/>
    <n v="1405431"/>
    <s v=""/>
    <s v="Riigi valimisteenistuse IT tegevuskulud"/>
  </r>
  <r>
    <s v="Riigikogu"/>
    <s v="EA10"/>
    <x v="8"/>
    <s v="44"/>
    <s v="-"/>
    <s v="AAD_NONE"/>
    <s v="01110"/>
    <s v="1"/>
    <s v="-"/>
    <n v="1000"/>
    <n v="1000"/>
    <n v="1000"/>
    <n v="1000"/>
    <s v=""/>
    <s v="Puudub"/>
  </r>
  <r>
    <s v="Riigikogu"/>
    <s v="EA10"/>
    <x v="9"/>
    <s v="60"/>
    <s v="-"/>
    <s v="AAD_NONE"/>
    <s v="01110"/>
    <s v="1"/>
    <s v="-"/>
    <n v="2994498"/>
    <n v="3211685"/>
    <n v="3339152"/>
    <n v="3453873"/>
    <s v=""/>
    <s v="Puudub"/>
  </r>
  <r>
    <s v="Riigikogu"/>
    <s v="EA10"/>
    <x v="10"/>
    <s v="10"/>
    <s v="-"/>
    <s v="AAD_NONE"/>
    <s v="01110"/>
    <s v="1"/>
    <s v="-"/>
    <m/>
    <n v="100000"/>
    <n v="100000"/>
    <n v="100000"/>
    <s v=""/>
    <s v="Puudub"/>
  </r>
  <r>
    <s v="Riigikogu"/>
    <s v="EA10"/>
    <x v="11"/>
    <s v="20"/>
    <s v="SEP10001"/>
    <s v="AAD_NONE"/>
    <s v="01110"/>
    <s v="1"/>
    <s v="-"/>
    <n v="2680000"/>
    <n v="0"/>
    <m/>
    <m/>
    <s v=""/>
    <s v="Valimistega seotud tegevused"/>
  </r>
  <r>
    <s v="Riigikogu"/>
    <s v="EA10"/>
    <x v="12"/>
    <s v="20"/>
    <s v="SE000003"/>
    <s v="AAD_NONE"/>
    <s v="01110"/>
    <s v="1"/>
    <s v="-"/>
    <n v="168000"/>
    <n v="168000"/>
    <n v="168000"/>
    <n v="168000"/>
    <s v=""/>
    <s v="Liikmemaksud"/>
  </r>
  <r>
    <s v="Riigikogu"/>
    <s v="EA10"/>
    <x v="13"/>
    <s v="10"/>
    <s v="-"/>
    <s v="AAD_NONE"/>
    <s v="01110"/>
    <s v="1"/>
    <s v="-"/>
    <n v="974322"/>
    <n v="934228"/>
    <n v="934228"/>
    <n v="934228"/>
    <s v=""/>
    <s v="Puudub"/>
  </r>
  <r>
    <s v="Riigikogu"/>
    <s v="EA10"/>
    <x v="13"/>
    <s v="10"/>
    <s v="-"/>
    <s v="AAD_NONE"/>
    <s v="01110"/>
    <s v="2"/>
    <s v="-"/>
    <n v="195549"/>
    <n v="203467"/>
    <n v="211015"/>
    <n v="211015"/>
    <s v=""/>
    <s v="Puudub"/>
  </r>
  <r>
    <s v="Riigikogu"/>
    <s v="EA10"/>
    <x v="14"/>
    <s v="44"/>
    <s v="-"/>
    <s v="AAD_NONE"/>
    <s v="01110"/>
    <s v="1"/>
    <s v="-"/>
    <n v="1000"/>
    <n v="1000"/>
    <n v="1000"/>
    <n v="1000"/>
    <s v=""/>
    <s v="Puudub"/>
  </r>
  <r>
    <s v="Riigikogu"/>
    <s v="EA10"/>
    <x v="15"/>
    <s v="10"/>
    <s v="-"/>
    <s v="AAD_NONE"/>
    <s v="01110"/>
    <s v="1"/>
    <s v="-"/>
    <n v="1000"/>
    <n v="1000"/>
    <n v="1000"/>
    <n v="1000"/>
    <s v=""/>
    <s v="Puudub"/>
  </r>
  <r>
    <s v="Riigikogu"/>
    <s v="EA10"/>
    <x v="16"/>
    <s v="10"/>
    <s v="-"/>
    <s v="AAD_NONE"/>
    <s v="01110"/>
    <s v="1"/>
    <s v="-"/>
    <n v="150000"/>
    <m/>
    <n v="70000"/>
    <m/>
    <s v=""/>
    <s v="Puudub"/>
  </r>
  <r>
    <s v="Erakondade Rahastamise Järelevalve Komisjon"/>
    <s v="EA30"/>
    <x v="7"/>
    <s v="20"/>
    <s v="-"/>
    <s v="AAD_NONE"/>
    <s v="01110"/>
    <s v="1"/>
    <s v="-"/>
    <n v="78465"/>
    <n v="78465"/>
    <n v="78465"/>
    <n v="78465"/>
    <s v=""/>
    <s v="Puudub"/>
  </r>
  <r>
    <s v="Erakondade Rahastamise Järelevalve Komisjon"/>
    <s v="EA30"/>
    <x v="8"/>
    <s v="20"/>
    <s v="-"/>
    <s v="AAD_NONE"/>
    <s v="01110"/>
    <s v="1"/>
    <s v="-"/>
    <n v="84108"/>
    <n v="84108"/>
    <n v="84108"/>
    <n v="84108"/>
    <s v=""/>
    <s v="Puudub"/>
  </r>
  <r>
    <s v="Erakondade Rahastamise Järelevalve Komisjon"/>
    <s v="EA30"/>
    <x v="9"/>
    <s v="60"/>
    <s v="-"/>
    <s v="AAD_NONE"/>
    <s v="01110"/>
    <s v="1"/>
    <s v="-"/>
    <n v="4000"/>
    <n v="4000"/>
    <n v="4000"/>
    <n v="4000"/>
    <s v=""/>
    <s v="Puudub"/>
  </r>
  <r>
    <s v="Erakondade Rahastamise Järelevalve Komisjon"/>
    <s v="EA30"/>
    <x v="13"/>
    <s v="10"/>
    <s v="-"/>
    <s v="AAD_NONE"/>
    <s v="01110"/>
    <s v="1"/>
    <s v="-"/>
    <n v="20186"/>
    <n v="20186"/>
    <n v="20186"/>
    <n v="20186"/>
    <s v=""/>
    <s v="Puudub"/>
  </r>
  <r>
    <s v="Vabariigi Presidendi Kantselei"/>
    <s v="EB10"/>
    <x v="4"/>
    <s v="20"/>
    <s v="IN001000"/>
    <s v="AAD_NONE"/>
    <s v="01110"/>
    <s v="1"/>
    <s v="-"/>
    <n v="10833"/>
    <n v="10833"/>
    <n v="10833"/>
    <n v="10833"/>
    <s v=""/>
    <s v="Inventar"/>
  </r>
  <r>
    <s v="Vabariigi Presidendi Kantselei"/>
    <s v="EB10"/>
    <x v="4"/>
    <s v="20"/>
    <s v="IN002000"/>
    <s v="AAD_NONE"/>
    <s v="01110"/>
    <s v="6"/>
    <s v="-"/>
    <n v="15000"/>
    <n v="15000"/>
    <n v="15000"/>
    <n v="15000"/>
    <s v=""/>
    <s v="IT investeeringud"/>
  </r>
  <r>
    <s v="Vabariigi Presidendi Kantselei"/>
    <s v="EB10"/>
    <x v="5"/>
    <s v="10"/>
    <s v="IN001000"/>
    <s v="AAD_NONE"/>
    <s v="01110"/>
    <s v="1"/>
    <s v="-"/>
    <n v="2600"/>
    <n v="2600"/>
    <n v="2600"/>
    <n v="2600"/>
    <s v=""/>
    <s v="Inventar"/>
  </r>
  <r>
    <s v="Vabariigi Presidendi Kantselei"/>
    <s v="EB10"/>
    <x v="5"/>
    <s v="10"/>
    <s v="IN002000"/>
    <s v="AAD_NONE"/>
    <s v="01110"/>
    <s v="7"/>
    <s v="-"/>
    <n v="3600"/>
    <n v="3600"/>
    <n v="3600"/>
    <n v="3600"/>
    <s v=""/>
    <s v="IT investeeringud"/>
  </r>
  <r>
    <s v="Vabariigi Presidendi Kantselei"/>
    <s v="EB10"/>
    <x v="7"/>
    <s v="10"/>
    <s v="SEP20002"/>
    <s v="AAD_NONE"/>
    <s v="01110"/>
    <s v="1"/>
    <s v="-"/>
    <n v="170083"/>
    <n v="178064"/>
    <n v="185672"/>
    <n v="185672"/>
    <s v=""/>
    <s v="Presidendi palgafond"/>
  </r>
  <r>
    <s v="Vabariigi Presidendi Kantselei"/>
    <s v="EB10"/>
    <x v="7"/>
    <s v="10"/>
    <s v="SE000026"/>
    <s v="AAD_NONE"/>
    <s v="10201"/>
    <s v="1"/>
    <s v="-"/>
    <n v="335692"/>
    <n v="351442"/>
    <n v="366457"/>
    <n v="366457"/>
    <s v=""/>
    <s v="Pensionieraldiste väljamaksed"/>
  </r>
  <r>
    <s v="Vabariigi Presidendi Kantselei"/>
    <s v="EB10"/>
    <x v="7"/>
    <s v="20"/>
    <s v="-"/>
    <s v="AAD_NONE"/>
    <s v="01110"/>
    <s v="1"/>
    <s v="-"/>
    <n v="2516050"/>
    <n v="2516050"/>
    <n v="2516050"/>
    <n v="2516050"/>
    <s v=""/>
    <s v="Puudub"/>
  </r>
  <r>
    <s v="Vabariigi Presidendi Kantselei"/>
    <s v="EB10"/>
    <x v="8"/>
    <s v="10"/>
    <s v="SEP20002"/>
    <s v="AAD_NONE"/>
    <s v="01110"/>
    <s v="1"/>
    <s v="-"/>
    <n v="166245"/>
    <n v="174050"/>
    <n v="181486"/>
    <n v="181486"/>
    <s v=""/>
    <s v="Presidendi palgafond"/>
  </r>
  <r>
    <s v="Vabariigi Presidendi Kantselei"/>
    <s v="EB10"/>
    <x v="8"/>
    <s v="20"/>
    <s v="-"/>
    <s v="AAD_NONE"/>
    <s v="01110"/>
    <s v="1"/>
    <s v="-"/>
    <n v="2533309"/>
    <n v="2533309"/>
    <n v="2533309"/>
    <n v="2533309"/>
    <s v=""/>
    <s v="Puudub"/>
  </r>
  <r>
    <s v="Vabariigi Presidendi Kantselei"/>
    <s v="EB10"/>
    <x v="8"/>
    <s v="20"/>
    <s v="-"/>
    <s v="AAD_NONE"/>
    <s v="01110"/>
    <s v="4"/>
    <s v="-"/>
    <n v="74636"/>
    <n v="74636"/>
    <n v="74636"/>
    <n v="74636"/>
    <s v=""/>
    <s v="Puudub"/>
  </r>
  <r>
    <s v="Vabariigi Presidendi Kantselei"/>
    <s v="EB10"/>
    <x v="8"/>
    <s v="20"/>
    <s v="SE000028"/>
    <s v="AAD_NONE"/>
    <s v="01110"/>
    <s v="1"/>
    <s v="-"/>
    <n v="39828"/>
    <n v="39828"/>
    <n v="39828"/>
    <n v="39828"/>
    <s v=""/>
    <s v="Vahendid Riigi Kinnisvara Aktsiaseltsile"/>
  </r>
  <r>
    <s v="Vabariigi Presidendi Kantselei"/>
    <s v="EB10"/>
    <x v="8"/>
    <s v="44"/>
    <s v="-"/>
    <s v="AAD_NONE"/>
    <s v="01110"/>
    <s v="1"/>
    <s v="-"/>
    <n v="34000"/>
    <n v="34000"/>
    <n v="34000"/>
    <n v="34000"/>
    <s v=""/>
    <s v="Puudub"/>
  </r>
  <r>
    <s v="Vabariigi Presidendi Kantselei"/>
    <s v="EB10"/>
    <x v="9"/>
    <s v="60"/>
    <s v="-"/>
    <s v="AAD_NONE"/>
    <s v="01110"/>
    <s v="1"/>
    <s v="-"/>
    <n v="167000"/>
    <n v="167000"/>
    <n v="167000"/>
    <n v="167000"/>
    <s v=""/>
    <s v="Puudub"/>
  </r>
  <r>
    <s v="Vabariigi Presidendi Kantselei"/>
    <s v="EB10"/>
    <x v="11"/>
    <s v="20"/>
    <s v="-"/>
    <s v="AAD_NONE"/>
    <s v="01110"/>
    <s v="1"/>
    <s v="-"/>
    <n v="274066"/>
    <n v="274066"/>
    <n v="274066"/>
    <n v="274066"/>
    <s v=""/>
    <s v="Puudub"/>
  </r>
  <r>
    <s v="Vabariigi Presidendi Kantselei"/>
    <s v="EB10"/>
    <x v="11"/>
    <s v="20"/>
    <s v="-"/>
    <s v="AAD_NONE"/>
    <s v="08600"/>
    <s v="1"/>
    <s v="-"/>
    <n v="44325"/>
    <n v="44325"/>
    <n v="44325"/>
    <n v="44325"/>
    <s v=""/>
    <s v="Puudub"/>
  </r>
  <r>
    <s v="Vabariigi Presidendi Kantselei"/>
    <s v="EB10"/>
    <x v="13"/>
    <s v="10"/>
    <s v="-"/>
    <s v="AAD_NONE"/>
    <s v="01110"/>
    <s v="1"/>
    <s v="-"/>
    <n v="449015"/>
    <n v="449015"/>
    <n v="449015"/>
    <n v="449015"/>
    <s v=""/>
    <s v="Puudub"/>
  </r>
  <r>
    <s v="Vabariigi Presidendi Kantselei"/>
    <s v="EB10"/>
    <x v="17"/>
    <s v="44"/>
    <s v="-"/>
    <s v="AAD_NONE"/>
    <s v="01110"/>
    <s v="1"/>
    <s v="-"/>
    <n v="34000"/>
    <n v="34000"/>
    <n v="34000"/>
    <n v="34000"/>
    <s v=""/>
    <s v="Puudub"/>
  </r>
  <r>
    <s v="Riigikontroll"/>
    <s v="EC10"/>
    <x v="7"/>
    <s v="10"/>
    <s v="SEP30001"/>
    <s v="AAD_NONE"/>
    <s v="01110"/>
    <s v="1"/>
    <s v="-"/>
    <n v="144571"/>
    <n v="151355"/>
    <n v="157821"/>
    <n v="157821"/>
    <s v=""/>
    <s v="Riigikontrolöri palgafond"/>
  </r>
  <r>
    <s v="Riigikontroll"/>
    <s v="EC10"/>
    <x v="7"/>
    <s v="20"/>
    <s v="-"/>
    <s v="AAD_NONE"/>
    <s v="01110"/>
    <s v="1"/>
    <s v="-"/>
    <n v="4247000"/>
    <n v="4247000"/>
    <n v="4247000"/>
    <n v="4247000"/>
    <s v=""/>
    <s v="Puudub"/>
  </r>
  <r>
    <s v="Riigikontroll"/>
    <s v="EC10"/>
    <x v="8"/>
    <s v="10"/>
    <s v="SEP30001"/>
    <s v="AAD_NONE"/>
    <s v="01110"/>
    <s v="1"/>
    <s v="-"/>
    <n v="21740"/>
    <n v="22760"/>
    <n v="23733"/>
    <n v="23733"/>
    <s v=""/>
    <s v="Riigikontrolöri palgafond"/>
  </r>
  <r>
    <s v="Riigikontroll"/>
    <s v="EC10"/>
    <x v="8"/>
    <s v="20"/>
    <s v="-"/>
    <s v="AAD_NONE"/>
    <s v="01110"/>
    <s v="1"/>
    <s v="-"/>
    <n v="628849"/>
    <n v="628849"/>
    <n v="628849"/>
    <n v="628849"/>
    <s v=""/>
    <s v="Puudub"/>
  </r>
  <r>
    <s v="Riigikontroll"/>
    <s v="EC10"/>
    <x v="8"/>
    <s v="20"/>
    <s v="-"/>
    <s v="AAD_NONE"/>
    <s v="01110"/>
    <s v="2"/>
    <s v="-"/>
    <n v="554980"/>
    <n v="554980"/>
    <n v="554980"/>
    <n v="554980"/>
    <s v=""/>
    <s v="Puudub"/>
  </r>
  <r>
    <s v="Riigikontroll"/>
    <s v="EC10"/>
    <x v="8"/>
    <s v="20"/>
    <s v="SE000028"/>
    <s v="AAD_NONE"/>
    <s v="01110"/>
    <s v="1"/>
    <s v="-"/>
    <n v="670354"/>
    <n v="670354"/>
    <n v="670354"/>
    <n v="670354"/>
    <s v=""/>
    <s v="Vahendid Riigi Kinnisvara Aktsiaseltsile"/>
  </r>
  <r>
    <s v="Riigikontroll"/>
    <s v="EC10"/>
    <x v="8"/>
    <s v="20"/>
    <s v="SE000028"/>
    <s v="AAD_NONE"/>
    <s v="01110"/>
    <s v="2"/>
    <s v="-"/>
    <n v="-407658"/>
    <n v="-407658"/>
    <n v="-407658"/>
    <n v="-407658"/>
    <s v=""/>
    <s v="Vahendid Riigi Kinnisvara Aktsiaseltsile"/>
  </r>
  <r>
    <s v="Riigikontroll"/>
    <s v="EC10"/>
    <x v="9"/>
    <s v="60"/>
    <s v="-"/>
    <s v="AAD_NONE"/>
    <s v="01110"/>
    <s v="1"/>
    <s v="-"/>
    <n v="92000"/>
    <n v="30000"/>
    <n v="17000"/>
    <n v="6000"/>
    <s v=""/>
    <s v="Puudub"/>
  </r>
  <r>
    <s v="Riigikontroll"/>
    <s v="EC10"/>
    <x v="13"/>
    <s v="10"/>
    <s v="-"/>
    <s v="AAD_NONE"/>
    <s v="10201"/>
    <s v="1"/>
    <s v="-"/>
    <n v="282000"/>
    <n v="282000"/>
    <n v="282000"/>
    <n v="282000"/>
    <s v=""/>
    <s v="Puudub"/>
  </r>
  <r>
    <s v="Õiguskantsleri Kantselei"/>
    <s v="ED10"/>
    <x v="7"/>
    <s v="10"/>
    <s v="SEP40001"/>
    <s v="AAD_NONE"/>
    <s v="01110"/>
    <s v="1"/>
    <s v="-"/>
    <n v="144571"/>
    <n v="151355"/>
    <n v="237535"/>
    <n v="237535"/>
    <s v=""/>
    <s v="Õiguskantsleri palgafond"/>
  </r>
  <r>
    <s v="Õiguskantsleri Kantselei"/>
    <s v="ED10"/>
    <x v="7"/>
    <s v="20"/>
    <s v="-"/>
    <s v="AAD_NONE"/>
    <s v="01110"/>
    <s v="1"/>
    <s v="-"/>
    <n v="2578000"/>
    <n v="2578000"/>
    <n v="2578000"/>
    <n v="2578000"/>
    <s v=""/>
    <s v="Puudub"/>
  </r>
  <r>
    <s v="Õiguskantsleri Kantselei"/>
    <s v="ED10"/>
    <x v="8"/>
    <s v="10"/>
    <s v="SEP40001"/>
    <s v="AAD_NONE"/>
    <s v="01110"/>
    <s v="1"/>
    <s v="-"/>
    <n v="21740"/>
    <n v="22760"/>
    <n v="23733"/>
    <n v="23733"/>
    <s v=""/>
    <s v="Õiguskantsleri palgafond"/>
  </r>
  <r>
    <s v="Õiguskantsleri Kantselei"/>
    <s v="ED10"/>
    <x v="8"/>
    <s v="20"/>
    <s v="-"/>
    <s v="AAD_NONE"/>
    <s v="01110"/>
    <s v="1"/>
    <s v="-"/>
    <n v="644441"/>
    <n v="644441"/>
    <n v="644441"/>
    <n v="644441"/>
    <s v=""/>
    <s v="Puudub"/>
  </r>
  <r>
    <s v="Õiguskantsleri Kantselei"/>
    <s v="ED10"/>
    <x v="8"/>
    <s v="20"/>
    <s v="SE000028"/>
    <s v="AAD_NONE"/>
    <s v="01110"/>
    <s v="1"/>
    <s v="-"/>
    <n v="117524"/>
    <n v="117524"/>
    <n v="117524"/>
    <n v="117524"/>
    <s v=""/>
    <s v="Vahendid Riigi Kinnisvara Aktsiaseltsile"/>
  </r>
  <r>
    <s v="Õiguskantsleri Kantselei"/>
    <s v="ED10"/>
    <x v="12"/>
    <s v="20"/>
    <s v="SE000003"/>
    <s v="AAD_NONE"/>
    <s v="01110"/>
    <s v="1"/>
    <s v="-"/>
    <n v="11350"/>
    <n v="11350"/>
    <n v="11350"/>
    <n v="11350"/>
    <s v=""/>
    <s v="Liikmemaksud"/>
  </r>
  <r>
    <s v="Õiguskantsleri Kantselei"/>
    <s v="ED10"/>
    <x v="13"/>
    <s v="10"/>
    <s v="-"/>
    <s v="AAD_NONE"/>
    <s v="01110"/>
    <s v="1"/>
    <s v="-"/>
    <n v="140878"/>
    <n v="140878"/>
    <n v="140878"/>
    <n v="140878"/>
    <s v=""/>
    <s v="Puudub"/>
  </r>
  <r>
    <s v="Riigikohus"/>
    <s v="EE10"/>
    <x v="7"/>
    <s v="10"/>
    <s v="SEP50001"/>
    <s v="AAD_NONE"/>
    <s v="03300"/>
    <s v="1"/>
    <s v="-"/>
    <n v="2533810"/>
    <n v="2890066"/>
    <n v="3097474"/>
    <n v="3097474"/>
    <s v=""/>
    <s v="Kohtunike palgafond"/>
  </r>
  <r>
    <s v="Riigikohus"/>
    <s v="EE10"/>
    <x v="7"/>
    <s v="20"/>
    <s v="-"/>
    <s v="AAD_NONE"/>
    <s v="03300"/>
    <s v="1"/>
    <s v="-"/>
    <n v="3821511"/>
    <n v="3821511"/>
    <n v="3821511"/>
    <n v="3821511"/>
    <s v=""/>
    <s v="Puudub"/>
  </r>
  <r>
    <s v="Riigikohus"/>
    <s v="EE10"/>
    <x v="8"/>
    <s v="10"/>
    <s v="SEP50001"/>
    <s v="AAD_NONE"/>
    <s v="03300"/>
    <s v="1"/>
    <s v="-"/>
    <n v="25576"/>
    <n v="26777"/>
    <n v="27921"/>
    <n v="27921"/>
    <s v=""/>
    <s v="Kohtunike palgafond"/>
  </r>
  <r>
    <s v="Riigikohus"/>
    <s v="EE10"/>
    <x v="8"/>
    <s v="20"/>
    <s v="-"/>
    <s v="AAD_NONE"/>
    <s v="03300"/>
    <s v="1"/>
    <s v="-"/>
    <n v="921476"/>
    <n v="733163"/>
    <n v="736363"/>
    <n v="736363"/>
    <s v=""/>
    <s v="Puudub"/>
  </r>
  <r>
    <s v="Riigikohus"/>
    <s v="EE10"/>
    <x v="8"/>
    <s v="20"/>
    <s v="SE000028"/>
    <s v="AAD_NONE"/>
    <s v="03300"/>
    <s v="1"/>
    <s v="-"/>
    <n v="2759"/>
    <n v="2759"/>
    <n v="2759"/>
    <n v="2759"/>
    <s v=""/>
    <s v="Vahendid Riigi Kinnisvara Aktsiaseltsile"/>
  </r>
  <r>
    <s v="Riigikohus"/>
    <s v="EE10"/>
    <x v="8"/>
    <s v="40"/>
    <s v="-"/>
    <s v="AAD_NONE"/>
    <s v="03300"/>
    <s v="1"/>
    <s v="9E10-IS21-01332SIM"/>
    <n v="22184"/>
    <n v="22184"/>
    <m/>
    <m/>
    <s v=""/>
    <s v="Puudub"/>
  </r>
  <r>
    <s v="Riigikohus"/>
    <s v="EE10"/>
    <x v="8"/>
    <s v="40"/>
    <s v="-"/>
    <s v="AAD_NONE"/>
    <s v="03300"/>
    <s v="2"/>
    <s v="9E10-AM21-01133CEAS"/>
    <n v="64858"/>
    <n v="64917"/>
    <n v="60688"/>
    <m/>
    <s v=""/>
    <s v="Puudub"/>
  </r>
  <r>
    <s v="Riigikohus"/>
    <s v="EE10"/>
    <x v="8"/>
    <s v="40"/>
    <s v="-"/>
    <s v="AAD_NONE"/>
    <s v="03300"/>
    <s v="3"/>
    <s v="9E10-MU21-JUST-JCOO"/>
    <n v="34844"/>
    <m/>
    <m/>
    <m/>
    <s v=""/>
    <s v="Puudub"/>
  </r>
  <r>
    <s v="Riigikohus"/>
    <s v="EE10"/>
    <x v="8"/>
    <s v="40"/>
    <s v="-"/>
    <s v="AAD_NONE"/>
    <s v="03300"/>
    <s v="4"/>
    <s v="1E10-SF21-04742NOOR"/>
    <n v="20000"/>
    <n v="20000"/>
    <n v="18000"/>
    <m/>
    <s v=""/>
    <s v="Puudub"/>
  </r>
  <r>
    <s v="Riigikohus"/>
    <s v="EE10"/>
    <x v="8"/>
    <s v="44"/>
    <s v="-"/>
    <s v="AAD_NONE"/>
    <s v="03300"/>
    <s v="1"/>
    <s v="-"/>
    <n v="4800"/>
    <n v="4800"/>
    <n v="4800"/>
    <n v="4800"/>
    <s v=""/>
    <s v="Puudub"/>
  </r>
  <r>
    <s v="Riigikohus"/>
    <s v="EE10"/>
    <x v="9"/>
    <s v="60"/>
    <s v="-"/>
    <s v="AAD_NONE"/>
    <s v="03300"/>
    <s v="1"/>
    <s v="-"/>
    <n v="211000"/>
    <n v="211000"/>
    <n v="211000"/>
    <n v="211000"/>
    <s v=""/>
    <s v="Puudub"/>
  </r>
  <r>
    <s v="Riigikohus"/>
    <s v="EE10"/>
    <x v="18"/>
    <s v="40"/>
    <s v="-"/>
    <s v="AAD_NONE"/>
    <s v="03300"/>
    <s v="1"/>
    <s v="9E10-IS21-01332SIM"/>
    <n v="16638"/>
    <n v="16638"/>
    <m/>
    <m/>
    <s v=""/>
    <s v="Puudub"/>
  </r>
  <r>
    <s v="Riigikohus"/>
    <s v="EE10"/>
    <x v="18"/>
    <s v="40"/>
    <s v="-"/>
    <s v="AAD_NONE"/>
    <s v="03300"/>
    <s v="2"/>
    <s v="9E10-AM21-01133CEAS"/>
    <n v="58372"/>
    <n v="58426"/>
    <n v="54619"/>
    <m/>
    <s v=""/>
    <s v="Puudub"/>
  </r>
  <r>
    <s v="Riigikohus"/>
    <s v="EE10"/>
    <x v="18"/>
    <s v="40"/>
    <s v="-"/>
    <s v="AAD_NONE"/>
    <s v="03300"/>
    <s v="3"/>
    <s v="9E10-MU21-JUST-JCOO"/>
    <n v="34844"/>
    <m/>
    <m/>
    <m/>
    <s v=""/>
    <s v="Puudub"/>
  </r>
  <r>
    <s v="Riigikohus"/>
    <s v="EE10"/>
    <x v="18"/>
    <s v="40"/>
    <s v="-"/>
    <s v="AAD_NONE"/>
    <s v="03300"/>
    <s v="4"/>
    <s v="1E10-SF21-04742NOOR"/>
    <n v="14000"/>
    <n v="14000"/>
    <n v="12600"/>
    <m/>
    <s v=""/>
    <s v="Puudub"/>
  </r>
  <r>
    <s v="Riigikohus"/>
    <s v="EE10"/>
    <x v="12"/>
    <s v="20"/>
    <s v="SE000003"/>
    <s v="AAD_NONE"/>
    <s v="03300"/>
    <s v="1"/>
    <s v="-"/>
    <n v="10535"/>
    <n v="13735"/>
    <n v="10535"/>
    <n v="10535"/>
    <s v=""/>
    <s v="Liikmemaksud"/>
  </r>
  <r>
    <s v="Riigikohus"/>
    <s v="EE10"/>
    <x v="13"/>
    <s v="10"/>
    <s v="-"/>
    <s v="AAD_NONE"/>
    <s v="03300"/>
    <s v="1"/>
    <s v="-"/>
    <n v="132594"/>
    <n v="132594"/>
    <n v="132594"/>
    <n v="132594"/>
    <s v=""/>
    <s v="Puudub"/>
  </r>
  <r>
    <s v="Riigikohus"/>
    <s v="EE10"/>
    <x v="19"/>
    <s v="10"/>
    <s v="-"/>
    <s v="AAD_NONE"/>
    <s v="03300"/>
    <s v="1"/>
    <s v="-"/>
    <n v="310000"/>
    <n v="310000"/>
    <n v="310000"/>
    <n v="310000"/>
    <s v=""/>
    <s v="Puudub"/>
  </r>
  <r>
    <s v="Riigikohus"/>
    <s v="EE10"/>
    <x v="14"/>
    <s v="44"/>
    <s v="-"/>
    <s v="AAD_NONE"/>
    <s v="03300"/>
    <s v="1"/>
    <s v="-"/>
    <n v="4800"/>
    <n v="4800"/>
    <n v="4800"/>
    <n v="4800"/>
    <s v=""/>
    <s v="Puudub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5">
  <r>
    <x v="0"/>
    <s v="Riigikogu Kantselei"/>
    <s v="EA10"/>
    <x v="0"/>
    <s v="15"/>
    <x v="0"/>
    <s v="20"/>
    <s v="IN002000"/>
    <s v="AAD_NONE"/>
    <s v="01110"/>
    <s v="1"/>
    <s v="-"/>
    <n v="438560"/>
    <n v="338560"/>
    <n v="338560"/>
    <n v="338560"/>
    <s v=""/>
    <s v="IT investeeringud"/>
  </r>
  <r>
    <x v="0"/>
    <s v="Riigikogu Kantselei"/>
    <s v="EA10"/>
    <x v="0"/>
    <s v="15"/>
    <x v="0"/>
    <s v="20"/>
    <s v="IN002000"/>
    <s v="AAD_NONE"/>
    <s v="01110"/>
    <s v="2"/>
    <s v="-"/>
    <n v="144620"/>
    <n v="144620"/>
    <n v="144620"/>
    <n v="144620"/>
    <s v=""/>
    <s v="IT investeeringud"/>
  </r>
  <r>
    <x v="0"/>
    <s v="Riigikogu Kantselei"/>
    <s v="EA10"/>
    <x v="0"/>
    <s v="15"/>
    <x v="0"/>
    <s v="20"/>
    <s v="IN002000"/>
    <s v="AAD_NONE"/>
    <s v="01110"/>
    <s v="3"/>
    <s v="-"/>
    <n v="603852"/>
    <n v="0"/>
    <m/>
    <m/>
    <s v=""/>
    <s v="IT investeeringud"/>
  </r>
  <r>
    <x v="0"/>
    <s v="Riigikogu Kantselei"/>
    <s v="EA10"/>
    <x v="0"/>
    <s v="15"/>
    <x v="0"/>
    <s v="20"/>
    <s v="IN004000"/>
    <s v="AAD_NONE"/>
    <s v="01110"/>
    <s v="1"/>
    <s v="-"/>
    <n v="40000"/>
    <n v="40000"/>
    <n v="40000"/>
    <n v="40000"/>
    <s v=""/>
    <s v="Masinad ja seadmed"/>
  </r>
  <r>
    <x v="0"/>
    <s v="Riigikogu Kantselei"/>
    <s v="EA10"/>
    <x v="0"/>
    <s v="15"/>
    <x v="0"/>
    <s v="20"/>
    <s v="IN002007"/>
    <s v="AAD_NONE"/>
    <s v="01110"/>
    <s v="1"/>
    <s v="-"/>
    <n v="1720000"/>
    <n v="1720000"/>
    <n v="1720000"/>
    <n v="1720000"/>
    <s v=""/>
    <s v="Riigi valimisteenistuse IT Investeering"/>
  </r>
  <r>
    <x v="0"/>
    <s v="Riigikogu Kantselei"/>
    <s v="EA10"/>
    <x v="0"/>
    <s v="15"/>
    <x v="0"/>
    <s v="20"/>
    <s v="???"/>
    <s v="AAD_NONE"/>
    <s v="01110"/>
    <s v="1"/>
    <s v="-"/>
    <n v="404000"/>
    <n v="681500"/>
    <n v="681500"/>
    <n v="0"/>
    <s v=""/>
    <s v="Riigi valimisteenistuse IT Investeering"/>
  </r>
  <r>
    <x v="0"/>
    <s v="Riigikogu Kantselei"/>
    <s v="EA10"/>
    <x v="1"/>
    <s v="601002"/>
    <x v="1"/>
    <s v="10"/>
    <s v="-"/>
    <s v="AAD_NONE"/>
    <s v="01110"/>
    <s v="1"/>
    <s v="-"/>
    <n v="294488"/>
    <n v="125563"/>
    <n v="125563"/>
    <n v="125563"/>
    <s v=""/>
    <s v="Puudub"/>
  </r>
  <r>
    <x v="0"/>
    <s v="Riigikogu Kantselei"/>
    <s v="EA10"/>
    <x v="1"/>
    <s v="41"/>
    <x v="2"/>
    <s v="20"/>
    <s v="-"/>
    <s v="AAD_NONE"/>
    <s v="10800"/>
    <s v="1"/>
    <s v="-"/>
    <n v="3000"/>
    <n v="3000"/>
    <n v="3000"/>
    <n v="3000"/>
    <s v=""/>
    <s v="Puudub"/>
  </r>
  <r>
    <x v="0"/>
    <s v="Riigikogu Kantselei"/>
    <s v="EA10"/>
    <x v="1"/>
    <s v="50"/>
    <x v="3"/>
    <s v="10"/>
    <s v="SEP10002"/>
    <s v="AAD_NONE"/>
    <s v="01110"/>
    <s v="1"/>
    <s v="-"/>
    <n v="15025112"/>
    <n v="12962721"/>
    <n v="13512977"/>
    <n v="14046539"/>
    <s v=""/>
    <s v="Riigikogu liikmete palgafond"/>
  </r>
  <r>
    <x v="0"/>
    <s v="Riigikogu Kantselei"/>
    <s v="EA10"/>
    <x v="1"/>
    <s v="50"/>
    <x v="3"/>
    <s v="20"/>
    <s v="-"/>
    <s v="AAD_NONE"/>
    <s v="01110"/>
    <s v="1"/>
    <s v="-"/>
    <n v="10257818"/>
    <n v="10257818"/>
    <n v="10257818"/>
    <n v="10257818"/>
    <s v=""/>
    <s v="Puudub"/>
  </r>
  <r>
    <x v="0"/>
    <s v="Riigikogu Kantselei"/>
    <s v="EA10"/>
    <x v="1"/>
    <s v="50"/>
    <x v="3"/>
    <s v="20"/>
    <s v="-"/>
    <s v="AAD_NONE"/>
    <s v="01110"/>
    <s v="1"/>
    <s v="-"/>
    <n v="780000"/>
    <n v="780000"/>
    <n v="780000"/>
    <n v="780000"/>
    <s v=""/>
    <s v="Puudub"/>
  </r>
  <r>
    <x v="0"/>
    <s v="Riigikogu Kantselei"/>
    <s v="EA10"/>
    <x v="1"/>
    <s v="50"/>
    <x v="3"/>
    <s v="20"/>
    <s v="SEP10006"/>
    <s v="AAD_NONE"/>
    <s v="01110"/>
    <s v="2"/>
    <s v="-"/>
    <n v="852400"/>
    <n v="852400"/>
    <n v="852400"/>
    <n v="852400"/>
    <s v=""/>
    <s v="Riigi valimisteenistus"/>
  </r>
  <r>
    <x v="0"/>
    <s v="Riigikogu Kantselei"/>
    <s v="EA10"/>
    <x v="1"/>
    <s v="50"/>
    <x v="3"/>
    <s v="20"/>
    <s v="SEP10007"/>
    <s v="AAD_NONE"/>
    <s v="01110"/>
    <s v="2"/>
    <s v="-"/>
    <n v="593760"/>
    <n v="593760"/>
    <n v="593760"/>
    <n v="593760"/>
    <s v=""/>
    <s v="Arenguseire Keskus"/>
  </r>
  <r>
    <x v="0"/>
    <s v="Riigikogu Kantselei"/>
    <s v="EA10"/>
    <x v="1"/>
    <s v="55"/>
    <x v="4"/>
    <s v="20"/>
    <s v="-"/>
    <s v="AAD_NONE"/>
    <s v="01110"/>
    <s v="1"/>
    <s v="-"/>
    <n v="2933828"/>
    <n v="3041767"/>
    <n v="3041767"/>
    <n v="3041767"/>
    <s v=""/>
    <s v="Puudub"/>
  </r>
  <r>
    <x v="0"/>
    <s v="Riigikogu Kantselei"/>
    <s v="EA10"/>
    <x v="1"/>
    <s v="55"/>
    <x v="4"/>
    <s v="20"/>
    <s v="-"/>
    <s v="AAD_NONE"/>
    <s v="01110"/>
    <s v="2"/>
    <s v="-"/>
    <n v="3369718"/>
    <n v="3612033"/>
    <n v="3749519"/>
    <n v="3882833"/>
    <s v=""/>
    <s v="Puudub"/>
  </r>
  <r>
    <x v="0"/>
    <s v="Riigikogu Kantselei"/>
    <s v="EA10"/>
    <x v="1"/>
    <s v="55"/>
    <x v="4"/>
    <s v="20"/>
    <s v="-"/>
    <s v="AAD_NONE"/>
    <s v="01110"/>
    <s v="2"/>
    <s v="-"/>
    <n v="250000"/>
    <n v="250000"/>
    <n v="250000"/>
    <n v="250000"/>
    <s v=""/>
    <s v="Puudub"/>
  </r>
  <r>
    <x v="0"/>
    <s v="Riigikogu Kantselei"/>
    <s v="EA10"/>
    <x v="1"/>
    <s v="55"/>
    <x v="4"/>
    <s v="20"/>
    <s v="SEP10006"/>
    <s v="AAD_NONE"/>
    <s v="01110"/>
    <s v="1"/>
    <s v="-"/>
    <n v="981860"/>
    <n v="706860"/>
    <n v="706860"/>
    <n v="706860"/>
    <s v=""/>
    <s v="Riigi valimisteenistus"/>
  </r>
  <r>
    <x v="0"/>
    <s v="Riigikogu Kantselei"/>
    <s v="EA10"/>
    <x v="1"/>
    <s v="55"/>
    <x v="4"/>
    <s v="20"/>
    <s v="SEP10007"/>
    <s v="AAD_NONE"/>
    <s v="01110"/>
    <s v="1"/>
    <s v="-"/>
    <n v="226902"/>
    <n v="226902"/>
    <n v="226902"/>
    <n v="226902"/>
    <s v=""/>
    <s v="Arenguseire Keskus"/>
  </r>
  <r>
    <x v="0"/>
    <s v="Riigikogu Kantselei"/>
    <s v="EA10"/>
    <x v="1"/>
    <s v="55"/>
    <x v="4"/>
    <s v="20"/>
    <s v="SE000047"/>
    <s v="AAD_NONE"/>
    <s v="01110"/>
    <s v="1"/>
    <s v="-"/>
    <n v="1405431"/>
    <n v="1405431"/>
    <n v="1405431"/>
    <n v="1405431"/>
    <s v=""/>
    <s v="Riigi valimisteenistuse IT tegevuskulud"/>
  </r>
  <r>
    <x v="0"/>
    <s v="Riigikogu Kantselei"/>
    <s v="EA10"/>
    <x v="1"/>
    <s v="55"/>
    <x v="4"/>
    <s v="44"/>
    <s v="-"/>
    <s v="AAD_NONE"/>
    <s v="01110"/>
    <s v="1"/>
    <s v="-"/>
    <n v="1000"/>
    <n v="1000"/>
    <n v="1000"/>
    <n v="1000"/>
    <s v=""/>
    <s v="Puudub"/>
  </r>
  <r>
    <x v="0"/>
    <s v="Riigikogu Kantselei"/>
    <s v="EA10"/>
    <x v="1"/>
    <s v="61"/>
    <x v="5"/>
    <s v="60"/>
    <s v="-"/>
    <s v="AAD_NONE"/>
    <s v="01110"/>
    <s v="1"/>
    <s v="-"/>
    <n v="2994498"/>
    <n v="3211685"/>
    <n v="3339152"/>
    <n v="3453873"/>
    <s v=""/>
    <s v="Puudub"/>
  </r>
  <r>
    <x v="0"/>
    <s v="Riigikogu Kantselei"/>
    <s v="EA10"/>
    <x v="1"/>
    <s v="650"/>
    <x v="6"/>
    <s v="10"/>
    <s v="-"/>
    <s v="AAD_NONE"/>
    <s v="01110"/>
    <s v="1"/>
    <s v="-"/>
    <m/>
    <n v="100000"/>
    <n v="100000"/>
    <n v="100000"/>
    <s v=""/>
    <s v="Puudub"/>
  </r>
  <r>
    <x v="0"/>
    <s v="Riigikogu Kantselei"/>
    <s v="EA10"/>
    <x v="1"/>
    <s v="450"/>
    <x v="7"/>
    <s v="20"/>
    <s v="SEP10001"/>
    <s v="AAD_NONE"/>
    <s v="01110"/>
    <s v="1"/>
    <s v="-"/>
    <n v="2680000"/>
    <n v="0"/>
    <m/>
    <m/>
    <s v=""/>
    <s v="Valimistega seotud tegevused"/>
  </r>
  <r>
    <x v="0"/>
    <s v="Riigikogu Kantselei"/>
    <s v="EA10"/>
    <x v="1"/>
    <s v="452"/>
    <x v="7"/>
    <s v="20"/>
    <s v="SE000003"/>
    <s v="AAD_NONE"/>
    <s v="01110"/>
    <s v="1"/>
    <s v="-"/>
    <n v="168000"/>
    <n v="168000"/>
    <n v="168000"/>
    <n v="168000"/>
    <s v=""/>
    <s v="Liikmemaksud"/>
  </r>
  <r>
    <x v="0"/>
    <s v="Riigikogu Kantselei"/>
    <s v="EA10"/>
    <x v="1"/>
    <s v="601000"/>
    <x v="8"/>
    <s v="10"/>
    <s v="-"/>
    <s v="AAD_NONE"/>
    <s v="01110"/>
    <s v="1"/>
    <s v="-"/>
    <n v="974322"/>
    <n v="934228"/>
    <n v="934228"/>
    <n v="934228"/>
    <s v=""/>
    <s v="Puudub"/>
  </r>
  <r>
    <x v="0"/>
    <s v="Riigikogu Kantselei"/>
    <s v="EA10"/>
    <x v="1"/>
    <s v="601000"/>
    <x v="8"/>
    <s v="10"/>
    <s v="-"/>
    <s v="AAD_NONE"/>
    <s v="01110"/>
    <s v="2"/>
    <s v="-"/>
    <n v="188390"/>
    <n v="203220"/>
    <n v="210709"/>
    <n v="217971"/>
    <s v=""/>
    <s v="Puudub"/>
  </r>
  <r>
    <x v="0"/>
    <s v="Riigikogu Kantselei"/>
    <s v="EA10"/>
    <x v="2"/>
    <s v="322"/>
    <x v="9"/>
    <s v="44"/>
    <s v="-"/>
    <s v="AAD_NONE"/>
    <s v="01110"/>
    <s v="1"/>
    <s v="-"/>
    <n v="1000"/>
    <n v="1000"/>
    <n v="1000"/>
    <n v="1000"/>
    <s v=""/>
    <s v="Puudub"/>
  </r>
  <r>
    <x v="0"/>
    <s v="Riigikogu Kantselei"/>
    <s v="EA10"/>
    <x v="2"/>
    <s v="323"/>
    <x v="10"/>
    <s v="10"/>
    <s v="-"/>
    <s v="AAD_NONE"/>
    <s v="01110"/>
    <s v="1"/>
    <s v="-"/>
    <n v="1000"/>
    <n v="1000"/>
    <n v="1000"/>
    <n v="1000"/>
    <s v=""/>
    <s v="Puudub"/>
  </r>
  <r>
    <x v="0"/>
    <s v="Riigikogu Kantselei"/>
    <s v="EA10"/>
    <x v="2"/>
    <s v="388"/>
    <x v="11"/>
    <s v="10"/>
    <s v="-"/>
    <s v="AAD_NONE"/>
    <s v="01110"/>
    <s v="1"/>
    <s v="-"/>
    <n v="150000"/>
    <m/>
    <n v="70000"/>
    <m/>
    <s v=""/>
    <s v="Puudub"/>
  </r>
  <r>
    <x v="0"/>
    <s v="Erakondade Rahastamise Järelevalve Komisjon"/>
    <s v="EA30"/>
    <x v="1"/>
    <s v="50"/>
    <x v="3"/>
    <s v="20"/>
    <s v="-"/>
    <s v="AAD_NONE"/>
    <s v="01110"/>
    <s v="1"/>
    <s v="-"/>
    <n v="78465"/>
    <n v="78465"/>
    <n v="78465"/>
    <n v="78465"/>
    <s v=""/>
    <s v="Puudub"/>
  </r>
  <r>
    <x v="0"/>
    <s v="Erakondade Rahastamise Järelevalve Komisjon"/>
    <s v="EA30"/>
    <x v="1"/>
    <s v="55"/>
    <x v="4"/>
    <s v="20"/>
    <s v="-"/>
    <s v="AAD_NONE"/>
    <s v="01110"/>
    <s v="1"/>
    <s v="-"/>
    <n v="84108"/>
    <n v="84108"/>
    <n v="84108"/>
    <n v="84108"/>
    <s v=""/>
    <s v="Puudub"/>
  </r>
  <r>
    <x v="0"/>
    <s v="Erakondade Rahastamise Järelevalve Komisjon"/>
    <s v="EA30"/>
    <x v="1"/>
    <s v="61"/>
    <x v="5"/>
    <s v="60"/>
    <s v="-"/>
    <s v="AAD_NONE"/>
    <s v="01110"/>
    <s v="1"/>
    <s v="-"/>
    <n v="4000"/>
    <n v="4000"/>
    <n v="4000"/>
    <n v="4000"/>
    <s v=""/>
    <s v="Puudub"/>
  </r>
  <r>
    <x v="0"/>
    <s v="Erakondade Rahastamise Järelevalve Komisjon"/>
    <s v="EA30"/>
    <x v="1"/>
    <s v="601000"/>
    <x v="8"/>
    <s v="10"/>
    <s v="-"/>
    <s v="AAD_NONE"/>
    <s v="01110"/>
    <s v="1"/>
    <s v="-"/>
    <n v="20186"/>
    <n v="20186"/>
    <n v="20186"/>
    <n v="20186"/>
    <s v=""/>
    <s v="Puudub"/>
  </r>
  <r>
    <x v="1"/>
    <s v="Vabariigi Presidendi Kantselei"/>
    <s v="EB10"/>
    <x v="0"/>
    <s v="15"/>
    <x v="0"/>
    <s v="20"/>
    <s v="IN001000"/>
    <s v="AAD_NONE"/>
    <s v="01110"/>
    <s v="1"/>
    <s v="-"/>
    <n v="10833"/>
    <n v="10833"/>
    <n v="10833"/>
    <n v="10833"/>
    <s v=""/>
    <s v="Inventar"/>
  </r>
  <r>
    <x v="1"/>
    <s v="Vabariigi Presidendi Kantselei"/>
    <s v="EB10"/>
    <x v="0"/>
    <s v="15"/>
    <x v="0"/>
    <s v="20"/>
    <s v="IN002000"/>
    <s v="AAD_NONE"/>
    <s v="01110"/>
    <s v="1"/>
    <s v="-"/>
    <n v="30000"/>
    <m/>
    <m/>
    <m/>
    <s v=""/>
    <s v="Inventar"/>
  </r>
  <r>
    <x v="1"/>
    <s v="Vabariigi Presidendi Kantselei"/>
    <s v="EB10"/>
    <x v="0"/>
    <s v="15"/>
    <x v="0"/>
    <s v="20"/>
    <s v="IN002000"/>
    <s v="AAD_NONE"/>
    <s v="01110"/>
    <s v="6"/>
    <s v="-"/>
    <n v="15000"/>
    <n v="15000"/>
    <n v="15000"/>
    <n v="15000"/>
    <s v=""/>
    <s v="IT investeeringud"/>
  </r>
  <r>
    <x v="1"/>
    <s v="Vabariigi Presidendi Kantselei"/>
    <s v="EB10"/>
    <x v="1"/>
    <s v="601002"/>
    <x v="1"/>
    <s v="10"/>
    <s v="IN001000"/>
    <s v="AAD_NONE"/>
    <s v="01110"/>
    <s v="1"/>
    <s v="-"/>
    <n v="2600"/>
    <n v="2600"/>
    <n v="2600"/>
    <n v="2600"/>
    <s v=""/>
    <s v="Inventar"/>
  </r>
  <r>
    <x v="1"/>
    <s v="Vabariigi Presidendi Kantselei"/>
    <s v="EB10"/>
    <x v="1"/>
    <s v="601002"/>
    <x v="1"/>
    <s v="10"/>
    <s v="IN002000"/>
    <s v="AAD_NONE"/>
    <s v="01110"/>
    <s v="7"/>
    <s v="-"/>
    <n v="3600"/>
    <n v="3600"/>
    <n v="3600"/>
    <n v="3600"/>
    <s v=""/>
    <s v="IT investeeringud"/>
  </r>
  <r>
    <x v="1"/>
    <s v="Vabariigi Presidendi Kantselei"/>
    <s v="EB10"/>
    <x v="1"/>
    <s v="50"/>
    <x v="3"/>
    <s v="10"/>
    <s v="SEP20002"/>
    <s v="AAD_NONE"/>
    <s v="01110"/>
    <s v="1"/>
    <s v="-"/>
    <n v="170083"/>
    <n v="178064"/>
    <n v="185672"/>
    <n v="185672"/>
    <s v=""/>
    <s v="Presidendi palgafond"/>
  </r>
  <r>
    <x v="1"/>
    <s v="Vabariigi Presidendi Kantselei"/>
    <s v="EB10"/>
    <x v="1"/>
    <s v="50"/>
    <x v="3"/>
    <s v="10"/>
    <s v="SE000026"/>
    <s v="AAD_NONE"/>
    <s v="10201"/>
    <s v="1"/>
    <s v="-"/>
    <n v="335692"/>
    <n v="351442"/>
    <n v="366457"/>
    <n v="366457"/>
    <s v=""/>
    <s v="Pensionieraldiste väljamaksed"/>
  </r>
  <r>
    <x v="1"/>
    <s v="Vabariigi Presidendi Kantselei"/>
    <s v="EB10"/>
    <x v="1"/>
    <s v="50"/>
    <x v="3"/>
    <s v="20"/>
    <s v="-"/>
    <s v="AAD_NONE"/>
    <s v="01110"/>
    <s v="1"/>
    <s v="-"/>
    <n v="2516050"/>
    <n v="2516050"/>
    <n v="2516050"/>
    <n v="2516050"/>
    <s v=""/>
    <s v="Puudub"/>
  </r>
  <r>
    <x v="1"/>
    <s v="Vabariigi Presidendi Kantselei"/>
    <s v="EB10"/>
    <x v="1"/>
    <s v="50"/>
    <x v="3"/>
    <s v="20"/>
    <s v="-"/>
    <s v="AAD_NONE"/>
    <s v="01110"/>
    <s v="1"/>
    <s v="-"/>
    <n v="400000"/>
    <n v="400000"/>
    <n v="400000"/>
    <n v="400000"/>
    <s v=""/>
    <s v="Puudub"/>
  </r>
  <r>
    <x v="1"/>
    <s v="Vabariigi Presidendi Kantselei"/>
    <s v="EB10"/>
    <x v="1"/>
    <s v="55"/>
    <x v="4"/>
    <s v="10"/>
    <s v="SEP20002"/>
    <s v="AAD_NONE"/>
    <s v="01110"/>
    <s v="1"/>
    <s v="-"/>
    <n v="166245"/>
    <n v="174050"/>
    <n v="181486"/>
    <n v="181486"/>
    <s v=""/>
    <s v="Presidendi palgafond"/>
  </r>
  <r>
    <x v="1"/>
    <s v="Vabariigi Presidendi Kantselei"/>
    <s v="EB10"/>
    <x v="1"/>
    <s v="55"/>
    <x v="4"/>
    <s v="20"/>
    <s v="-"/>
    <s v="AAD_NONE"/>
    <s v="01110"/>
    <s v="1"/>
    <s v="-"/>
    <n v="2533309"/>
    <n v="2533309"/>
    <n v="2533309"/>
    <n v="2533309"/>
    <s v=""/>
    <s v="Puudub"/>
  </r>
  <r>
    <x v="1"/>
    <s v="Vabariigi Presidendi Kantselei"/>
    <s v="EB10"/>
    <x v="1"/>
    <s v="55"/>
    <x v="4"/>
    <s v="20"/>
    <s v="-"/>
    <s v="AAD_NONE"/>
    <s v="01110"/>
    <s v="1"/>
    <s v="-"/>
    <n v="208000"/>
    <n v="208000"/>
    <n v="208000"/>
    <n v="208000"/>
    <s v=""/>
    <s v="Puudub"/>
  </r>
  <r>
    <x v="1"/>
    <s v="Vabariigi Presidendi Kantselei"/>
    <s v="EB10"/>
    <x v="1"/>
    <s v="55"/>
    <x v="4"/>
    <s v="20"/>
    <s v="-"/>
    <s v="AAD_NONE"/>
    <s v="01110"/>
    <s v="4"/>
    <s v="-"/>
    <n v="74636"/>
    <n v="74636"/>
    <n v="74636"/>
    <n v="74636"/>
    <s v=""/>
    <s v="Puudub"/>
  </r>
  <r>
    <x v="1"/>
    <s v="Vabariigi Presidendi Kantselei"/>
    <s v="EB10"/>
    <x v="1"/>
    <s v="55"/>
    <x v="4"/>
    <s v="20"/>
    <s v="-"/>
    <s v="AAD_NONE"/>
    <s v="01110"/>
    <s v="6"/>
    <s v="-"/>
    <n v="-90130"/>
    <n v="-90130"/>
    <n v="-90130"/>
    <n v="-90130"/>
    <s v=""/>
    <s v="Puudub"/>
  </r>
  <r>
    <x v="1"/>
    <s v="Vabariigi Presidendi Kantselei"/>
    <s v="EB10"/>
    <x v="1"/>
    <s v="55"/>
    <x v="4"/>
    <s v="20"/>
    <s v="-"/>
    <s v="AAD_NONE"/>
    <s v="01110"/>
    <s v="7"/>
    <s v="-"/>
    <n v="-8450"/>
    <n v="-8450"/>
    <n v="-8450"/>
    <n v="-8450"/>
    <s v=""/>
    <s v="Puudub"/>
  </r>
  <r>
    <x v="1"/>
    <s v="Vabariigi Presidendi Kantselei"/>
    <s v="EB10"/>
    <x v="1"/>
    <s v="55"/>
    <x v="4"/>
    <s v="20"/>
    <s v="SE000028"/>
    <s v="AAD_NONE"/>
    <s v="01110"/>
    <s v="1"/>
    <s v="-"/>
    <n v="39828"/>
    <n v="39828"/>
    <n v="39828"/>
    <n v="39828"/>
    <s v=""/>
    <s v="Vahendid Riigi Kinnisvara Aktsiaseltsile"/>
  </r>
  <r>
    <x v="1"/>
    <s v="Vabariigi Presidendi Kantselei"/>
    <s v="EB10"/>
    <x v="1"/>
    <s v="55"/>
    <x v="4"/>
    <s v="44"/>
    <s v="-"/>
    <s v="AAD_NONE"/>
    <s v="01110"/>
    <s v="1"/>
    <s v="-"/>
    <n v="34000"/>
    <n v="34000"/>
    <n v="34000"/>
    <n v="34000"/>
    <s v=""/>
    <s v="Puudub"/>
  </r>
  <r>
    <x v="1"/>
    <s v="Vabariigi Presidendi Kantselei"/>
    <s v="EB10"/>
    <x v="1"/>
    <s v="61"/>
    <x v="5"/>
    <s v="60"/>
    <s v="-"/>
    <s v="AAD_NONE"/>
    <s v="01110"/>
    <s v="1"/>
    <s v="-"/>
    <n v="167000"/>
    <n v="167000"/>
    <n v="167000"/>
    <n v="167000"/>
    <s v=""/>
    <s v="Puudub"/>
  </r>
  <r>
    <x v="1"/>
    <s v="Vabariigi Presidendi Kantselei"/>
    <s v="EB10"/>
    <x v="1"/>
    <s v="450"/>
    <x v="7"/>
    <s v="20"/>
    <s v="-"/>
    <s v="AAD_NONE"/>
    <s v="01110"/>
    <s v="1"/>
    <s v="-"/>
    <n v="274066"/>
    <n v="274066"/>
    <n v="274066"/>
    <n v="274066"/>
    <s v=""/>
    <s v="Puudub"/>
  </r>
  <r>
    <x v="1"/>
    <s v="Vabariigi Presidendi Kantselei"/>
    <s v="EB10"/>
    <x v="1"/>
    <s v="450"/>
    <x v="7"/>
    <s v="20"/>
    <s v="-"/>
    <s v="AAD_NONE"/>
    <s v="08600"/>
    <s v="1"/>
    <s v="-"/>
    <n v="44325"/>
    <n v="44325"/>
    <n v="44325"/>
    <n v="44325"/>
    <s v=""/>
    <s v="Puudub"/>
  </r>
  <r>
    <x v="1"/>
    <s v="Vabariigi Presidendi Kantselei"/>
    <s v="EB10"/>
    <x v="1"/>
    <s v="601000"/>
    <x v="8"/>
    <s v="10"/>
    <s v="-"/>
    <s v="AAD_NONE"/>
    <s v="01110"/>
    <s v="1"/>
    <s v="-"/>
    <n v="449015"/>
    <n v="449015"/>
    <n v="449015"/>
    <n v="449015"/>
    <s v=""/>
    <s v="Puudub"/>
  </r>
  <r>
    <x v="1"/>
    <s v="Vabariigi Presidendi Kantselei"/>
    <s v="EB10"/>
    <x v="2"/>
    <s v="3229"/>
    <x v="9"/>
    <s v="44"/>
    <s v="-"/>
    <s v="AAD_NONE"/>
    <s v="01110"/>
    <s v="1"/>
    <s v="-"/>
    <n v="34000"/>
    <n v="34000"/>
    <n v="34000"/>
    <n v="34000"/>
    <s v=""/>
    <s v="Puudub"/>
  </r>
  <r>
    <x v="2"/>
    <s v="Riigikontroll"/>
    <s v="EC10"/>
    <x v="1"/>
    <s v="50"/>
    <x v="3"/>
    <s v="10"/>
    <s v="SEP30001"/>
    <s v="AAD_NONE"/>
    <s v="01110"/>
    <s v="1"/>
    <s v="-"/>
    <n v="144571"/>
    <n v="151355"/>
    <n v="157821"/>
    <n v="157821"/>
    <s v=""/>
    <s v="Riigikontrolöri palgafond"/>
  </r>
  <r>
    <x v="2"/>
    <s v="Riigikontroll"/>
    <s v="EC10"/>
    <x v="1"/>
    <s v="50"/>
    <x v="3"/>
    <s v="20"/>
    <s v="-"/>
    <s v="AAD_NONE"/>
    <s v="01110"/>
    <s v="1"/>
    <s v="-"/>
    <n v="4247000"/>
    <n v="4247000"/>
    <n v="4247000"/>
    <n v="4247000"/>
    <s v=""/>
    <s v="Puudub"/>
  </r>
  <r>
    <x v="2"/>
    <s v="Riigikontroll"/>
    <s v="EC10"/>
    <x v="1"/>
    <s v="50"/>
    <x v="3"/>
    <s v="20"/>
    <s v="-"/>
    <s v="AAD_NONE"/>
    <s v="01110"/>
    <s v="1"/>
    <s v="-"/>
    <n v="120000"/>
    <n v="120000"/>
    <n v="120000"/>
    <n v="120000"/>
    <s v=""/>
    <s v="Puudub"/>
  </r>
  <r>
    <x v="2"/>
    <s v="Riigikontroll"/>
    <s v="EC10"/>
    <x v="1"/>
    <s v="55"/>
    <x v="4"/>
    <s v="10"/>
    <s v="SEP30001"/>
    <s v="AAD_NONE"/>
    <s v="01110"/>
    <s v="1"/>
    <s v="-"/>
    <n v="21740"/>
    <n v="22760"/>
    <n v="23733"/>
    <n v="23733"/>
    <s v=""/>
    <s v="Riigikontrolöri palgafond"/>
  </r>
  <r>
    <x v="2"/>
    <s v="Riigikontroll"/>
    <s v="EC10"/>
    <x v="1"/>
    <s v="55"/>
    <x v="4"/>
    <s v="20"/>
    <s v="-"/>
    <s v="AAD_NONE"/>
    <s v="01110"/>
    <s v="1"/>
    <s v="-"/>
    <n v="628849"/>
    <n v="628849"/>
    <n v="628849"/>
    <n v="628849"/>
    <s v=""/>
    <s v="Puudub"/>
  </r>
  <r>
    <x v="2"/>
    <s v="Riigikontroll"/>
    <s v="EC10"/>
    <x v="1"/>
    <s v="55"/>
    <x v="4"/>
    <s v="20"/>
    <s v="-"/>
    <s v="AAD_NONE"/>
    <s v="01110"/>
    <s v="2"/>
    <s v="-"/>
    <n v="554980"/>
    <n v="554980"/>
    <n v="554980"/>
    <n v="554980"/>
    <s v=""/>
    <s v="Puudub"/>
  </r>
  <r>
    <x v="2"/>
    <s v="Riigikontroll"/>
    <s v="EC10"/>
    <x v="1"/>
    <s v="55"/>
    <x v="4"/>
    <s v="20"/>
    <s v="-"/>
    <s v="AAD_NONE"/>
    <s v="01110"/>
    <s v="2"/>
    <s v="-"/>
    <n v="98000"/>
    <n v="98000"/>
    <n v="98000"/>
    <n v="98000"/>
    <s v=""/>
    <s v="Puudub"/>
  </r>
  <r>
    <x v="2"/>
    <s v="Riigikontroll"/>
    <s v="EC10"/>
    <x v="1"/>
    <s v="55"/>
    <x v="4"/>
    <s v="20"/>
    <s v="SE000028"/>
    <s v="AAD_NONE"/>
    <s v="01110"/>
    <s v="1"/>
    <s v="-"/>
    <n v="670354"/>
    <n v="670354"/>
    <n v="670354"/>
    <n v="670354"/>
    <s v=""/>
    <s v="Vahendid Riigi Kinnisvara Aktsiaseltsile"/>
  </r>
  <r>
    <x v="2"/>
    <s v="Riigikontroll"/>
    <s v="EC10"/>
    <x v="1"/>
    <s v="55"/>
    <x v="4"/>
    <s v="20"/>
    <s v="SE000028"/>
    <s v="AAD_NONE"/>
    <s v="01110"/>
    <s v="2"/>
    <s v="-"/>
    <n v="-407658"/>
    <n v="-407658"/>
    <n v="-407658"/>
    <n v="-407658"/>
    <s v=""/>
    <s v="Vahendid Riigi Kinnisvara Aktsiaseltsile"/>
  </r>
  <r>
    <x v="2"/>
    <s v="Riigikontroll"/>
    <s v="EC10"/>
    <x v="1"/>
    <s v="61"/>
    <x v="5"/>
    <s v="60"/>
    <s v="-"/>
    <s v="AAD_NONE"/>
    <s v="01110"/>
    <s v="1"/>
    <s v="-"/>
    <n v="92000"/>
    <n v="30000"/>
    <n v="17000"/>
    <n v="6000"/>
    <s v=""/>
    <s v="Puudub"/>
  </r>
  <r>
    <x v="2"/>
    <s v="Riigikontroll"/>
    <s v="EC10"/>
    <x v="1"/>
    <s v="601000"/>
    <x v="8"/>
    <s v="10"/>
    <s v="-"/>
    <s v="AAD_NONE"/>
    <s v="10201"/>
    <s v="1"/>
    <s v="-"/>
    <n v="282000"/>
    <n v="282000"/>
    <n v="282000"/>
    <n v="282000"/>
    <s v=""/>
    <s v="Puudub"/>
  </r>
  <r>
    <x v="3"/>
    <s v="Õiguskantsleri Kantselei"/>
    <s v="ED10"/>
    <x v="1"/>
    <s v="50"/>
    <x v="3"/>
    <s v="10"/>
    <s v="SEP40001"/>
    <s v="AAD_NONE"/>
    <s v="01110"/>
    <s v="1"/>
    <s v="-"/>
    <n v="144571"/>
    <n v="151355"/>
    <n v="237535"/>
    <n v="237535"/>
    <s v=""/>
    <s v="Õiguskantsleri palgafond"/>
  </r>
  <r>
    <x v="3"/>
    <s v="Õiguskantsleri Kantselei"/>
    <s v="ED10"/>
    <x v="1"/>
    <s v="50"/>
    <x v="3"/>
    <s v="20"/>
    <s v="-"/>
    <s v="AAD_NONE"/>
    <s v="01110"/>
    <s v="1"/>
    <s v="-"/>
    <n v="2578000"/>
    <n v="2578000"/>
    <n v="2578000"/>
    <n v="2578000"/>
    <s v=""/>
    <s v="Puudub"/>
  </r>
  <r>
    <x v="3"/>
    <s v="Õiguskantsleri Kantselei"/>
    <s v="ED10"/>
    <x v="1"/>
    <s v="50"/>
    <x v="3"/>
    <s v="20"/>
    <s v="-"/>
    <s v="AAD_NONE"/>
    <s v="01110"/>
    <s v="1"/>
    <s v="-"/>
    <n v="220000"/>
    <n v="220000"/>
    <n v="220000"/>
    <n v="220000"/>
    <s v=""/>
    <s v="Puudub"/>
  </r>
  <r>
    <x v="3"/>
    <s v="Õiguskantsleri Kantselei"/>
    <s v="ED10"/>
    <x v="1"/>
    <s v="55"/>
    <x v="4"/>
    <s v="10"/>
    <s v="SEP40001"/>
    <s v="AAD_NONE"/>
    <s v="01110"/>
    <s v="1"/>
    <s v="-"/>
    <n v="21740"/>
    <n v="22760"/>
    <n v="23733"/>
    <n v="23733"/>
    <s v=""/>
    <s v="Õiguskantsleri palgafond"/>
  </r>
  <r>
    <x v="3"/>
    <s v="Õiguskantsleri Kantselei"/>
    <s v="ED10"/>
    <x v="1"/>
    <s v="55"/>
    <x v="4"/>
    <s v="20"/>
    <s v="-"/>
    <s v="AAD_NONE"/>
    <s v="01110"/>
    <s v="1"/>
    <s v="-"/>
    <n v="644441"/>
    <n v="644441"/>
    <n v="644441"/>
    <n v="644441"/>
    <s v=""/>
    <s v="Puudub"/>
  </r>
  <r>
    <x v="3"/>
    <s v="Õiguskantsleri Kantselei"/>
    <s v="ED10"/>
    <x v="1"/>
    <s v="55"/>
    <x v="4"/>
    <s v="20"/>
    <s v="SE000028"/>
    <s v="AAD_NONE"/>
    <s v="01110"/>
    <s v="1"/>
    <s v="-"/>
    <n v="117524"/>
    <n v="117524"/>
    <n v="117524"/>
    <n v="117524"/>
    <s v=""/>
    <s v="Vahendid Riigi Kinnisvara Aktsiaseltsile"/>
  </r>
  <r>
    <x v="3"/>
    <s v="Õiguskantsleri Kantselei"/>
    <s v="ED10"/>
    <x v="1"/>
    <s v="452"/>
    <x v="7"/>
    <s v="20"/>
    <s v="SE000003"/>
    <s v="AAD_NONE"/>
    <s v="01110"/>
    <s v="1"/>
    <s v="-"/>
    <n v="11350"/>
    <n v="11350"/>
    <n v="11350"/>
    <n v="11350"/>
    <s v=""/>
    <s v="Liikmemaksud"/>
  </r>
  <r>
    <x v="3"/>
    <s v="Õiguskantsleri Kantselei"/>
    <s v="ED10"/>
    <x v="1"/>
    <s v="601000"/>
    <x v="8"/>
    <s v="10"/>
    <s v="-"/>
    <s v="AAD_NONE"/>
    <s v="01110"/>
    <s v="1"/>
    <s v="-"/>
    <n v="140878"/>
    <n v="140878"/>
    <n v="140878"/>
    <n v="140878"/>
    <s v=""/>
    <s v="Puudub"/>
  </r>
  <r>
    <x v="4"/>
    <s v="Riigikohus"/>
    <s v="EE10"/>
    <x v="1"/>
    <s v="50"/>
    <x v="3"/>
    <s v="10"/>
    <s v="SEP50001"/>
    <s v="AAD_NONE"/>
    <s v="03300"/>
    <s v="1"/>
    <s v="-"/>
    <n v="2533810"/>
    <n v="2890066"/>
    <n v="3097474"/>
    <n v="3097474"/>
    <s v=""/>
    <s v="Kohtunike palgafond"/>
  </r>
  <r>
    <x v="4"/>
    <s v="Riigikohus"/>
    <s v="EE10"/>
    <x v="1"/>
    <s v="50"/>
    <x v="3"/>
    <s v="20"/>
    <s v="-"/>
    <s v="AAD_NONE"/>
    <s v="03300"/>
    <s v="1"/>
    <s v="-"/>
    <n v="3821511"/>
    <n v="3821511"/>
    <n v="3821511"/>
    <n v="3821511"/>
    <s v=""/>
    <s v="Puudub"/>
  </r>
  <r>
    <x v="4"/>
    <s v="Riigikohus"/>
    <s v="EE10"/>
    <x v="1"/>
    <s v="50"/>
    <x v="3"/>
    <s v="20"/>
    <s v="-"/>
    <s v="AAD_NONE"/>
    <s v="03300"/>
    <s v="1"/>
    <s v="-"/>
    <n v="115000"/>
    <n v="115000"/>
    <n v="115000"/>
    <n v="115000"/>
    <s v=""/>
    <s v="Puudub"/>
  </r>
  <r>
    <x v="4"/>
    <s v="Riigikohus"/>
    <s v="EE10"/>
    <x v="1"/>
    <s v="55"/>
    <x v="4"/>
    <s v="10"/>
    <s v="SEP50001"/>
    <s v="AAD_NONE"/>
    <s v="03300"/>
    <s v="1"/>
    <s v="-"/>
    <n v="25576"/>
    <n v="26777"/>
    <n v="27921"/>
    <n v="27921"/>
    <s v=""/>
    <s v="Kohtunike palgafond"/>
  </r>
  <r>
    <x v="4"/>
    <s v="Riigikohus"/>
    <s v="EE10"/>
    <x v="1"/>
    <s v="55"/>
    <x v="4"/>
    <s v="20"/>
    <s v="-"/>
    <s v="AAD_NONE"/>
    <s v="03300"/>
    <s v="1"/>
    <s v="-"/>
    <n v="921476"/>
    <n v="733163"/>
    <n v="736363"/>
    <n v="736363"/>
    <s v=""/>
    <s v="Puudub"/>
  </r>
  <r>
    <x v="4"/>
    <s v="Riigikohus"/>
    <s v="EE10"/>
    <x v="1"/>
    <s v="55"/>
    <x v="4"/>
    <s v="20"/>
    <s v="-"/>
    <s v="AAD_NONE"/>
    <s v="03300"/>
    <s v="1"/>
    <s v="-"/>
    <n v="115000"/>
    <n v="20000"/>
    <n v="20000"/>
    <n v="20000"/>
    <s v=""/>
    <s v="Puudub"/>
  </r>
  <r>
    <x v="4"/>
    <s v="Riigikohus"/>
    <s v="EE10"/>
    <x v="1"/>
    <s v="55"/>
    <x v="4"/>
    <s v="20"/>
    <s v="SE000028"/>
    <s v="AAD_NONE"/>
    <s v="03300"/>
    <s v="1"/>
    <s v="-"/>
    <n v="2759"/>
    <n v="2759"/>
    <n v="2759"/>
    <n v="2759"/>
    <s v=""/>
    <s v="Vahendid Riigi Kinnisvara Aktsiaseltsile"/>
  </r>
  <r>
    <x v="4"/>
    <s v="Riigikohus"/>
    <s v="EE10"/>
    <x v="1"/>
    <s v="55"/>
    <x v="4"/>
    <s v="40"/>
    <s v="-"/>
    <s v="AAD_NONE"/>
    <s v="03300"/>
    <s v="1"/>
    <s v="9E10-IS21-01332SIM"/>
    <n v="22184"/>
    <n v="22184"/>
    <m/>
    <m/>
    <s v=""/>
    <s v="Puudub"/>
  </r>
  <r>
    <x v="4"/>
    <s v="Riigikohus"/>
    <s v="EE10"/>
    <x v="1"/>
    <s v="55"/>
    <x v="4"/>
    <s v="40"/>
    <s v="-"/>
    <s v="AAD_NONE"/>
    <s v="03300"/>
    <s v="2"/>
    <s v="9E10-AM21-01133CEAS"/>
    <n v="64858"/>
    <n v="64917"/>
    <n v="60688"/>
    <m/>
    <s v=""/>
    <s v="Puudub"/>
  </r>
  <r>
    <x v="4"/>
    <s v="Riigikohus"/>
    <s v="EE10"/>
    <x v="1"/>
    <s v="55"/>
    <x v="4"/>
    <s v="40"/>
    <s v="-"/>
    <s v="AAD_NONE"/>
    <s v="03300"/>
    <s v="3"/>
    <s v="9E10-MU21-JUST-JCOO"/>
    <n v="34844"/>
    <m/>
    <m/>
    <m/>
    <s v=""/>
    <s v="Puudub"/>
  </r>
  <r>
    <x v="4"/>
    <s v="Riigikohus"/>
    <s v="EE10"/>
    <x v="1"/>
    <s v="55"/>
    <x v="4"/>
    <s v="40"/>
    <s v="-"/>
    <s v="AAD_NONE"/>
    <s v="03300"/>
    <s v="4"/>
    <s v="1E10-SF21-04742NOOR"/>
    <n v="20000"/>
    <n v="20000"/>
    <n v="18000"/>
    <m/>
    <s v=""/>
    <s v="Puudub"/>
  </r>
  <r>
    <x v="4"/>
    <s v="Riigikohus"/>
    <s v="EE10"/>
    <x v="1"/>
    <s v="55"/>
    <x v="4"/>
    <s v="44"/>
    <s v="-"/>
    <s v="AAD_NONE"/>
    <s v="03300"/>
    <s v="1"/>
    <s v="-"/>
    <n v="4800"/>
    <n v="4800"/>
    <n v="4800"/>
    <n v="4800"/>
    <s v=""/>
    <s v="Puudub"/>
  </r>
  <r>
    <x v="4"/>
    <s v="Riigikohus"/>
    <s v="EE10"/>
    <x v="1"/>
    <s v="61"/>
    <x v="5"/>
    <s v="60"/>
    <s v="-"/>
    <s v="AAD_NONE"/>
    <s v="03300"/>
    <s v="1"/>
    <s v="-"/>
    <n v="211000"/>
    <n v="211000"/>
    <n v="211000"/>
    <n v="211000"/>
    <s v=""/>
    <s v="Puudub"/>
  </r>
  <r>
    <x v="4"/>
    <s v="Riigikohus"/>
    <s v="EE10"/>
    <x v="2"/>
    <s v="359"/>
    <x v="12"/>
    <s v="40"/>
    <s v="-"/>
    <s v="AAD_NONE"/>
    <s v="03300"/>
    <s v="1"/>
    <s v="9E10-IS21-01332SIM"/>
    <n v="16638"/>
    <n v="16638"/>
    <m/>
    <m/>
    <s v=""/>
    <s v="Puudub"/>
  </r>
  <r>
    <x v="4"/>
    <s v="Riigikohus"/>
    <s v="EE10"/>
    <x v="2"/>
    <s v="359"/>
    <x v="12"/>
    <s v="40"/>
    <s v="-"/>
    <s v="AAD_NONE"/>
    <s v="03300"/>
    <s v="2"/>
    <s v="9E10-AM21-01133CEAS"/>
    <n v="58372"/>
    <n v="58426"/>
    <n v="54619"/>
    <m/>
    <s v=""/>
    <s v="Puudub"/>
  </r>
  <r>
    <x v="4"/>
    <s v="Riigikohus"/>
    <s v="EE10"/>
    <x v="2"/>
    <s v="359"/>
    <x v="12"/>
    <s v="40"/>
    <s v="-"/>
    <s v="AAD_NONE"/>
    <s v="03300"/>
    <s v="3"/>
    <s v="9E10-MU21-JUST-JCOO"/>
    <n v="34844"/>
    <m/>
    <m/>
    <m/>
    <s v=""/>
    <s v="Puudub"/>
  </r>
  <r>
    <x v="4"/>
    <s v="Riigikohus"/>
    <s v="EE10"/>
    <x v="2"/>
    <s v="359"/>
    <x v="12"/>
    <s v="40"/>
    <s v="-"/>
    <s v="AAD_NONE"/>
    <s v="03300"/>
    <s v="4"/>
    <s v="1E10-SF21-04742NOOR"/>
    <n v="14000"/>
    <n v="14000"/>
    <n v="12600"/>
    <m/>
    <s v=""/>
    <s v="Puudub"/>
  </r>
  <r>
    <x v="4"/>
    <s v="Riigikohus"/>
    <s v="EE10"/>
    <x v="1"/>
    <s v="452"/>
    <x v="7"/>
    <s v="20"/>
    <s v="SE000003"/>
    <s v="AAD_NONE"/>
    <s v="03300"/>
    <s v="1"/>
    <s v="-"/>
    <n v="10535"/>
    <n v="13735"/>
    <n v="10535"/>
    <n v="10535"/>
    <s v=""/>
    <s v="Liikmemaksud"/>
  </r>
  <r>
    <x v="4"/>
    <s v="Riigikohus"/>
    <s v="EE10"/>
    <x v="1"/>
    <s v="601000"/>
    <x v="8"/>
    <s v="10"/>
    <s v="-"/>
    <s v="AAD_NONE"/>
    <s v="03300"/>
    <s v="1"/>
    <s v="-"/>
    <n v="132594"/>
    <n v="132594"/>
    <n v="132594"/>
    <n v="132594"/>
    <s v=""/>
    <s v="Puudub"/>
  </r>
  <r>
    <x v="4"/>
    <s v="Riigikohus"/>
    <s v="EE10"/>
    <x v="2"/>
    <s v="320"/>
    <x v="13"/>
    <s v="10"/>
    <s v="-"/>
    <s v="AAD_NONE"/>
    <s v="03300"/>
    <s v="1"/>
    <s v="-"/>
    <n v="310000"/>
    <n v="310000"/>
    <n v="310000"/>
    <n v="310000"/>
    <s v=""/>
    <s v="Puudub"/>
  </r>
  <r>
    <x v="4"/>
    <s v="Riigikohus"/>
    <s v="EE10"/>
    <x v="2"/>
    <s v="322"/>
    <x v="9"/>
    <s v="44"/>
    <s v="-"/>
    <s v="AAD_NONE"/>
    <s v="03300"/>
    <s v="1"/>
    <s v="-"/>
    <n v="4800"/>
    <n v="4800"/>
    <n v="4800"/>
    <n v="4800"/>
    <s v=""/>
    <s v="Puudu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3C8CBD-0A27-4E84-975A-0BBEA1BA652F}" name="PivotTable-liigendtabel5" cacheId="1" applyNumberFormats="0" applyBorderFormats="0" applyFontFormats="0" applyPatternFormats="0" applyAlignmentFormats="0" applyWidthHeightFormats="1" dataCaption="Väärtused" updatedVersion="8" minRefreshableVersion="3" useAutoFormatting="1" itemPrintTitles="1" createdVersion="8" indent="0" outline="1" outlineData="1" multipleFieldFilters="0">
  <location ref="A3:E55" firstHeaderRow="0" firstDataRow="1" firstDataCol="1"/>
  <pivotFields count="18">
    <pivotField axis="axisRow" showAll="0">
      <items count="6">
        <item x="0"/>
        <item x="4"/>
        <item x="2"/>
        <item x="1"/>
        <item x="3"/>
        <item t="default"/>
      </items>
    </pivotField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axis="axisRow" showAll="0">
      <items count="15">
        <item x="6"/>
        <item x="0"/>
        <item x="8"/>
        <item x="1"/>
        <item x="4"/>
        <item x="11"/>
        <item x="7"/>
        <item x="5"/>
        <item x="13"/>
        <item x="12"/>
        <item x="2"/>
        <item x="9"/>
        <item x="3"/>
        <item x="10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3">
    <field x="0"/>
    <field x="3"/>
    <field x="5"/>
  </rowFields>
  <rowItems count="52">
    <i>
      <x/>
    </i>
    <i r="1">
      <x/>
    </i>
    <i r="2">
      <x v="1"/>
    </i>
    <i r="1">
      <x v="1"/>
    </i>
    <i r="2">
      <x/>
    </i>
    <i r="2">
      <x v="2"/>
    </i>
    <i r="2">
      <x v="3"/>
    </i>
    <i r="2">
      <x v="4"/>
    </i>
    <i r="2">
      <x v="6"/>
    </i>
    <i r="2">
      <x v="7"/>
    </i>
    <i r="2">
      <x v="10"/>
    </i>
    <i r="2">
      <x v="12"/>
    </i>
    <i r="1">
      <x v="2"/>
    </i>
    <i r="2">
      <x v="5"/>
    </i>
    <i r="2">
      <x v="11"/>
    </i>
    <i r="2">
      <x v="13"/>
    </i>
    <i>
      <x v="1"/>
    </i>
    <i r="1">
      <x v="1"/>
    </i>
    <i r="2">
      <x v="2"/>
    </i>
    <i r="2">
      <x v="4"/>
    </i>
    <i r="2">
      <x v="6"/>
    </i>
    <i r="2">
      <x v="7"/>
    </i>
    <i r="2">
      <x v="12"/>
    </i>
    <i r="1">
      <x v="2"/>
    </i>
    <i r="2">
      <x v="8"/>
    </i>
    <i r="2">
      <x v="9"/>
    </i>
    <i r="2">
      <x v="11"/>
    </i>
    <i>
      <x v="2"/>
    </i>
    <i r="1">
      <x v="1"/>
    </i>
    <i r="2">
      <x v="2"/>
    </i>
    <i r="2">
      <x v="4"/>
    </i>
    <i r="2">
      <x v="7"/>
    </i>
    <i r="2">
      <x v="12"/>
    </i>
    <i>
      <x v="3"/>
    </i>
    <i r="1">
      <x/>
    </i>
    <i r="2">
      <x v="1"/>
    </i>
    <i r="1">
      <x v="1"/>
    </i>
    <i r="2">
      <x v="2"/>
    </i>
    <i r="2">
      <x v="3"/>
    </i>
    <i r="2">
      <x v="4"/>
    </i>
    <i r="2">
      <x v="6"/>
    </i>
    <i r="2">
      <x v="7"/>
    </i>
    <i r="2">
      <x v="12"/>
    </i>
    <i r="1">
      <x v="2"/>
    </i>
    <i r="2">
      <x v="11"/>
    </i>
    <i>
      <x v="4"/>
    </i>
    <i r="1">
      <x v="1"/>
    </i>
    <i r="2">
      <x v="2"/>
    </i>
    <i r="2">
      <x v="4"/>
    </i>
    <i r="2">
      <x v="6"/>
    </i>
    <i r="2">
      <x v="1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ma kogusummast 2027" fld="12" baseField="0" baseItem="0"/>
    <dataField name="Summa kogusummast 2028" fld="13" baseField="0" baseItem="0"/>
    <dataField name="Summa kogusummast 2029" fld="14" baseField="0" baseItem="0"/>
    <dataField name="Summa kogusummast 2030" fld="15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7D6948-24EC-439C-994C-FD585DE5DE03}" name="PivotTable-liigendtabel6" cacheId="0" applyNumberFormats="0" applyBorderFormats="0" applyFontFormats="0" applyPatternFormats="0" applyAlignmentFormats="0" applyWidthHeightFormats="1" dataCaption="Väärtused" updatedVersion="8" minRefreshableVersion="3" useAutoFormatting="1" itemPrintTitles="1" createdVersion="8" indent="0" outline="1" outlineData="1" multipleFieldFilters="0">
  <location ref="A3:A20" firstHeaderRow="1" firstDataRow="1" firstDataCol="1"/>
  <pivotFields count="15">
    <pivotField showAll="0"/>
    <pivotField showAll="0"/>
    <pivotField axis="axisRow" showAll="0">
      <items count="21">
        <item x="4"/>
        <item x="19"/>
        <item x="14"/>
        <item x="17"/>
        <item x="15"/>
        <item x="18"/>
        <item x="16"/>
        <item x="6"/>
        <item x="11"/>
        <item x="12"/>
        <item x="7"/>
        <item x="8"/>
        <item x="13"/>
        <item x="5"/>
        <item x="9"/>
        <item x="10"/>
        <item h="1" x="3"/>
        <item h="1" x="2"/>
        <item h="1" x="1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11EA-05FE-460D-92C8-1D5BEF2727A2}">
  <sheetPr>
    <pageSetUpPr fitToPage="1"/>
  </sheetPr>
  <dimension ref="A1:E59"/>
  <sheetViews>
    <sheetView tabSelected="1" workbookViewId="0">
      <selection activeCell="G6" sqref="G6"/>
    </sheetView>
  </sheetViews>
  <sheetFormatPr defaultRowHeight="15" x14ac:dyDescent="0.25"/>
  <cols>
    <col min="1" max="1" width="68.85546875" bestFit="1" customWidth="1"/>
    <col min="2" max="5" width="25.7109375" bestFit="1" customWidth="1"/>
  </cols>
  <sheetData>
    <row r="1" spans="1:5" x14ac:dyDescent="0.25">
      <c r="E1" s="64" t="s">
        <v>155</v>
      </c>
    </row>
    <row r="3" spans="1:5" x14ac:dyDescent="0.25">
      <c r="A3" s="21" t="s">
        <v>106</v>
      </c>
      <c r="B3" t="s">
        <v>111</v>
      </c>
      <c r="C3" t="s">
        <v>108</v>
      </c>
      <c r="D3" t="s">
        <v>109</v>
      </c>
      <c r="E3" t="s">
        <v>110</v>
      </c>
    </row>
    <row r="4" spans="1:5" x14ac:dyDescent="0.25">
      <c r="A4" s="22" t="s">
        <v>27</v>
      </c>
      <c r="B4" s="24">
        <v>47670318</v>
      </c>
      <c r="C4" s="24">
        <v>42549827</v>
      </c>
      <c r="D4" s="24">
        <v>43442525</v>
      </c>
      <c r="E4" s="24">
        <v>43479884</v>
      </c>
    </row>
    <row r="5" spans="1:5" x14ac:dyDescent="0.25">
      <c r="A5" s="23" t="s">
        <v>128</v>
      </c>
      <c r="B5" s="24">
        <v>3351032</v>
      </c>
      <c r="C5" s="24">
        <v>2924680</v>
      </c>
      <c r="D5" s="24">
        <v>2924680</v>
      </c>
      <c r="E5" s="24">
        <v>2243180</v>
      </c>
    </row>
    <row r="6" spans="1:5" x14ac:dyDescent="0.25">
      <c r="A6" s="25" t="s">
        <v>112</v>
      </c>
      <c r="B6" s="24">
        <v>3351032</v>
      </c>
      <c r="C6" s="24">
        <v>2924680</v>
      </c>
      <c r="D6" s="24">
        <v>2924680</v>
      </c>
      <c r="E6" s="24">
        <v>2243180</v>
      </c>
    </row>
    <row r="7" spans="1:5" x14ac:dyDescent="0.25">
      <c r="A7" s="23" t="s">
        <v>129</v>
      </c>
      <c r="B7" s="24">
        <v>44167286</v>
      </c>
      <c r="C7" s="24">
        <v>39623147</v>
      </c>
      <c r="D7" s="24">
        <v>40445845</v>
      </c>
      <c r="E7" s="24">
        <v>41234704</v>
      </c>
    </row>
    <row r="8" spans="1:5" x14ac:dyDescent="0.25">
      <c r="A8" s="25" t="s">
        <v>125</v>
      </c>
      <c r="B8" s="24"/>
      <c r="C8" s="24">
        <v>100000</v>
      </c>
      <c r="D8" s="24">
        <v>100000</v>
      </c>
      <c r="E8" s="24">
        <v>100000</v>
      </c>
    </row>
    <row r="9" spans="1:5" x14ac:dyDescent="0.25">
      <c r="A9" s="25" t="s">
        <v>122</v>
      </c>
      <c r="B9" s="24">
        <v>1182898</v>
      </c>
      <c r="C9" s="24">
        <v>1157634</v>
      </c>
      <c r="D9" s="24">
        <v>1165123</v>
      </c>
      <c r="E9" s="24">
        <v>1172385</v>
      </c>
    </row>
    <row r="10" spans="1:5" x14ac:dyDescent="0.25">
      <c r="A10" s="25" t="s">
        <v>123</v>
      </c>
      <c r="B10" s="24">
        <v>294488</v>
      </c>
      <c r="C10" s="24">
        <v>125563</v>
      </c>
      <c r="D10" s="24">
        <v>125563</v>
      </c>
      <c r="E10" s="24">
        <v>125563</v>
      </c>
    </row>
    <row r="11" spans="1:5" x14ac:dyDescent="0.25">
      <c r="A11" s="25" t="s">
        <v>121</v>
      </c>
      <c r="B11" s="24">
        <v>9252847</v>
      </c>
      <c r="C11" s="24">
        <v>9328101</v>
      </c>
      <c r="D11" s="24">
        <v>9465587</v>
      </c>
      <c r="E11" s="24">
        <v>9598901</v>
      </c>
    </row>
    <row r="12" spans="1:5" x14ac:dyDescent="0.25">
      <c r="A12" s="25" t="s">
        <v>119</v>
      </c>
      <c r="B12" s="24">
        <v>2848000</v>
      </c>
      <c r="C12" s="24">
        <v>168000</v>
      </c>
      <c r="D12" s="24">
        <v>168000</v>
      </c>
      <c r="E12" s="24">
        <v>168000</v>
      </c>
    </row>
    <row r="13" spans="1:5" x14ac:dyDescent="0.25">
      <c r="A13" s="25" t="s">
        <v>124</v>
      </c>
      <c r="B13" s="24">
        <v>2998498</v>
      </c>
      <c r="C13" s="24">
        <v>3215685</v>
      </c>
      <c r="D13" s="24">
        <v>3343152</v>
      </c>
      <c r="E13" s="24">
        <v>3457873</v>
      </c>
    </row>
    <row r="14" spans="1:5" x14ac:dyDescent="0.25">
      <c r="A14" s="25" t="s">
        <v>118</v>
      </c>
      <c r="B14" s="24">
        <v>3000</v>
      </c>
      <c r="C14" s="24">
        <v>3000</v>
      </c>
      <c r="D14" s="24">
        <v>3000</v>
      </c>
      <c r="E14" s="24">
        <v>3000</v>
      </c>
    </row>
    <row r="15" spans="1:5" x14ac:dyDescent="0.25">
      <c r="A15" s="25" t="s">
        <v>120</v>
      </c>
      <c r="B15" s="24">
        <v>27587555</v>
      </c>
      <c r="C15" s="24">
        <v>25525164</v>
      </c>
      <c r="D15" s="24">
        <v>26075420</v>
      </c>
      <c r="E15" s="24">
        <v>26608982</v>
      </c>
    </row>
    <row r="16" spans="1:5" x14ac:dyDescent="0.25">
      <c r="A16" s="23" t="s">
        <v>130</v>
      </c>
      <c r="B16" s="24">
        <v>152000</v>
      </c>
      <c r="C16" s="24">
        <v>2000</v>
      </c>
      <c r="D16" s="24">
        <v>72000</v>
      </c>
      <c r="E16" s="24">
        <v>2000</v>
      </c>
    </row>
    <row r="17" spans="1:5" x14ac:dyDescent="0.25">
      <c r="A17" s="25" t="s">
        <v>117</v>
      </c>
      <c r="B17" s="24">
        <v>150000</v>
      </c>
      <c r="C17" s="24"/>
      <c r="D17" s="24">
        <v>70000</v>
      </c>
      <c r="E17" s="24"/>
    </row>
    <row r="18" spans="1:5" x14ac:dyDescent="0.25">
      <c r="A18" s="25" t="s">
        <v>114</v>
      </c>
      <c r="B18" s="24">
        <v>1000</v>
      </c>
      <c r="C18" s="24">
        <v>1000</v>
      </c>
      <c r="D18" s="24">
        <v>1000</v>
      </c>
      <c r="E18" s="24">
        <v>1000</v>
      </c>
    </row>
    <row r="19" spans="1:5" x14ac:dyDescent="0.25">
      <c r="A19" s="25" t="s">
        <v>115</v>
      </c>
      <c r="B19" s="24">
        <v>1000</v>
      </c>
      <c r="C19" s="24">
        <v>1000</v>
      </c>
      <c r="D19" s="24">
        <v>1000</v>
      </c>
      <c r="E19" s="24">
        <v>1000</v>
      </c>
    </row>
    <row r="20" spans="1:5" x14ac:dyDescent="0.25">
      <c r="A20" s="22" t="s">
        <v>94</v>
      </c>
      <c r="B20" s="24">
        <v>8474601</v>
      </c>
      <c r="C20" s="24">
        <v>8482370</v>
      </c>
      <c r="D20" s="24">
        <v>8640664</v>
      </c>
      <c r="E20" s="24">
        <v>8494757</v>
      </c>
    </row>
    <row r="21" spans="1:5" x14ac:dyDescent="0.25">
      <c r="A21" s="23" t="s">
        <v>129</v>
      </c>
      <c r="B21" s="24">
        <v>8035947</v>
      </c>
      <c r="C21" s="24">
        <v>8078506</v>
      </c>
      <c r="D21" s="24">
        <v>8258645</v>
      </c>
      <c r="E21" s="24">
        <v>8179957</v>
      </c>
    </row>
    <row r="22" spans="1:5" x14ac:dyDescent="0.25">
      <c r="A22" s="25" t="s">
        <v>122</v>
      </c>
      <c r="B22" s="24">
        <v>132594</v>
      </c>
      <c r="C22" s="24">
        <v>132594</v>
      </c>
      <c r="D22" s="24">
        <v>132594</v>
      </c>
      <c r="E22" s="24">
        <v>132594</v>
      </c>
    </row>
    <row r="23" spans="1:5" x14ac:dyDescent="0.25">
      <c r="A23" s="25" t="s">
        <v>121</v>
      </c>
      <c r="B23" s="24">
        <v>1211497</v>
      </c>
      <c r="C23" s="24">
        <v>894600</v>
      </c>
      <c r="D23" s="24">
        <v>870531</v>
      </c>
      <c r="E23" s="24">
        <v>791843</v>
      </c>
    </row>
    <row r="24" spans="1:5" x14ac:dyDescent="0.25">
      <c r="A24" s="25" t="s">
        <v>119</v>
      </c>
      <c r="B24" s="24">
        <v>10535</v>
      </c>
      <c r="C24" s="24">
        <v>13735</v>
      </c>
      <c r="D24" s="24">
        <v>10535</v>
      </c>
      <c r="E24" s="24">
        <v>10535</v>
      </c>
    </row>
    <row r="25" spans="1:5" x14ac:dyDescent="0.25">
      <c r="A25" s="25" t="s">
        <v>124</v>
      </c>
      <c r="B25" s="24">
        <v>211000</v>
      </c>
      <c r="C25" s="24">
        <v>211000</v>
      </c>
      <c r="D25" s="24">
        <v>211000</v>
      </c>
      <c r="E25" s="24">
        <v>211000</v>
      </c>
    </row>
    <row r="26" spans="1:5" x14ac:dyDescent="0.25">
      <c r="A26" s="25" t="s">
        <v>120</v>
      </c>
      <c r="B26" s="24">
        <v>6470321</v>
      </c>
      <c r="C26" s="24">
        <v>6826577</v>
      </c>
      <c r="D26" s="24">
        <v>7033985</v>
      </c>
      <c r="E26" s="24">
        <v>7033985</v>
      </c>
    </row>
    <row r="27" spans="1:5" x14ac:dyDescent="0.25">
      <c r="A27" s="23" t="s">
        <v>130</v>
      </c>
      <c r="B27" s="24">
        <v>438654</v>
      </c>
      <c r="C27" s="24">
        <v>403864</v>
      </c>
      <c r="D27" s="24">
        <v>382019</v>
      </c>
      <c r="E27" s="24">
        <v>314800</v>
      </c>
    </row>
    <row r="28" spans="1:5" x14ac:dyDescent="0.25">
      <c r="A28" s="25" t="s">
        <v>113</v>
      </c>
      <c r="B28" s="24">
        <v>310000</v>
      </c>
      <c r="C28" s="24">
        <v>310000</v>
      </c>
      <c r="D28" s="24">
        <v>310000</v>
      </c>
      <c r="E28" s="24">
        <v>310000</v>
      </c>
    </row>
    <row r="29" spans="1:5" x14ac:dyDescent="0.25">
      <c r="A29" s="25" t="s">
        <v>116</v>
      </c>
      <c r="B29" s="24">
        <v>123854</v>
      </c>
      <c r="C29" s="24">
        <v>89064</v>
      </c>
      <c r="D29" s="24">
        <v>67219</v>
      </c>
      <c r="E29" s="24"/>
    </row>
    <row r="30" spans="1:5" x14ac:dyDescent="0.25">
      <c r="A30" s="25" t="s">
        <v>114</v>
      </c>
      <c r="B30" s="24">
        <v>4800</v>
      </c>
      <c r="C30" s="24">
        <v>4800</v>
      </c>
      <c r="D30" s="24">
        <v>4800</v>
      </c>
      <c r="E30" s="24">
        <v>4800</v>
      </c>
    </row>
    <row r="31" spans="1:5" x14ac:dyDescent="0.25">
      <c r="A31" s="22" t="s">
        <v>86</v>
      </c>
      <c r="B31" s="24">
        <v>6451836</v>
      </c>
      <c r="C31" s="24">
        <v>6397640</v>
      </c>
      <c r="D31" s="24">
        <v>6392079</v>
      </c>
      <c r="E31" s="24">
        <v>6381079</v>
      </c>
    </row>
    <row r="32" spans="1:5" x14ac:dyDescent="0.25">
      <c r="A32" s="23" t="s">
        <v>129</v>
      </c>
      <c r="B32" s="24">
        <v>6451836</v>
      </c>
      <c r="C32" s="24">
        <v>6397640</v>
      </c>
      <c r="D32" s="24">
        <v>6392079</v>
      </c>
      <c r="E32" s="24">
        <v>6381079</v>
      </c>
    </row>
    <row r="33" spans="1:5" x14ac:dyDescent="0.25">
      <c r="A33" s="25" t="s">
        <v>122</v>
      </c>
      <c r="B33" s="24">
        <v>282000</v>
      </c>
      <c r="C33" s="24">
        <v>282000</v>
      </c>
      <c r="D33" s="24">
        <v>282000</v>
      </c>
      <c r="E33" s="24">
        <v>282000</v>
      </c>
    </row>
    <row r="34" spans="1:5" x14ac:dyDescent="0.25">
      <c r="A34" s="25" t="s">
        <v>121</v>
      </c>
      <c r="B34" s="24">
        <v>1566265</v>
      </c>
      <c r="C34" s="24">
        <v>1567285</v>
      </c>
      <c r="D34" s="24">
        <v>1568258</v>
      </c>
      <c r="E34" s="24">
        <v>1568258</v>
      </c>
    </row>
    <row r="35" spans="1:5" x14ac:dyDescent="0.25">
      <c r="A35" s="25" t="s">
        <v>124</v>
      </c>
      <c r="B35" s="24">
        <v>92000</v>
      </c>
      <c r="C35" s="24">
        <v>30000</v>
      </c>
      <c r="D35" s="24">
        <v>17000</v>
      </c>
      <c r="E35" s="24">
        <v>6000</v>
      </c>
    </row>
    <row r="36" spans="1:5" x14ac:dyDescent="0.25">
      <c r="A36" s="25" t="s">
        <v>120</v>
      </c>
      <c r="B36" s="24">
        <v>4511571</v>
      </c>
      <c r="C36" s="24">
        <v>4518355</v>
      </c>
      <c r="D36" s="24">
        <v>4524821</v>
      </c>
      <c r="E36" s="24">
        <v>4524821</v>
      </c>
    </row>
    <row r="37" spans="1:5" x14ac:dyDescent="0.25">
      <c r="A37" s="22" t="s">
        <v>70</v>
      </c>
      <c r="B37" s="24">
        <v>7409702</v>
      </c>
      <c r="C37" s="24">
        <v>7411238</v>
      </c>
      <c r="D37" s="24">
        <v>7441297</v>
      </c>
      <c r="E37" s="24">
        <v>7441297</v>
      </c>
    </row>
    <row r="38" spans="1:5" x14ac:dyDescent="0.25">
      <c r="A38" s="23" t="s">
        <v>128</v>
      </c>
      <c r="B38" s="24">
        <v>55833</v>
      </c>
      <c r="C38" s="24">
        <v>25833</v>
      </c>
      <c r="D38" s="24">
        <v>25833</v>
      </c>
      <c r="E38" s="24">
        <v>25833</v>
      </c>
    </row>
    <row r="39" spans="1:5" x14ac:dyDescent="0.25">
      <c r="A39" s="25" t="s">
        <v>112</v>
      </c>
      <c r="B39" s="24">
        <v>55833</v>
      </c>
      <c r="C39" s="24">
        <v>25833</v>
      </c>
      <c r="D39" s="24">
        <v>25833</v>
      </c>
      <c r="E39" s="24">
        <v>25833</v>
      </c>
    </row>
    <row r="40" spans="1:5" x14ac:dyDescent="0.25">
      <c r="A40" s="23" t="s">
        <v>129</v>
      </c>
      <c r="B40" s="24">
        <v>7319869</v>
      </c>
      <c r="C40" s="24">
        <v>7351405</v>
      </c>
      <c r="D40" s="24">
        <v>7381464</v>
      </c>
      <c r="E40" s="24">
        <v>7381464</v>
      </c>
    </row>
    <row r="41" spans="1:5" x14ac:dyDescent="0.25">
      <c r="A41" s="25" t="s">
        <v>122</v>
      </c>
      <c r="B41" s="24">
        <v>449015</v>
      </c>
      <c r="C41" s="24">
        <v>449015</v>
      </c>
      <c r="D41" s="24">
        <v>449015</v>
      </c>
      <c r="E41" s="24">
        <v>449015</v>
      </c>
    </row>
    <row r="42" spans="1:5" x14ac:dyDescent="0.25">
      <c r="A42" s="25" t="s">
        <v>123</v>
      </c>
      <c r="B42" s="24">
        <v>6200</v>
      </c>
      <c r="C42" s="24">
        <v>6200</v>
      </c>
      <c r="D42" s="24">
        <v>6200</v>
      </c>
      <c r="E42" s="24">
        <v>6200</v>
      </c>
    </row>
    <row r="43" spans="1:5" x14ac:dyDescent="0.25">
      <c r="A43" s="25" t="s">
        <v>121</v>
      </c>
      <c r="B43" s="24">
        <v>2957438</v>
      </c>
      <c r="C43" s="24">
        <v>2965243</v>
      </c>
      <c r="D43" s="24">
        <v>2972679</v>
      </c>
      <c r="E43" s="24">
        <v>2972679</v>
      </c>
    </row>
    <row r="44" spans="1:5" x14ac:dyDescent="0.25">
      <c r="A44" s="25" t="s">
        <v>119</v>
      </c>
      <c r="B44" s="24">
        <v>318391</v>
      </c>
      <c r="C44" s="24">
        <v>318391</v>
      </c>
      <c r="D44" s="24">
        <v>318391</v>
      </c>
      <c r="E44" s="24">
        <v>318391</v>
      </c>
    </row>
    <row r="45" spans="1:5" x14ac:dyDescent="0.25">
      <c r="A45" s="25" t="s">
        <v>124</v>
      </c>
      <c r="B45" s="24">
        <v>167000</v>
      </c>
      <c r="C45" s="24">
        <v>167000</v>
      </c>
      <c r="D45" s="24">
        <v>167000</v>
      </c>
      <c r="E45" s="24">
        <v>167000</v>
      </c>
    </row>
    <row r="46" spans="1:5" x14ac:dyDescent="0.25">
      <c r="A46" s="25" t="s">
        <v>120</v>
      </c>
      <c r="B46" s="24">
        <v>3421825</v>
      </c>
      <c r="C46" s="24">
        <v>3445556</v>
      </c>
      <c r="D46" s="24">
        <v>3468179</v>
      </c>
      <c r="E46" s="24">
        <v>3468179</v>
      </c>
    </row>
    <row r="47" spans="1:5" x14ac:dyDescent="0.25">
      <c r="A47" s="23" t="s">
        <v>130</v>
      </c>
      <c r="B47" s="24">
        <v>34000</v>
      </c>
      <c r="C47" s="24">
        <v>34000</v>
      </c>
      <c r="D47" s="24">
        <v>34000</v>
      </c>
      <c r="E47" s="24">
        <v>34000</v>
      </c>
    </row>
    <row r="48" spans="1:5" x14ac:dyDescent="0.25">
      <c r="A48" s="25" t="s">
        <v>114</v>
      </c>
      <c r="B48" s="24">
        <v>34000</v>
      </c>
      <c r="C48" s="24">
        <v>34000</v>
      </c>
      <c r="D48" s="24">
        <v>34000</v>
      </c>
      <c r="E48" s="24">
        <v>34000</v>
      </c>
    </row>
    <row r="49" spans="1:5" x14ac:dyDescent="0.25">
      <c r="A49" s="22" t="s">
        <v>90</v>
      </c>
      <c r="B49" s="24">
        <v>3878504</v>
      </c>
      <c r="C49" s="24">
        <v>3886308</v>
      </c>
      <c r="D49" s="24">
        <v>3973461</v>
      </c>
      <c r="E49" s="24">
        <v>3973461</v>
      </c>
    </row>
    <row r="50" spans="1:5" x14ac:dyDescent="0.25">
      <c r="A50" s="23" t="s">
        <v>129</v>
      </c>
      <c r="B50" s="24">
        <v>3878504</v>
      </c>
      <c r="C50" s="24">
        <v>3886308</v>
      </c>
      <c r="D50" s="24">
        <v>3973461</v>
      </c>
      <c r="E50" s="24">
        <v>3973461</v>
      </c>
    </row>
    <row r="51" spans="1:5" x14ac:dyDescent="0.25">
      <c r="A51" s="25" t="s">
        <v>122</v>
      </c>
      <c r="B51" s="24">
        <v>140878</v>
      </c>
      <c r="C51" s="24">
        <v>140878</v>
      </c>
      <c r="D51" s="24">
        <v>140878</v>
      </c>
      <c r="E51" s="24">
        <v>140878</v>
      </c>
    </row>
    <row r="52" spans="1:5" x14ac:dyDescent="0.25">
      <c r="A52" s="25" t="s">
        <v>121</v>
      </c>
      <c r="B52" s="24">
        <v>783705</v>
      </c>
      <c r="C52" s="24">
        <v>784725</v>
      </c>
      <c r="D52" s="24">
        <v>785698</v>
      </c>
      <c r="E52" s="24">
        <v>785698</v>
      </c>
    </row>
    <row r="53" spans="1:5" x14ac:dyDescent="0.25">
      <c r="A53" s="25" t="s">
        <v>119</v>
      </c>
      <c r="B53" s="24">
        <v>11350</v>
      </c>
      <c r="C53" s="24">
        <v>11350</v>
      </c>
      <c r="D53" s="24">
        <v>11350</v>
      </c>
      <c r="E53" s="24">
        <v>11350</v>
      </c>
    </row>
    <row r="54" spans="1:5" x14ac:dyDescent="0.25">
      <c r="A54" s="25" t="s">
        <v>120</v>
      </c>
      <c r="B54" s="24">
        <v>2942571</v>
      </c>
      <c r="C54" s="24">
        <v>2949355</v>
      </c>
      <c r="D54" s="24">
        <v>3035535</v>
      </c>
      <c r="E54" s="24">
        <v>3035535</v>
      </c>
    </row>
    <row r="55" spans="1:5" x14ac:dyDescent="0.25">
      <c r="A55" s="22" t="s">
        <v>107</v>
      </c>
      <c r="B55" s="24">
        <v>73884961</v>
      </c>
      <c r="C55" s="24">
        <v>68727383</v>
      </c>
      <c r="D55" s="24">
        <v>69890026</v>
      </c>
      <c r="E55" s="24">
        <v>69770478</v>
      </c>
    </row>
    <row r="59" spans="1:5" x14ac:dyDescent="0.25">
      <c r="B59" s="63"/>
      <c r="C59" s="63"/>
      <c r="D59" s="63"/>
      <c r="E59" s="63"/>
    </row>
  </sheetData>
  <pageMargins left="0.70866141732283472" right="0.70866141732283472" top="0.74803149606299213" bottom="0.74803149606299213" header="0.31496062992125984" footer="0.31496062992125984"/>
  <pageSetup paperSize="9" scale="76" fitToHeight="0" orientation="landscape" r:id="rId2"/>
  <headerFooter>
    <oddFooter>Lk &amp;P</oddFooter>
  </headerFooter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0E98-41DF-4070-B132-F0EFC79CD2ED}">
  <dimension ref="A1:V610"/>
  <sheetViews>
    <sheetView topLeftCell="C10" workbookViewId="0">
      <selection activeCell="M23" sqref="M23:P23"/>
    </sheetView>
  </sheetViews>
  <sheetFormatPr defaultColWidth="10.28515625" defaultRowHeight="15" x14ac:dyDescent="0.25"/>
  <cols>
    <col min="1" max="2" width="23.5703125" style="4" customWidth="1"/>
    <col min="3" max="4" width="8.28515625" style="4" customWidth="1"/>
    <col min="5" max="6" width="16.140625" style="4" customWidth="1"/>
    <col min="7" max="7" width="6.85546875" style="4" bestFit="1" customWidth="1"/>
    <col min="8" max="8" width="10.42578125" style="4" customWidth="1"/>
    <col min="9" max="9" width="12.7109375" style="4" customWidth="1"/>
    <col min="10" max="10" width="9.7109375" style="4" bestFit="1" customWidth="1"/>
    <col min="11" max="11" width="10.140625" style="4" customWidth="1"/>
    <col min="12" max="12" width="15.42578125" style="4" customWidth="1"/>
    <col min="13" max="16" width="14.5703125" style="4" customWidth="1"/>
    <col min="17" max="17" width="41.42578125" style="4" customWidth="1"/>
    <col min="18" max="18" width="43.7109375" style="4" customWidth="1"/>
    <col min="19" max="19" width="8.5703125" style="4" hidden="1" customWidth="1"/>
    <col min="20" max="20" width="11.7109375" style="4" hidden="1" customWidth="1"/>
    <col min="21" max="21" width="48.85546875" style="4" hidden="1" customWidth="1"/>
    <col min="22" max="22" width="10.28515625" style="4" hidden="1" customWidth="1"/>
    <col min="23" max="23" width="24.5703125" style="4" customWidth="1"/>
    <col min="24" max="16384" width="10.28515625" style="4"/>
  </cols>
  <sheetData>
    <row r="1" spans="1:22" ht="23.25" x14ac:dyDescent="0.35">
      <c r="A1" s="1" t="s">
        <v>12</v>
      </c>
      <c r="B1" s="1"/>
      <c r="C1" s="2"/>
      <c r="D1" s="2"/>
      <c r="E1" s="1"/>
      <c r="F1" s="1"/>
      <c r="G1" s="2"/>
      <c r="H1" s="1"/>
      <c r="I1" s="2"/>
      <c r="J1" s="2"/>
      <c r="K1" s="1"/>
      <c r="L1" s="2"/>
      <c r="M1" s="2"/>
      <c r="N1" s="2"/>
      <c r="O1" s="2"/>
      <c r="P1" s="2"/>
      <c r="Q1" s="3"/>
      <c r="R1" s="3" t="s">
        <v>13</v>
      </c>
      <c r="U1" s="5" t="s">
        <v>14</v>
      </c>
      <c r="V1" s="5"/>
    </row>
    <row r="2" spans="1:22" ht="22.5" x14ac:dyDescent="0.3">
      <c r="A2" s="6" t="s">
        <v>15</v>
      </c>
      <c r="B2" s="6"/>
      <c r="C2" s="7"/>
      <c r="D2" s="7"/>
      <c r="E2" s="6"/>
      <c r="F2" s="6"/>
      <c r="G2" s="7"/>
      <c r="H2" s="6"/>
      <c r="I2" s="7"/>
      <c r="J2" s="7"/>
      <c r="K2" s="8"/>
      <c r="L2" s="7"/>
      <c r="M2" s="7"/>
      <c r="N2" s="7"/>
      <c r="O2" s="7"/>
      <c r="P2" s="7"/>
      <c r="Q2" s="7"/>
      <c r="R2" s="9" t="s">
        <v>16</v>
      </c>
      <c r="U2" s="4" t="s">
        <v>17</v>
      </c>
    </row>
    <row r="3" spans="1:22" ht="5.25" customHeight="1" x14ac:dyDescent="0.25">
      <c r="A3" s="10"/>
      <c r="B3" s="10"/>
      <c r="U3" s="4" t="s">
        <v>18</v>
      </c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U4" s="4" t="s">
        <v>19</v>
      </c>
    </row>
    <row r="5" spans="1:22" ht="15.75" x14ac:dyDescent="0.25">
      <c r="A5" s="12"/>
      <c r="B5" s="12"/>
      <c r="C5" s="12"/>
      <c r="D5" s="12"/>
      <c r="E5" s="12"/>
      <c r="F5" s="12"/>
      <c r="G5" s="12"/>
      <c r="H5" s="12"/>
      <c r="I5" s="13"/>
      <c r="J5" s="14"/>
      <c r="K5" s="15"/>
      <c r="L5" s="15" t="s">
        <v>0</v>
      </c>
      <c r="M5" s="16">
        <v>214298193</v>
      </c>
      <c r="N5" s="16">
        <v>197504649</v>
      </c>
      <c r="O5" s="16">
        <v>200992578</v>
      </c>
      <c r="P5" s="16">
        <v>202678434</v>
      </c>
      <c r="Q5" s="12"/>
      <c r="U5" s="17">
        <v>2030</v>
      </c>
    </row>
    <row r="6" spans="1:22" ht="15.75" x14ac:dyDescent="0.25">
      <c r="A6" s="12"/>
      <c r="B6" s="12"/>
      <c r="C6" s="12"/>
      <c r="D6" s="12"/>
      <c r="E6" s="12"/>
      <c r="F6" s="12"/>
      <c r="G6" s="12"/>
      <c r="H6" s="12"/>
      <c r="I6" s="13"/>
      <c r="J6" s="14"/>
      <c r="K6" s="15"/>
      <c r="L6" s="15"/>
      <c r="M6" s="16"/>
      <c r="N6" s="16"/>
      <c r="O6" s="16"/>
      <c r="P6" s="16"/>
      <c r="Q6" s="12"/>
      <c r="U6" s="17"/>
    </row>
    <row r="7" spans="1:22" ht="47.25" x14ac:dyDescent="0.25">
      <c r="A7" s="18" t="s">
        <v>105</v>
      </c>
      <c r="B7" s="18" t="s">
        <v>1</v>
      </c>
      <c r="C7" s="18" t="s">
        <v>2</v>
      </c>
      <c r="D7" s="18" t="s">
        <v>127</v>
      </c>
      <c r="E7" s="18" t="s">
        <v>3</v>
      </c>
      <c r="F7" s="18" t="s">
        <v>126</v>
      </c>
      <c r="G7" s="18" t="s">
        <v>4</v>
      </c>
      <c r="H7" s="18" t="s">
        <v>5</v>
      </c>
      <c r="I7" s="18" t="s">
        <v>6</v>
      </c>
      <c r="J7" s="18" t="s">
        <v>7</v>
      </c>
      <c r="K7" s="18" t="s">
        <v>8</v>
      </c>
      <c r="L7" s="18" t="s">
        <v>9</v>
      </c>
      <c r="M7" s="18" t="s">
        <v>18</v>
      </c>
      <c r="N7" s="18">
        <v>2028</v>
      </c>
      <c r="O7" s="18">
        <v>2029</v>
      </c>
      <c r="P7" s="18">
        <v>2030</v>
      </c>
      <c r="Q7" s="18" t="s">
        <v>10</v>
      </c>
      <c r="R7" s="18" t="s">
        <v>11</v>
      </c>
      <c r="U7" s="4" t="s">
        <v>20</v>
      </c>
    </row>
    <row r="8" spans="1:22" x14ac:dyDescent="0.25">
      <c r="A8" s="19" t="s">
        <v>27</v>
      </c>
      <c r="B8" s="19" t="s">
        <v>27</v>
      </c>
      <c r="C8" s="19" t="s">
        <v>28</v>
      </c>
      <c r="D8" s="19" t="s">
        <v>128</v>
      </c>
      <c r="E8" s="19" t="s">
        <v>29</v>
      </c>
      <c r="F8" s="19" t="str">
        <f>VLOOKUP(E8,Kontod!A:B,2,FALSE)</f>
        <v>Investeeringud</v>
      </c>
      <c r="G8" s="19" t="s">
        <v>25</v>
      </c>
      <c r="H8" s="19" t="s">
        <v>30</v>
      </c>
      <c r="I8" s="19" t="s">
        <v>31</v>
      </c>
      <c r="J8" s="19" t="s">
        <v>32</v>
      </c>
      <c r="K8" s="19" t="s">
        <v>33</v>
      </c>
      <c r="L8" s="19" t="s">
        <v>34</v>
      </c>
      <c r="M8" s="20">
        <v>438560</v>
      </c>
      <c r="N8" s="20">
        <v>338560</v>
      </c>
      <c r="O8" s="20">
        <v>338560</v>
      </c>
      <c r="P8" s="20">
        <v>338560</v>
      </c>
      <c r="Q8" s="19" t="s">
        <v>21</v>
      </c>
      <c r="R8" s="19" t="s">
        <v>35</v>
      </c>
    </row>
    <row r="9" spans="1:22" x14ac:dyDescent="0.25">
      <c r="A9" s="19" t="s">
        <v>27</v>
      </c>
      <c r="B9" s="19" t="s">
        <v>27</v>
      </c>
      <c r="C9" s="19" t="s">
        <v>28</v>
      </c>
      <c r="D9" s="19" t="s">
        <v>128</v>
      </c>
      <c r="E9" s="19" t="s">
        <v>29</v>
      </c>
      <c r="F9" s="19" t="str">
        <f>VLOOKUP(E9,Kontod!A:B,2,FALSE)</f>
        <v>Investeeringud</v>
      </c>
      <c r="G9" s="19" t="s">
        <v>25</v>
      </c>
      <c r="H9" s="19" t="s">
        <v>30</v>
      </c>
      <c r="I9" s="19" t="s">
        <v>31</v>
      </c>
      <c r="J9" s="19" t="s">
        <v>32</v>
      </c>
      <c r="K9" s="19" t="s">
        <v>36</v>
      </c>
      <c r="L9" s="19" t="s">
        <v>34</v>
      </c>
      <c r="M9" s="20">
        <v>144620</v>
      </c>
      <c r="N9" s="20">
        <v>144620</v>
      </c>
      <c r="O9" s="20">
        <v>144620</v>
      </c>
      <c r="P9" s="20">
        <v>144620</v>
      </c>
      <c r="Q9" s="19" t="s">
        <v>21</v>
      </c>
      <c r="R9" s="19" t="s">
        <v>35</v>
      </c>
    </row>
    <row r="10" spans="1:22" x14ac:dyDescent="0.25">
      <c r="A10" s="19" t="s">
        <v>27</v>
      </c>
      <c r="B10" s="19" t="s">
        <v>27</v>
      </c>
      <c r="C10" s="19" t="s">
        <v>28</v>
      </c>
      <c r="D10" s="19" t="s">
        <v>128</v>
      </c>
      <c r="E10" s="19" t="s">
        <v>29</v>
      </c>
      <c r="F10" s="19" t="str">
        <f>VLOOKUP(E10,Kontod!A:B,2,FALSE)</f>
        <v>Investeeringud</v>
      </c>
      <c r="G10" s="19" t="s">
        <v>25</v>
      </c>
      <c r="H10" s="19" t="s">
        <v>30</v>
      </c>
      <c r="I10" s="19" t="s">
        <v>31</v>
      </c>
      <c r="J10" s="19" t="s">
        <v>32</v>
      </c>
      <c r="K10" s="19" t="s">
        <v>37</v>
      </c>
      <c r="L10" s="19" t="s">
        <v>34</v>
      </c>
      <c r="M10" s="20">
        <v>603852</v>
      </c>
      <c r="N10" s="20">
        <v>0</v>
      </c>
      <c r="O10" s="20"/>
      <c r="P10" s="20"/>
      <c r="Q10" s="19" t="s">
        <v>21</v>
      </c>
      <c r="R10" s="19" t="s">
        <v>35</v>
      </c>
    </row>
    <row r="11" spans="1:22" x14ac:dyDescent="0.25">
      <c r="A11" s="19" t="s">
        <v>27</v>
      </c>
      <c r="B11" s="19" t="s">
        <v>27</v>
      </c>
      <c r="C11" s="19" t="s">
        <v>28</v>
      </c>
      <c r="D11" s="19" t="s">
        <v>128</v>
      </c>
      <c r="E11" s="19" t="s">
        <v>29</v>
      </c>
      <c r="F11" s="19" t="str">
        <f>VLOOKUP(E11,Kontod!A:B,2,FALSE)</f>
        <v>Investeeringud</v>
      </c>
      <c r="G11" s="19" t="s">
        <v>25</v>
      </c>
      <c r="H11" s="19" t="s">
        <v>38</v>
      </c>
      <c r="I11" s="19" t="s">
        <v>31</v>
      </c>
      <c r="J11" s="19" t="s">
        <v>32</v>
      </c>
      <c r="K11" s="19" t="s">
        <v>33</v>
      </c>
      <c r="L11" s="19" t="s">
        <v>34</v>
      </c>
      <c r="M11" s="20">
        <v>40000</v>
      </c>
      <c r="N11" s="20">
        <v>40000</v>
      </c>
      <c r="O11" s="20">
        <v>40000</v>
      </c>
      <c r="P11" s="20">
        <v>40000</v>
      </c>
      <c r="Q11" s="19" t="s">
        <v>21</v>
      </c>
      <c r="R11" s="19" t="s">
        <v>39</v>
      </c>
    </row>
    <row r="12" spans="1:22" x14ac:dyDescent="0.25">
      <c r="A12" s="19" t="s">
        <v>27</v>
      </c>
      <c r="B12" s="19" t="s">
        <v>27</v>
      </c>
      <c r="C12" s="19" t="s">
        <v>28</v>
      </c>
      <c r="D12" s="19" t="s">
        <v>128</v>
      </c>
      <c r="E12" s="19" t="s">
        <v>29</v>
      </c>
      <c r="F12" s="19" t="str">
        <f>VLOOKUP(E12,Kontod!A:B,2,FALSE)</f>
        <v>Investeeringud</v>
      </c>
      <c r="G12" s="19" t="s">
        <v>25</v>
      </c>
      <c r="H12" s="19" t="s">
        <v>40</v>
      </c>
      <c r="I12" s="19" t="s">
        <v>31</v>
      </c>
      <c r="J12" s="19" t="s">
        <v>32</v>
      </c>
      <c r="K12" s="19" t="s">
        <v>33</v>
      </c>
      <c r="L12" s="19" t="s">
        <v>34</v>
      </c>
      <c r="M12" s="20">
        <v>1720000</v>
      </c>
      <c r="N12" s="20">
        <v>1720000</v>
      </c>
      <c r="O12" s="20">
        <v>1720000</v>
      </c>
      <c r="P12" s="20">
        <v>1720000</v>
      </c>
      <c r="Q12" s="19" t="s">
        <v>21</v>
      </c>
      <c r="R12" s="19" t="s">
        <v>41</v>
      </c>
    </row>
    <row r="13" spans="1:22" s="62" customFormat="1" x14ac:dyDescent="0.25">
      <c r="A13" s="60" t="s">
        <v>27</v>
      </c>
      <c r="B13" s="60" t="s">
        <v>27</v>
      </c>
      <c r="C13" s="60" t="s">
        <v>28</v>
      </c>
      <c r="D13" s="60" t="s">
        <v>128</v>
      </c>
      <c r="E13" s="60" t="s">
        <v>29</v>
      </c>
      <c r="F13" s="60" t="str">
        <f>VLOOKUP(E13,Kontod!A:B,2,FALSE)</f>
        <v>Investeeringud</v>
      </c>
      <c r="G13" s="60" t="s">
        <v>25</v>
      </c>
      <c r="H13" s="60" t="s">
        <v>154</v>
      </c>
      <c r="I13" s="60" t="s">
        <v>31</v>
      </c>
      <c r="J13" s="60" t="s">
        <v>32</v>
      </c>
      <c r="K13" s="60" t="s">
        <v>33</v>
      </c>
      <c r="L13" s="60" t="s">
        <v>34</v>
      </c>
      <c r="M13" s="61">
        <f>Lisavahendid!B40</f>
        <v>404000</v>
      </c>
      <c r="N13" s="61">
        <f>Lisavahendid!C40</f>
        <v>681500</v>
      </c>
      <c r="O13" s="61">
        <f>Lisavahendid!D40</f>
        <v>681500</v>
      </c>
      <c r="P13" s="61">
        <f>Lisavahendid!E40</f>
        <v>0</v>
      </c>
      <c r="Q13" s="60" t="s">
        <v>21</v>
      </c>
      <c r="R13" s="60" t="s">
        <v>41</v>
      </c>
    </row>
    <row r="14" spans="1:22" x14ac:dyDescent="0.25">
      <c r="A14" s="19" t="s">
        <v>27</v>
      </c>
      <c r="B14" s="19" t="s">
        <v>27</v>
      </c>
      <c r="C14" s="19" t="s">
        <v>28</v>
      </c>
      <c r="D14" s="19" t="s">
        <v>129</v>
      </c>
      <c r="E14" s="19" t="s">
        <v>42</v>
      </c>
      <c r="F14" s="19" t="str">
        <f>VLOOKUP(E14,Kontod!A:B,2,FALSE)</f>
        <v>Käibemaksukulu põhivara soetuselt</v>
      </c>
      <c r="G14" s="19" t="s">
        <v>22</v>
      </c>
      <c r="H14" s="19" t="s">
        <v>34</v>
      </c>
      <c r="I14" s="19" t="s">
        <v>31</v>
      </c>
      <c r="J14" s="19" t="s">
        <v>32</v>
      </c>
      <c r="K14" s="19" t="s">
        <v>33</v>
      </c>
      <c r="L14" s="19" t="s">
        <v>34</v>
      </c>
      <c r="M14" s="20">
        <v>294488</v>
      </c>
      <c r="N14" s="20">
        <v>125563</v>
      </c>
      <c r="O14" s="20">
        <v>125563</v>
      </c>
      <c r="P14" s="20">
        <v>125563</v>
      </c>
      <c r="Q14" s="19" t="s">
        <v>21</v>
      </c>
      <c r="R14" s="19" t="s">
        <v>43</v>
      </c>
    </row>
    <row r="15" spans="1:22" x14ac:dyDescent="0.25">
      <c r="A15" s="19" t="s">
        <v>27</v>
      </c>
      <c r="B15" s="19" t="s">
        <v>27</v>
      </c>
      <c r="C15" s="19" t="s">
        <v>28</v>
      </c>
      <c r="D15" s="19" t="s">
        <v>129</v>
      </c>
      <c r="E15" s="19" t="s">
        <v>44</v>
      </c>
      <c r="F15" s="19" t="str">
        <f>VLOOKUP(E15,Kontod!A:B,2,FALSE)</f>
        <v>Sotsiaaltoetused</v>
      </c>
      <c r="G15" s="19" t="s">
        <v>25</v>
      </c>
      <c r="H15" s="19" t="s">
        <v>34</v>
      </c>
      <c r="I15" s="19" t="s">
        <v>31</v>
      </c>
      <c r="J15" s="19" t="s">
        <v>45</v>
      </c>
      <c r="K15" s="19" t="s">
        <v>33</v>
      </c>
      <c r="L15" s="19" t="s">
        <v>34</v>
      </c>
      <c r="M15" s="20">
        <v>3000</v>
      </c>
      <c r="N15" s="20">
        <v>3000</v>
      </c>
      <c r="O15" s="20">
        <v>3000</v>
      </c>
      <c r="P15" s="20">
        <v>3000</v>
      </c>
      <c r="Q15" s="19" t="s">
        <v>21</v>
      </c>
      <c r="R15" s="19" t="s">
        <v>43</v>
      </c>
    </row>
    <row r="16" spans="1:22" x14ac:dyDescent="0.25">
      <c r="A16" s="19" t="s">
        <v>27</v>
      </c>
      <c r="B16" s="19" t="s">
        <v>27</v>
      </c>
      <c r="C16" s="19" t="s">
        <v>28</v>
      </c>
      <c r="D16" s="19" t="s">
        <v>129</v>
      </c>
      <c r="E16" s="19" t="s">
        <v>46</v>
      </c>
      <c r="F16" s="19" t="str">
        <f>VLOOKUP(E16,Kontod!A:B,2,FALSE)</f>
        <v>Tööjõukulud</v>
      </c>
      <c r="G16" s="19" t="s">
        <v>22</v>
      </c>
      <c r="H16" s="19" t="s">
        <v>47</v>
      </c>
      <c r="I16" s="19" t="s">
        <v>31</v>
      </c>
      <c r="J16" s="19" t="s">
        <v>32</v>
      </c>
      <c r="K16" s="19" t="s">
        <v>33</v>
      </c>
      <c r="L16" s="19" t="s">
        <v>34</v>
      </c>
      <c r="M16" s="20">
        <v>15025112</v>
      </c>
      <c r="N16" s="20">
        <v>12962721</v>
      </c>
      <c r="O16" s="20">
        <v>13512977</v>
      </c>
      <c r="P16" s="20">
        <v>14046539</v>
      </c>
      <c r="Q16" s="19" t="s">
        <v>21</v>
      </c>
      <c r="R16" s="19" t="s">
        <v>48</v>
      </c>
    </row>
    <row r="17" spans="1:18" x14ac:dyDescent="0.25">
      <c r="A17" s="19" t="s">
        <v>27</v>
      </c>
      <c r="B17" s="19" t="s">
        <v>27</v>
      </c>
      <c r="C17" s="19" t="s">
        <v>28</v>
      </c>
      <c r="D17" s="19" t="s">
        <v>129</v>
      </c>
      <c r="E17" s="19" t="s">
        <v>46</v>
      </c>
      <c r="F17" s="19" t="str">
        <f>VLOOKUP(E17,Kontod!A:B,2,FALSE)</f>
        <v>Tööjõukulud</v>
      </c>
      <c r="G17" s="19" t="s">
        <v>25</v>
      </c>
      <c r="H17" s="19" t="s">
        <v>34</v>
      </c>
      <c r="I17" s="19" t="s">
        <v>31</v>
      </c>
      <c r="J17" s="19" t="s">
        <v>32</v>
      </c>
      <c r="K17" s="19" t="s">
        <v>33</v>
      </c>
      <c r="L17" s="19" t="s">
        <v>34</v>
      </c>
      <c r="M17" s="20">
        <v>10257818</v>
      </c>
      <c r="N17" s="20">
        <v>10257818</v>
      </c>
      <c r="O17" s="20">
        <v>10257818</v>
      </c>
      <c r="P17" s="20">
        <v>10257818</v>
      </c>
      <c r="Q17" s="19" t="s">
        <v>21</v>
      </c>
      <c r="R17" s="19" t="s">
        <v>43</v>
      </c>
    </row>
    <row r="18" spans="1:18" s="62" customFormat="1" x14ac:dyDescent="0.25">
      <c r="A18" s="60" t="s">
        <v>27</v>
      </c>
      <c r="B18" s="60" t="s">
        <v>27</v>
      </c>
      <c r="C18" s="60" t="s">
        <v>28</v>
      </c>
      <c r="D18" s="60" t="s">
        <v>129</v>
      </c>
      <c r="E18" s="60" t="s">
        <v>46</v>
      </c>
      <c r="F18" s="60" t="str">
        <f>VLOOKUP(E18,Kontod!A:B,2,FALSE)</f>
        <v>Tööjõukulud</v>
      </c>
      <c r="G18" s="60" t="s">
        <v>25</v>
      </c>
      <c r="H18" s="60" t="s">
        <v>34</v>
      </c>
      <c r="I18" s="60" t="s">
        <v>31</v>
      </c>
      <c r="J18" s="60" t="s">
        <v>32</v>
      </c>
      <c r="K18" s="60" t="s">
        <v>33</v>
      </c>
      <c r="L18" s="60" t="s">
        <v>34</v>
      </c>
      <c r="M18" s="61">
        <f>Lisavahendid!B34</f>
        <v>780000</v>
      </c>
      <c r="N18" s="61">
        <f>Lisavahendid!C34</f>
        <v>780000</v>
      </c>
      <c r="O18" s="61">
        <f>Lisavahendid!D34</f>
        <v>780000</v>
      </c>
      <c r="P18" s="61">
        <f>Lisavahendid!E34</f>
        <v>780000</v>
      </c>
      <c r="Q18" s="60" t="s">
        <v>21</v>
      </c>
      <c r="R18" s="60" t="s">
        <v>43</v>
      </c>
    </row>
    <row r="19" spans="1:18" x14ac:dyDescent="0.25">
      <c r="A19" s="19" t="s">
        <v>27</v>
      </c>
      <c r="B19" s="19" t="s">
        <v>27</v>
      </c>
      <c r="C19" s="19" t="s">
        <v>28</v>
      </c>
      <c r="D19" s="19" t="s">
        <v>129</v>
      </c>
      <c r="E19" s="19" t="s">
        <v>46</v>
      </c>
      <c r="F19" s="19" t="str">
        <f>VLOOKUP(E19,Kontod!A:B,2,FALSE)</f>
        <v>Tööjõukulud</v>
      </c>
      <c r="G19" s="19" t="s">
        <v>25</v>
      </c>
      <c r="H19" s="19" t="s">
        <v>49</v>
      </c>
      <c r="I19" s="19" t="s">
        <v>31</v>
      </c>
      <c r="J19" s="19" t="s">
        <v>32</v>
      </c>
      <c r="K19" s="19" t="s">
        <v>36</v>
      </c>
      <c r="L19" s="19" t="s">
        <v>34</v>
      </c>
      <c r="M19" s="20">
        <v>852400</v>
      </c>
      <c r="N19" s="20">
        <v>852400</v>
      </c>
      <c r="O19" s="20">
        <v>852400</v>
      </c>
      <c r="P19" s="20">
        <v>852400</v>
      </c>
      <c r="Q19" s="19" t="s">
        <v>21</v>
      </c>
      <c r="R19" s="19" t="s">
        <v>50</v>
      </c>
    </row>
    <row r="20" spans="1:18" x14ac:dyDescent="0.25">
      <c r="A20" s="19" t="s">
        <v>27</v>
      </c>
      <c r="B20" s="19" t="s">
        <v>27</v>
      </c>
      <c r="C20" s="19" t="s">
        <v>28</v>
      </c>
      <c r="D20" s="19" t="s">
        <v>129</v>
      </c>
      <c r="E20" s="19" t="s">
        <v>46</v>
      </c>
      <c r="F20" s="19" t="str">
        <f>VLOOKUP(E20,Kontod!A:B,2,FALSE)</f>
        <v>Tööjõukulud</v>
      </c>
      <c r="G20" s="19" t="s">
        <v>25</v>
      </c>
      <c r="H20" s="19" t="s">
        <v>51</v>
      </c>
      <c r="I20" s="19" t="s">
        <v>31</v>
      </c>
      <c r="J20" s="19" t="s">
        <v>32</v>
      </c>
      <c r="K20" s="19" t="s">
        <v>36</v>
      </c>
      <c r="L20" s="19" t="s">
        <v>34</v>
      </c>
      <c r="M20" s="20">
        <v>593760</v>
      </c>
      <c r="N20" s="20">
        <v>593760</v>
      </c>
      <c r="O20" s="20">
        <v>593760</v>
      </c>
      <c r="P20" s="20">
        <v>593760</v>
      </c>
      <c r="Q20" s="19" t="s">
        <v>21</v>
      </c>
      <c r="R20" s="19" t="s">
        <v>52</v>
      </c>
    </row>
    <row r="21" spans="1:18" x14ac:dyDescent="0.25">
      <c r="A21" s="19" t="s">
        <v>27</v>
      </c>
      <c r="B21" s="19" t="s">
        <v>27</v>
      </c>
      <c r="C21" s="19" t="s">
        <v>28</v>
      </c>
      <c r="D21" s="19" t="s">
        <v>129</v>
      </c>
      <c r="E21" s="19" t="s">
        <v>53</v>
      </c>
      <c r="F21" s="19" t="str">
        <f>VLOOKUP(E21,Kontod!A:B,2,FALSE)</f>
        <v>Majandamiskulud</v>
      </c>
      <c r="G21" s="19" t="s">
        <v>25</v>
      </c>
      <c r="H21" s="19" t="s">
        <v>34</v>
      </c>
      <c r="I21" s="19" t="s">
        <v>31</v>
      </c>
      <c r="J21" s="19" t="s">
        <v>32</v>
      </c>
      <c r="K21" s="19" t="s">
        <v>33</v>
      </c>
      <c r="L21" s="19" t="s">
        <v>34</v>
      </c>
      <c r="M21" s="20">
        <v>2933828</v>
      </c>
      <c r="N21" s="20">
        <v>3041767</v>
      </c>
      <c r="O21" s="20">
        <v>3041767</v>
      </c>
      <c r="P21" s="20">
        <v>3041767</v>
      </c>
      <c r="Q21" s="19" t="s">
        <v>21</v>
      </c>
      <c r="R21" s="19" t="s">
        <v>43</v>
      </c>
    </row>
    <row r="22" spans="1:18" x14ac:dyDescent="0.25">
      <c r="A22" s="19" t="s">
        <v>27</v>
      </c>
      <c r="B22" s="19" t="s">
        <v>27</v>
      </c>
      <c r="C22" s="19" t="s">
        <v>28</v>
      </c>
      <c r="D22" s="19" t="s">
        <v>129</v>
      </c>
      <c r="E22" s="19" t="s">
        <v>53</v>
      </c>
      <c r="F22" s="19" t="str">
        <f>VLOOKUP(E22,Kontod!A:B,2,FALSE)</f>
        <v>Majandamiskulud</v>
      </c>
      <c r="G22" s="19" t="s">
        <v>25</v>
      </c>
      <c r="H22" s="19" t="s">
        <v>34</v>
      </c>
      <c r="I22" s="19" t="s">
        <v>31</v>
      </c>
      <c r="J22" s="19" t="s">
        <v>32</v>
      </c>
      <c r="K22" s="19" t="s">
        <v>36</v>
      </c>
      <c r="L22" s="19" t="s">
        <v>34</v>
      </c>
      <c r="M22" s="20">
        <v>3369718</v>
      </c>
      <c r="N22" s="20">
        <v>3612033</v>
      </c>
      <c r="O22" s="20">
        <v>3749519</v>
      </c>
      <c r="P22" s="20">
        <v>3882833</v>
      </c>
      <c r="Q22" s="19" t="s">
        <v>21</v>
      </c>
      <c r="R22" s="19" t="s">
        <v>43</v>
      </c>
    </row>
    <row r="23" spans="1:18" s="62" customFormat="1" x14ac:dyDescent="0.25">
      <c r="A23" s="60" t="s">
        <v>27</v>
      </c>
      <c r="B23" s="60" t="s">
        <v>27</v>
      </c>
      <c r="C23" s="60" t="s">
        <v>28</v>
      </c>
      <c r="D23" s="60" t="s">
        <v>129</v>
      </c>
      <c r="E23" s="60" t="s">
        <v>53</v>
      </c>
      <c r="F23" s="60" t="str">
        <f>VLOOKUP(E23,Kontod!A:B,2,FALSE)</f>
        <v>Majandamiskulud</v>
      </c>
      <c r="G23" s="60" t="s">
        <v>25</v>
      </c>
      <c r="H23" s="60" t="s">
        <v>34</v>
      </c>
      <c r="I23" s="60" t="s">
        <v>31</v>
      </c>
      <c r="J23" s="60" t="s">
        <v>32</v>
      </c>
      <c r="K23" s="60" t="s">
        <v>36</v>
      </c>
      <c r="L23" s="60" t="s">
        <v>34</v>
      </c>
      <c r="M23" s="61">
        <f>Lisavahendid!B38</f>
        <v>250000</v>
      </c>
      <c r="N23" s="61">
        <f>Lisavahendid!C38</f>
        <v>250000</v>
      </c>
      <c r="O23" s="61">
        <f>Lisavahendid!D38</f>
        <v>250000</v>
      </c>
      <c r="P23" s="61">
        <f>Lisavahendid!E38</f>
        <v>250000</v>
      </c>
      <c r="Q23" s="60" t="s">
        <v>21</v>
      </c>
      <c r="R23" s="60" t="s">
        <v>43</v>
      </c>
    </row>
    <row r="24" spans="1:18" x14ac:dyDescent="0.25">
      <c r="A24" s="19" t="s">
        <v>27</v>
      </c>
      <c r="B24" s="19" t="s">
        <v>27</v>
      </c>
      <c r="C24" s="19" t="s">
        <v>28</v>
      </c>
      <c r="D24" s="19" t="s">
        <v>129</v>
      </c>
      <c r="E24" s="19" t="s">
        <v>53</v>
      </c>
      <c r="F24" s="19" t="str">
        <f>VLOOKUP(E24,Kontod!A:B,2,FALSE)</f>
        <v>Majandamiskulud</v>
      </c>
      <c r="G24" s="19" t="s">
        <v>25</v>
      </c>
      <c r="H24" s="19" t="s">
        <v>49</v>
      </c>
      <c r="I24" s="19" t="s">
        <v>31</v>
      </c>
      <c r="J24" s="19" t="s">
        <v>32</v>
      </c>
      <c r="K24" s="19" t="s">
        <v>33</v>
      </c>
      <c r="L24" s="19" t="s">
        <v>34</v>
      </c>
      <c r="M24" s="20">
        <v>981860</v>
      </c>
      <c r="N24" s="20">
        <v>706860</v>
      </c>
      <c r="O24" s="20">
        <v>706860</v>
      </c>
      <c r="P24" s="20">
        <v>706860</v>
      </c>
      <c r="Q24" s="19" t="s">
        <v>21</v>
      </c>
      <c r="R24" s="19" t="s">
        <v>50</v>
      </c>
    </row>
    <row r="25" spans="1:18" x14ac:dyDescent="0.25">
      <c r="A25" s="19" t="s">
        <v>27</v>
      </c>
      <c r="B25" s="19" t="s">
        <v>27</v>
      </c>
      <c r="C25" s="19" t="s">
        <v>28</v>
      </c>
      <c r="D25" s="19" t="s">
        <v>129</v>
      </c>
      <c r="E25" s="19" t="s">
        <v>53</v>
      </c>
      <c r="F25" s="19" t="str">
        <f>VLOOKUP(E25,Kontod!A:B,2,FALSE)</f>
        <v>Majandamiskulud</v>
      </c>
      <c r="G25" s="19" t="s">
        <v>25</v>
      </c>
      <c r="H25" s="19" t="s">
        <v>51</v>
      </c>
      <c r="I25" s="19" t="s">
        <v>31</v>
      </c>
      <c r="J25" s="19" t="s">
        <v>32</v>
      </c>
      <c r="K25" s="19" t="s">
        <v>33</v>
      </c>
      <c r="L25" s="19" t="s">
        <v>34</v>
      </c>
      <c r="M25" s="20">
        <v>226902</v>
      </c>
      <c r="N25" s="20">
        <v>226902</v>
      </c>
      <c r="O25" s="20">
        <v>226902</v>
      </c>
      <c r="P25" s="20">
        <v>226902</v>
      </c>
      <c r="Q25" s="19" t="s">
        <v>21</v>
      </c>
      <c r="R25" s="19" t="s">
        <v>52</v>
      </c>
    </row>
    <row r="26" spans="1:18" x14ac:dyDescent="0.25">
      <c r="A26" s="19" t="s">
        <v>27</v>
      </c>
      <c r="B26" s="19" t="s">
        <v>27</v>
      </c>
      <c r="C26" s="19" t="s">
        <v>28</v>
      </c>
      <c r="D26" s="19" t="s">
        <v>129</v>
      </c>
      <c r="E26" s="19" t="s">
        <v>53</v>
      </c>
      <c r="F26" s="19" t="str">
        <f>VLOOKUP(E26,Kontod!A:B,2,FALSE)</f>
        <v>Majandamiskulud</v>
      </c>
      <c r="G26" s="19" t="s">
        <v>25</v>
      </c>
      <c r="H26" s="19" t="s">
        <v>54</v>
      </c>
      <c r="I26" s="19" t="s">
        <v>31</v>
      </c>
      <c r="J26" s="19" t="s">
        <v>32</v>
      </c>
      <c r="K26" s="19" t="s">
        <v>33</v>
      </c>
      <c r="L26" s="19" t="s">
        <v>34</v>
      </c>
      <c r="M26" s="20">
        <v>1405431</v>
      </c>
      <c r="N26" s="20">
        <v>1405431</v>
      </c>
      <c r="O26" s="20">
        <v>1405431</v>
      </c>
      <c r="P26" s="20">
        <v>1405431</v>
      </c>
      <c r="Q26" s="19" t="s">
        <v>21</v>
      </c>
      <c r="R26" s="19" t="s">
        <v>55</v>
      </c>
    </row>
    <row r="27" spans="1:18" x14ac:dyDescent="0.25">
      <c r="A27" s="19" t="s">
        <v>27</v>
      </c>
      <c r="B27" s="19" t="s">
        <v>27</v>
      </c>
      <c r="C27" s="19" t="s">
        <v>28</v>
      </c>
      <c r="D27" s="19" t="s">
        <v>129</v>
      </c>
      <c r="E27" s="19" t="s">
        <v>53</v>
      </c>
      <c r="F27" s="19" t="str">
        <f>VLOOKUP(E27,Kontod!A:B,2,FALSE)</f>
        <v>Majandamiskulud</v>
      </c>
      <c r="G27" s="19" t="s">
        <v>24</v>
      </c>
      <c r="H27" s="19" t="s">
        <v>34</v>
      </c>
      <c r="I27" s="19" t="s">
        <v>31</v>
      </c>
      <c r="J27" s="19" t="s">
        <v>32</v>
      </c>
      <c r="K27" s="19" t="s">
        <v>33</v>
      </c>
      <c r="L27" s="19" t="s">
        <v>34</v>
      </c>
      <c r="M27" s="20">
        <v>1000</v>
      </c>
      <c r="N27" s="20">
        <v>1000</v>
      </c>
      <c r="O27" s="20">
        <v>1000</v>
      </c>
      <c r="P27" s="20">
        <v>1000</v>
      </c>
      <c r="Q27" s="19" t="s">
        <v>21</v>
      </c>
      <c r="R27" s="19" t="s">
        <v>43</v>
      </c>
    </row>
    <row r="28" spans="1:18" x14ac:dyDescent="0.25">
      <c r="A28" s="19" t="s">
        <v>27</v>
      </c>
      <c r="B28" s="19" t="s">
        <v>27</v>
      </c>
      <c r="C28" s="19" t="s">
        <v>28</v>
      </c>
      <c r="D28" s="19" t="s">
        <v>129</v>
      </c>
      <c r="E28" s="19" t="s">
        <v>56</v>
      </c>
      <c r="F28" s="19" t="str">
        <f>VLOOKUP(E28,Kontod!A:B,2,FALSE)</f>
        <v>Põhivara amortisatsioon ja ümberhindlus</v>
      </c>
      <c r="G28" s="19" t="s">
        <v>26</v>
      </c>
      <c r="H28" s="19" t="s">
        <v>34</v>
      </c>
      <c r="I28" s="19" t="s">
        <v>31</v>
      </c>
      <c r="J28" s="19" t="s">
        <v>32</v>
      </c>
      <c r="K28" s="19" t="s">
        <v>33</v>
      </c>
      <c r="L28" s="19" t="s">
        <v>34</v>
      </c>
      <c r="M28" s="20">
        <v>2994498</v>
      </c>
      <c r="N28" s="20">
        <v>3211685</v>
      </c>
      <c r="O28" s="20">
        <v>3339152</v>
      </c>
      <c r="P28" s="20">
        <v>3453873</v>
      </c>
      <c r="Q28" s="19" t="s">
        <v>21</v>
      </c>
      <c r="R28" s="19" t="s">
        <v>43</v>
      </c>
    </row>
    <row r="29" spans="1:18" x14ac:dyDescent="0.25">
      <c r="A29" s="19" t="s">
        <v>27</v>
      </c>
      <c r="B29" s="19" t="s">
        <v>27</v>
      </c>
      <c r="C29" s="19" t="s">
        <v>28</v>
      </c>
      <c r="D29" s="19" t="s">
        <v>129</v>
      </c>
      <c r="E29" s="19" t="s">
        <v>57</v>
      </c>
      <c r="F29" s="19" t="str">
        <f>VLOOKUP(E29,Kontod!A:B,2,FALSE)</f>
        <v>Intressikulu ja muud finantskulud</v>
      </c>
      <c r="G29" s="19" t="s">
        <v>22</v>
      </c>
      <c r="H29" s="19" t="s">
        <v>34</v>
      </c>
      <c r="I29" s="19" t="s">
        <v>31</v>
      </c>
      <c r="J29" s="19" t="s">
        <v>32</v>
      </c>
      <c r="K29" s="19" t="s">
        <v>33</v>
      </c>
      <c r="L29" s="19" t="s">
        <v>34</v>
      </c>
      <c r="M29" s="20"/>
      <c r="N29" s="20">
        <v>100000</v>
      </c>
      <c r="O29" s="20">
        <v>100000</v>
      </c>
      <c r="P29" s="20">
        <v>100000</v>
      </c>
      <c r="Q29" s="19" t="s">
        <v>21</v>
      </c>
      <c r="R29" s="19" t="s">
        <v>43</v>
      </c>
    </row>
    <row r="30" spans="1:18" x14ac:dyDescent="0.25">
      <c r="A30" s="19" t="s">
        <v>27</v>
      </c>
      <c r="B30" s="19" t="s">
        <v>27</v>
      </c>
      <c r="C30" s="19" t="s">
        <v>28</v>
      </c>
      <c r="D30" s="19" t="s">
        <v>129</v>
      </c>
      <c r="E30" s="19" t="s">
        <v>58</v>
      </c>
      <c r="F30" s="19" t="str">
        <f>VLOOKUP(E30,Kontod!A:B,2,FALSE)</f>
        <v>Muud toetused</v>
      </c>
      <c r="G30" s="19" t="s">
        <v>25</v>
      </c>
      <c r="H30" s="19" t="s">
        <v>59</v>
      </c>
      <c r="I30" s="19" t="s">
        <v>31</v>
      </c>
      <c r="J30" s="19" t="s">
        <v>32</v>
      </c>
      <c r="K30" s="19" t="s">
        <v>33</v>
      </c>
      <c r="L30" s="19" t="s">
        <v>34</v>
      </c>
      <c r="M30" s="20">
        <v>2680000</v>
      </c>
      <c r="N30" s="20">
        <v>0</v>
      </c>
      <c r="O30" s="20"/>
      <c r="P30" s="20"/>
      <c r="Q30" s="19" t="s">
        <v>21</v>
      </c>
      <c r="R30" s="19" t="s">
        <v>60</v>
      </c>
    </row>
    <row r="31" spans="1:18" x14ac:dyDescent="0.25">
      <c r="A31" s="19" t="s">
        <v>27</v>
      </c>
      <c r="B31" s="19" t="s">
        <v>27</v>
      </c>
      <c r="C31" s="19" t="s">
        <v>28</v>
      </c>
      <c r="D31" s="19" t="s">
        <v>129</v>
      </c>
      <c r="E31" s="19" t="s">
        <v>61</v>
      </c>
      <c r="F31" s="19" t="str">
        <f>VLOOKUP(E31,Kontod!A:B,2,FALSE)</f>
        <v>Muud toetused</v>
      </c>
      <c r="G31" s="19" t="s">
        <v>25</v>
      </c>
      <c r="H31" s="19" t="s">
        <v>62</v>
      </c>
      <c r="I31" s="19" t="s">
        <v>31</v>
      </c>
      <c r="J31" s="19" t="s">
        <v>32</v>
      </c>
      <c r="K31" s="19" t="s">
        <v>33</v>
      </c>
      <c r="L31" s="19" t="s">
        <v>34</v>
      </c>
      <c r="M31" s="20">
        <v>168000</v>
      </c>
      <c r="N31" s="20">
        <v>168000</v>
      </c>
      <c r="O31" s="20">
        <v>168000</v>
      </c>
      <c r="P31" s="20">
        <v>168000</v>
      </c>
      <c r="Q31" s="19" t="s">
        <v>21</v>
      </c>
      <c r="R31" s="19" t="s">
        <v>63</v>
      </c>
    </row>
    <row r="32" spans="1:18" x14ac:dyDescent="0.25">
      <c r="A32" s="19" t="s">
        <v>27</v>
      </c>
      <c r="B32" s="19" t="s">
        <v>27</v>
      </c>
      <c r="C32" s="19" t="s">
        <v>28</v>
      </c>
      <c r="D32" s="19" t="s">
        <v>129</v>
      </c>
      <c r="E32" s="19" t="s">
        <v>64</v>
      </c>
      <c r="F32" s="19" t="str">
        <f>VLOOKUP(E32,Kontod!A:B,2,FALSE)</f>
        <v>Käibemaksukulu majandamiskuludelt</v>
      </c>
      <c r="G32" s="19" t="s">
        <v>22</v>
      </c>
      <c r="H32" s="19" t="s">
        <v>34</v>
      </c>
      <c r="I32" s="19" t="s">
        <v>31</v>
      </c>
      <c r="J32" s="19" t="s">
        <v>32</v>
      </c>
      <c r="K32" s="19" t="s">
        <v>33</v>
      </c>
      <c r="L32" s="19" t="s">
        <v>34</v>
      </c>
      <c r="M32" s="20">
        <v>974322</v>
      </c>
      <c r="N32" s="20">
        <v>934228</v>
      </c>
      <c r="O32" s="20">
        <v>934228</v>
      </c>
      <c r="P32" s="20">
        <v>934228</v>
      </c>
      <c r="Q32" s="19" t="s">
        <v>21</v>
      </c>
      <c r="R32" s="19" t="s">
        <v>43</v>
      </c>
    </row>
    <row r="33" spans="1:18" x14ac:dyDescent="0.25">
      <c r="A33" s="19" t="s">
        <v>27</v>
      </c>
      <c r="B33" s="19" t="s">
        <v>27</v>
      </c>
      <c r="C33" s="19" t="s">
        <v>28</v>
      </c>
      <c r="D33" s="19" t="s">
        <v>129</v>
      </c>
      <c r="E33" s="19" t="s">
        <v>64</v>
      </c>
      <c r="F33" s="19" t="str">
        <f>VLOOKUP(E33,Kontod!A:B,2,FALSE)</f>
        <v>Käibemaksukulu majandamiskuludelt</v>
      </c>
      <c r="G33" s="19" t="s">
        <v>22</v>
      </c>
      <c r="H33" s="19" t="s">
        <v>34</v>
      </c>
      <c r="I33" s="19" t="s">
        <v>31</v>
      </c>
      <c r="J33" s="19" t="s">
        <v>32</v>
      </c>
      <c r="K33" s="19" t="s">
        <v>36</v>
      </c>
      <c r="L33" s="19" t="s">
        <v>34</v>
      </c>
      <c r="M33" s="20">
        <v>188390</v>
      </c>
      <c r="N33" s="20">
        <v>203220</v>
      </c>
      <c r="O33" s="20">
        <v>210709</v>
      </c>
      <c r="P33" s="20">
        <v>217971</v>
      </c>
      <c r="Q33" s="19" t="s">
        <v>21</v>
      </c>
      <c r="R33" s="19" t="s">
        <v>43</v>
      </c>
    </row>
    <row r="34" spans="1:18" x14ac:dyDescent="0.25">
      <c r="A34" s="19" t="s">
        <v>27</v>
      </c>
      <c r="B34" s="19" t="s">
        <v>27</v>
      </c>
      <c r="C34" s="19" t="s">
        <v>28</v>
      </c>
      <c r="D34" s="19" t="s">
        <v>130</v>
      </c>
      <c r="E34" s="19" t="s">
        <v>65</v>
      </c>
      <c r="F34" s="19" t="str">
        <f>VLOOKUP(E34,Kontod!A:B,2,FALSE)</f>
        <v>Tulud majandustegevusest</v>
      </c>
      <c r="G34" s="19" t="s">
        <v>24</v>
      </c>
      <c r="H34" s="19" t="s">
        <v>34</v>
      </c>
      <c r="I34" s="19" t="s">
        <v>31</v>
      </c>
      <c r="J34" s="19" t="s">
        <v>32</v>
      </c>
      <c r="K34" s="19" t="s">
        <v>33</v>
      </c>
      <c r="L34" s="19" t="s">
        <v>34</v>
      </c>
      <c r="M34" s="20">
        <v>1000</v>
      </c>
      <c r="N34" s="20">
        <v>1000</v>
      </c>
      <c r="O34" s="20">
        <v>1000</v>
      </c>
      <c r="P34" s="20">
        <v>1000</v>
      </c>
      <c r="Q34" s="19" t="s">
        <v>21</v>
      </c>
      <c r="R34" s="19" t="s">
        <v>43</v>
      </c>
    </row>
    <row r="35" spans="1:18" x14ac:dyDescent="0.25">
      <c r="A35" s="19" t="s">
        <v>27</v>
      </c>
      <c r="B35" s="19" t="s">
        <v>27</v>
      </c>
      <c r="C35" s="19" t="s">
        <v>28</v>
      </c>
      <c r="D35" s="19" t="s">
        <v>130</v>
      </c>
      <c r="E35" s="19" t="s">
        <v>66</v>
      </c>
      <c r="F35" s="19" t="str">
        <f>VLOOKUP(E35,Kontod!A:B,2,FALSE)</f>
        <v>Üüri- ja renditulud, õiguste müügitulu, muu toodete ja teenuste müük</v>
      </c>
      <c r="G35" s="19" t="s">
        <v>22</v>
      </c>
      <c r="H35" s="19" t="s">
        <v>34</v>
      </c>
      <c r="I35" s="19" t="s">
        <v>31</v>
      </c>
      <c r="J35" s="19" t="s">
        <v>32</v>
      </c>
      <c r="K35" s="19" t="s">
        <v>33</v>
      </c>
      <c r="L35" s="19" t="s">
        <v>34</v>
      </c>
      <c r="M35" s="20">
        <v>1000</v>
      </c>
      <c r="N35" s="20">
        <v>1000</v>
      </c>
      <c r="O35" s="20">
        <v>1000</v>
      </c>
      <c r="P35" s="20">
        <v>1000</v>
      </c>
      <c r="Q35" s="19" t="s">
        <v>21</v>
      </c>
      <c r="R35" s="19" t="s">
        <v>43</v>
      </c>
    </row>
    <row r="36" spans="1:18" x14ac:dyDescent="0.25">
      <c r="A36" s="19" t="s">
        <v>27</v>
      </c>
      <c r="B36" s="19" t="s">
        <v>27</v>
      </c>
      <c r="C36" s="19" t="s">
        <v>28</v>
      </c>
      <c r="D36" s="19" t="s">
        <v>130</v>
      </c>
      <c r="E36" s="19" t="s">
        <v>67</v>
      </c>
      <c r="F36" s="19" t="str">
        <f>VLOOKUP(E36,Kontod!A:B,2,FALSE)</f>
        <v>Muud tegevustulud</v>
      </c>
      <c r="G36" s="19" t="s">
        <v>22</v>
      </c>
      <c r="H36" s="19" t="s">
        <v>34</v>
      </c>
      <c r="I36" s="19" t="s">
        <v>31</v>
      </c>
      <c r="J36" s="19" t="s">
        <v>32</v>
      </c>
      <c r="K36" s="19" t="s">
        <v>33</v>
      </c>
      <c r="L36" s="19" t="s">
        <v>34</v>
      </c>
      <c r="M36" s="20">
        <v>150000</v>
      </c>
      <c r="N36" s="20"/>
      <c r="O36" s="20">
        <v>70000</v>
      </c>
      <c r="P36" s="20"/>
      <c r="Q36" s="19" t="s">
        <v>21</v>
      </c>
      <c r="R36" s="19" t="s">
        <v>43</v>
      </c>
    </row>
    <row r="37" spans="1:18" x14ac:dyDescent="0.25">
      <c r="A37" s="19" t="s">
        <v>27</v>
      </c>
      <c r="B37" s="19" t="s">
        <v>68</v>
      </c>
      <c r="C37" s="19" t="s">
        <v>69</v>
      </c>
      <c r="D37" s="19" t="s">
        <v>129</v>
      </c>
      <c r="E37" s="19" t="s">
        <v>46</v>
      </c>
      <c r="F37" s="19" t="str">
        <f>VLOOKUP(E37,Kontod!A:B,2,FALSE)</f>
        <v>Tööjõukulud</v>
      </c>
      <c r="G37" s="19" t="s">
        <v>25</v>
      </c>
      <c r="H37" s="19" t="s">
        <v>34</v>
      </c>
      <c r="I37" s="19" t="s">
        <v>31</v>
      </c>
      <c r="J37" s="19" t="s">
        <v>32</v>
      </c>
      <c r="K37" s="19" t="s">
        <v>33</v>
      </c>
      <c r="L37" s="19" t="s">
        <v>34</v>
      </c>
      <c r="M37" s="20">
        <v>78465</v>
      </c>
      <c r="N37" s="20">
        <v>78465</v>
      </c>
      <c r="O37" s="20">
        <v>78465</v>
      </c>
      <c r="P37" s="20">
        <v>78465</v>
      </c>
      <c r="Q37" s="19" t="s">
        <v>21</v>
      </c>
      <c r="R37" s="19" t="s">
        <v>43</v>
      </c>
    </row>
    <row r="38" spans="1:18" x14ac:dyDescent="0.25">
      <c r="A38" s="19" t="s">
        <v>27</v>
      </c>
      <c r="B38" s="19" t="s">
        <v>68</v>
      </c>
      <c r="C38" s="19" t="s">
        <v>69</v>
      </c>
      <c r="D38" s="19" t="s">
        <v>129</v>
      </c>
      <c r="E38" s="19" t="s">
        <v>53</v>
      </c>
      <c r="F38" s="19" t="str">
        <f>VLOOKUP(E38,Kontod!A:B,2,FALSE)</f>
        <v>Majandamiskulud</v>
      </c>
      <c r="G38" s="19" t="s">
        <v>25</v>
      </c>
      <c r="H38" s="19" t="s">
        <v>34</v>
      </c>
      <c r="I38" s="19" t="s">
        <v>31</v>
      </c>
      <c r="J38" s="19" t="s">
        <v>32</v>
      </c>
      <c r="K38" s="19" t="s">
        <v>33</v>
      </c>
      <c r="L38" s="19" t="s">
        <v>34</v>
      </c>
      <c r="M38" s="20">
        <v>84108</v>
      </c>
      <c r="N38" s="20">
        <v>84108</v>
      </c>
      <c r="O38" s="20">
        <v>84108</v>
      </c>
      <c r="P38" s="20">
        <v>84108</v>
      </c>
      <c r="Q38" s="19" t="s">
        <v>21</v>
      </c>
      <c r="R38" s="19" t="s">
        <v>43</v>
      </c>
    </row>
    <row r="39" spans="1:18" x14ac:dyDescent="0.25">
      <c r="A39" s="19" t="s">
        <v>27</v>
      </c>
      <c r="B39" s="19" t="s">
        <v>68</v>
      </c>
      <c r="C39" s="19" t="s">
        <v>69</v>
      </c>
      <c r="D39" s="19" t="s">
        <v>129</v>
      </c>
      <c r="E39" s="19" t="s">
        <v>56</v>
      </c>
      <c r="F39" s="19" t="str">
        <f>VLOOKUP(E39,Kontod!A:B,2,FALSE)</f>
        <v>Põhivara amortisatsioon ja ümberhindlus</v>
      </c>
      <c r="G39" s="19" t="s">
        <v>26</v>
      </c>
      <c r="H39" s="19" t="s">
        <v>34</v>
      </c>
      <c r="I39" s="19" t="s">
        <v>31</v>
      </c>
      <c r="J39" s="19" t="s">
        <v>32</v>
      </c>
      <c r="K39" s="19" t="s">
        <v>33</v>
      </c>
      <c r="L39" s="19" t="s">
        <v>34</v>
      </c>
      <c r="M39" s="20">
        <v>4000</v>
      </c>
      <c r="N39" s="20">
        <v>4000</v>
      </c>
      <c r="O39" s="20">
        <v>4000</v>
      </c>
      <c r="P39" s="20">
        <v>4000</v>
      </c>
      <c r="Q39" s="19" t="s">
        <v>21</v>
      </c>
      <c r="R39" s="19" t="s">
        <v>43</v>
      </c>
    </row>
    <row r="40" spans="1:18" x14ac:dyDescent="0.25">
      <c r="A40" s="19" t="s">
        <v>27</v>
      </c>
      <c r="B40" s="19" t="s">
        <v>68</v>
      </c>
      <c r="C40" s="19" t="s">
        <v>69</v>
      </c>
      <c r="D40" s="19" t="s">
        <v>129</v>
      </c>
      <c r="E40" s="19" t="s">
        <v>64</v>
      </c>
      <c r="F40" s="19" t="str">
        <f>VLOOKUP(E40,Kontod!A:B,2,FALSE)</f>
        <v>Käibemaksukulu majandamiskuludelt</v>
      </c>
      <c r="G40" s="19" t="s">
        <v>22</v>
      </c>
      <c r="H40" s="19" t="s">
        <v>34</v>
      </c>
      <c r="I40" s="19" t="s">
        <v>31</v>
      </c>
      <c r="J40" s="19" t="s">
        <v>32</v>
      </c>
      <c r="K40" s="19" t="s">
        <v>33</v>
      </c>
      <c r="L40" s="19" t="s">
        <v>34</v>
      </c>
      <c r="M40" s="20">
        <v>20186</v>
      </c>
      <c r="N40" s="20">
        <v>20186</v>
      </c>
      <c r="O40" s="20">
        <v>20186</v>
      </c>
      <c r="P40" s="20">
        <v>20186</v>
      </c>
      <c r="Q40" s="19" t="s">
        <v>21</v>
      </c>
      <c r="R40" s="19" t="s">
        <v>43</v>
      </c>
    </row>
    <row r="41" spans="1:18" x14ac:dyDescent="0.25">
      <c r="A41" s="19" t="s">
        <v>70</v>
      </c>
      <c r="B41" s="19" t="s">
        <v>70</v>
      </c>
      <c r="C41" s="19" t="s">
        <v>71</v>
      </c>
      <c r="D41" s="19" t="s">
        <v>128</v>
      </c>
      <c r="E41" s="19" t="s">
        <v>29</v>
      </c>
      <c r="F41" s="19" t="str">
        <f>VLOOKUP(E41,Kontod!A:B,2,FALSE)</f>
        <v>Investeeringud</v>
      </c>
      <c r="G41" s="19" t="s">
        <v>25</v>
      </c>
      <c r="H41" s="19" t="s">
        <v>72</v>
      </c>
      <c r="I41" s="19" t="s">
        <v>31</v>
      </c>
      <c r="J41" s="19" t="s">
        <v>32</v>
      </c>
      <c r="K41" s="19" t="s">
        <v>33</v>
      </c>
      <c r="L41" s="19" t="s">
        <v>34</v>
      </c>
      <c r="M41" s="20">
        <v>10833</v>
      </c>
      <c r="N41" s="20">
        <v>10833</v>
      </c>
      <c r="O41" s="20">
        <v>10833</v>
      </c>
      <c r="P41" s="20">
        <v>10833</v>
      </c>
      <c r="Q41" s="19" t="s">
        <v>21</v>
      </c>
      <c r="R41" s="19" t="s">
        <v>73</v>
      </c>
    </row>
    <row r="42" spans="1:18" s="62" customFormat="1" x14ac:dyDescent="0.25">
      <c r="A42" s="60" t="s">
        <v>70</v>
      </c>
      <c r="B42" s="60" t="s">
        <v>70</v>
      </c>
      <c r="C42" s="60" t="s">
        <v>71</v>
      </c>
      <c r="D42" s="60" t="s">
        <v>128</v>
      </c>
      <c r="E42" s="60" t="s">
        <v>29</v>
      </c>
      <c r="F42" s="60" t="str">
        <f>VLOOKUP(E42,Kontod!A:B,2,FALSE)</f>
        <v>Investeeringud</v>
      </c>
      <c r="G42" s="60" t="s">
        <v>25</v>
      </c>
      <c r="H42" s="60" t="s">
        <v>30</v>
      </c>
      <c r="I42" s="60" t="s">
        <v>31</v>
      </c>
      <c r="J42" s="60" t="s">
        <v>32</v>
      </c>
      <c r="K42" s="60" t="s">
        <v>33</v>
      </c>
      <c r="L42" s="60" t="s">
        <v>34</v>
      </c>
      <c r="M42" s="61">
        <f>Lisavahendid!B16</f>
        <v>30000</v>
      </c>
      <c r="N42" s="61"/>
      <c r="O42" s="61"/>
      <c r="P42" s="61"/>
      <c r="Q42" s="60" t="s">
        <v>21</v>
      </c>
      <c r="R42" s="60" t="s">
        <v>73</v>
      </c>
    </row>
    <row r="43" spans="1:18" x14ac:dyDescent="0.25">
      <c r="A43" s="19" t="s">
        <v>70</v>
      </c>
      <c r="B43" s="19" t="s">
        <v>70</v>
      </c>
      <c r="C43" s="19" t="s">
        <v>71</v>
      </c>
      <c r="D43" s="19" t="s">
        <v>128</v>
      </c>
      <c r="E43" s="19" t="s">
        <v>29</v>
      </c>
      <c r="F43" s="19" t="str">
        <f>VLOOKUP(E43,Kontod!A:B,2,FALSE)</f>
        <v>Investeeringud</v>
      </c>
      <c r="G43" s="19" t="s">
        <v>25</v>
      </c>
      <c r="H43" s="19" t="s">
        <v>30</v>
      </c>
      <c r="I43" s="19" t="s">
        <v>31</v>
      </c>
      <c r="J43" s="19" t="s">
        <v>32</v>
      </c>
      <c r="K43" s="19" t="s">
        <v>74</v>
      </c>
      <c r="L43" s="19" t="s">
        <v>34</v>
      </c>
      <c r="M43" s="20">
        <v>15000</v>
      </c>
      <c r="N43" s="20">
        <v>15000</v>
      </c>
      <c r="O43" s="20">
        <v>15000</v>
      </c>
      <c r="P43" s="20">
        <v>15000</v>
      </c>
      <c r="Q43" s="19" t="s">
        <v>21</v>
      </c>
      <c r="R43" s="19" t="s">
        <v>35</v>
      </c>
    </row>
    <row r="44" spans="1:18" x14ac:dyDescent="0.25">
      <c r="A44" s="19" t="s">
        <v>70</v>
      </c>
      <c r="B44" s="19" t="s">
        <v>70</v>
      </c>
      <c r="C44" s="19" t="s">
        <v>71</v>
      </c>
      <c r="D44" s="19" t="s">
        <v>129</v>
      </c>
      <c r="E44" s="19" t="s">
        <v>42</v>
      </c>
      <c r="F44" s="19" t="str">
        <f>VLOOKUP(E44,Kontod!A:B,2,FALSE)</f>
        <v>Käibemaksukulu põhivara soetuselt</v>
      </c>
      <c r="G44" s="19" t="s">
        <v>22</v>
      </c>
      <c r="H44" s="19" t="s">
        <v>72</v>
      </c>
      <c r="I44" s="19" t="s">
        <v>31</v>
      </c>
      <c r="J44" s="19" t="s">
        <v>32</v>
      </c>
      <c r="K44" s="19" t="s">
        <v>33</v>
      </c>
      <c r="L44" s="19" t="s">
        <v>34</v>
      </c>
      <c r="M44" s="20">
        <v>2600</v>
      </c>
      <c r="N44" s="20">
        <v>2600</v>
      </c>
      <c r="O44" s="20">
        <v>2600</v>
      </c>
      <c r="P44" s="20">
        <v>2600</v>
      </c>
      <c r="Q44" s="19" t="s">
        <v>21</v>
      </c>
      <c r="R44" s="19" t="s">
        <v>73</v>
      </c>
    </row>
    <row r="45" spans="1:18" x14ac:dyDescent="0.25">
      <c r="A45" s="19" t="s">
        <v>70</v>
      </c>
      <c r="B45" s="19" t="s">
        <v>70</v>
      </c>
      <c r="C45" s="19" t="s">
        <v>71</v>
      </c>
      <c r="D45" s="19" t="s">
        <v>129</v>
      </c>
      <c r="E45" s="19" t="s">
        <v>42</v>
      </c>
      <c r="F45" s="19" t="str">
        <f>VLOOKUP(E45,Kontod!A:B,2,FALSE)</f>
        <v>Käibemaksukulu põhivara soetuselt</v>
      </c>
      <c r="G45" s="19" t="s">
        <v>22</v>
      </c>
      <c r="H45" s="19" t="s">
        <v>30</v>
      </c>
      <c r="I45" s="19" t="s">
        <v>31</v>
      </c>
      <c r="J45" s="19" t="s">
        <v>32</v>
      </c>
      <c r="K45" s="19" t="s">
        <v>75</v>
      </c>
      <c r="L45" s="19" t="s">
        <v>34</v>
      </c>
      <c r="M45" s="20">
        <v>3600</v>
      </c>
      <c r="N45" s="20">
        <v>3600</v>
      </c>
      <c r="O45" s="20">
        <v>3600</v>
      </c>
      <c r="P45" s="20">
        <v>3600</v>
      </c>
      <c r="Q45" s="19" t="s">
        <v>21</v>
      </c>
      <c r="R45" s="19" t="s">
        <v>35</v>
      </c>
    </row>
    <row r="46" spans="1:18" x14ac:dyDescent="0.25">
      <c r="A46" s="19" t="s">
        <v>70</v>
      </c>
      <c r="B46" s="19" t="s">
        <v>70</v>
      </c>
      <c r="C46" s="19" t="s">
        <v>71</v>
      </c>
      <c r="D46" s="19" t="s">
        <v>129</v>
      </c>
      <c r="E46" s="19" t="s">
        <v>46</v>
      </c>
      <c r="F46" s="19" t="str">
        <f>VLOOKUP(E46,Kontod!A:B,2,FALSE)</f>
        <v>Tööjõukulud</v>
      </c>
      <c r="G46" s="19" t="s">
        <v>22</v>
      </c>
      <c r="H46" s="19" t="s">
        <v>76</v>
      </c>
      <c r="I46" s="19" t="s">
        <v>31</v>
      </c>
      <c r="J46" s="19" t="s">
        <v>32</v>
      </c>
      <c r="K46" s="19" t="s">
        <v>33</v>
      </c>
      <c r="L46" s="19" t="s">
        <v>34</v>
      </c>
      <c r="M46" s="20">
        <v>170083</v>
      </c>
      <c r="N46" s="20">
        <v>178064</v>
      </c>
      <c r="O46" s="20">
        <v>185672</v>
      </c>
      <c r="P46" s="20">
        <v>185672</v>
      </c>
      <c r="Q46" s="19" t="s">
        <v>21</v>
      </c>
      <c r="R46" s="19" t="s">
        <v>77</v>
      </c>
    </row>
    <row r="47" spans="1:18" x14ac:dyDescent="0.25">
      <c r="A47" s="19" t="s">
        <v>70</v>
      </c>
      <c r="B47" s="19" t="s">
        <v>70</v>
      </c>
      <c r="C47" s="19" t="s">
        <v>71</v>
      </c>
      <c r="D47" s="19" t="s">
        <v>129</v>
      </c>
      <c r="E47" s="19" t="s">
        <v>46</v>
      </c>
      <c r="F47" s="19" t="str">
        <f>VLOOKUP(E47,Kontod!A:B,2,FALSE)</f>
        <v>Tööjõukulud</v>
      </c>
      <c r="G47" s="19" t="s">
        <v>22</v>
      </c>
      <c r="H47" s="19" t="s">
        <v>78</v>
      </c>
      <c r="I47" s="19" t="s">
        <v>31</v>
      </c>
      <c r="J47" s="19" t="s">
        <v>79</v>
      </c>
      <c r="K47" s="19" t="s">
        <v>33</v>
      </c>
      <c r="L47" s="19" t="s">
        <v>34</v>
      </c>
      <c r="M47" s="20">
        <v>335692</v>
      </c>
      <c r="N47" s="20">
        <v>351442</v>
      </c>
      <c r="O47" s="20">
        <v>366457</v>
      </c>
      <c r="P47" s="20">
        <v>366457</v>
      </c>
      <c r="Q47" s="19" t="s">
        <v>21</v>
      </c>
      <c r="R47" s="19" t="s">
        <v>80</v>
      </c>
    </row>
    <row r="48" spans="1:18" x14ac:dyDescent="0.25">
      <c r="A48" s="19" t="s">
        <v>70</v>
      </c>
      <c r="B48" s="19" t="s">
        <v>70</v>
      </c>
      <c r="C48" s="19" t="s">
        <v>71</v>
      </c>
      <c r="D48" s="19" t="s">
        <v>129</v>
      </c>
      <c r="E48" s="19" t="s">
        <v>46</v>
      </c>
      <c r="F48" s="19" t="str">
        <f>VLOOKUP(E48,Kontod!A:B,2,FALSE)</f>
        <v>Tööjõukulud</v>
      </c>
      <c r="G48" s="19" t="s">
        <v>25</v>
      </c>
      <c r="H48" s="19" t="s">
        <v>34</v>
      </c>
      <c r="I48" s="19" t="s">
        <v>31</v>
      </c>
      <c r="J48" s="19" t="s">
        <v>32</v>
      </c>
      <c r="K48" s="19" t="s">
        <v>33</v>
      </c>
      <c r="L48" s="19" t="s">
        <v>34</v>
      </c>
      <c r="M48" s="20">
        <v>2516050</v>
      </c>
      <c r="N48" s="20">
        <v>2516050</v>
      </c>
      <c r="O48" s="20">
        <v>2516050</v>
      </c>
      <c r="P48" s="20">
        <v>2516050</v>
      </c>
      <c r="Q48" s="19" t="s">
        <v>21</v>
      </c>
      <c r="R48" s="19" t="s">
        <v>43</v>
      </c>
    </row>
    <row r="49" spans="1:18" s="62" customFormat="1" x14ac:dyDescent="0.25">
      <c r="A49" s="60" t="s">
        <v>70</v>
      </c>
      <c r="B49" s="60" t="s">
        <v>70</v>
      </c>
      <c r="C49" s="60" t="s">
        <v>71</v>
      </c>
      <c r="D49" s="60" t="s">
        <v>129</v>
      </c>
      <c r="E49" s="60" t="s">
        <v>46</v>
      </c>
      <c r="F49" s="60" t="str">
        <f>VLOOKUP(E49,Kontod!A:B,2,FALSE)</f>
        <v>Tööjõukulud</v>
      </c>
      <c r="G49" s="60" t="s">
        <v>25</v>
      </c>
      <c r="H49" s="60" t="s">
        <v>34</v>
      </c>
      <c r="I49" s="60" t="s">
        <v>31</v>
      </c>
      <c r="J49" s="60" t="s">
        <v>32</v>
      </c>
      <c r="K49" s="60" t="s">
        <v>33</v>
      </c>
      <c r="L49" s="60" t="s">
        <v>34</v>
      </c>
      <c r="M49" s="61">
        <f>Lisavahendid!B6</f>
        <v>400000</v>
      </c>
      <c r="N49" s="61">
        <f>Lisavahendid!C6</f>
        <v>400000</v>
      </c>
      <c r="O49" s="61">
        <f>Lisavahendid!D6</f>
        <v>400000</v>
      </c>
      <c r="P49" s="61">
        <f>Lisavahendid!E6</f>
        <v>400000</v>
      </c>
      <c r="Q49" s="60" t="s">
        <v>21</v>
      </c>
      <c r="R49" s="60" t="s">
        <v>43</v>
      </c>
    </row>
    <row r="50" spans="1:18" x14ac:dyDescent="0.25">
      <c r="A50" s="19" t="s">
        <v>70</v>
      </c>
      <c r="B50" s="19" t="s">
        <v>70</v>
      </c>
      <c r="C50" s="19" t="s">
        <v>71</v>
      </c>
      <c r="D50" s="19" t="s">
        <v>129</v>
      </c>
      <c r="E50" s="19" t="s">
        <v>53</v>
      </c>
      <c r="F50" s="19" t="str">
        <f>VLOOKUP(E50,Kontod!A:B,2,FALSE)</f>
        <v>Majandamiskulud</v>
      </c>
      <c r="G50" s="19" t="s">
        <v>22</v>
      </c>
      <c r="H50" s="19" t="s">
        <v>76</v>
      </c>
      <c r="I50" s="19" t="s">
        <v>31</v>
      </c>
      <c r="J50" s="19" t="s">
        <v>32</v>
      </c>
      <c r="K50" s="19" t="s">
        <v>33</v>
      </c>
      <c r="L50" s="19" t="s">
        <v>34</v>
      </c>
      <c r="M50" s="20">
        <v>166245</v>
      </c>
      <c r="N50" s="20">
        <v>174050</v>
      </c>
      <c r="O50" s="20">
        <v>181486</v>
      </c>
      <c r="P50" s="20">
        <v>181486</v>
      </c>
      <c r="Q50" s="19" t="s">
        <v>21</v>
      </c>
      <c r="R50" s="19" t="s">
        <v>77</v>
      </c>
    </row>
    <row r="51" spans="1:18" x14ac:dyDescent="0.25">
      <c r="A51" s="19" t="s">
        <v>70</v>
      </c>
      <c r="B51" s="19" t="s">
        <v>70</v>
      </c>
      <c r="C51" s="19" t="s">
        <v>71</v>
      </c>
      <c r="D51" s="19" t="s">
        <v>129</v>
      </c>
      <c r="E51" s="19" t="s">
        <v>53</v>
      </c>
      <c r="F51" s="19" t="str">
        <f>VLOOKUP(E51,Kontod!A:B,2,FALSE)</f>
        <v>Majandamiskulud</v>
      </c>
      <c r="G51" s="19" t="s">
        <v>25</v>
      </c>
      <c r="H51" s="19" t="s">
        <v>34</v>
      </c>
      <c r="I51" s="19" t="s">
        <v>31</v>
      </c>
      <c r="J51" s="19" t="s">
        <v>32</v>
      </c>
      <c r="K51" s="19" t="s">
        <v>33</v>
      </c>
      <c r="L51" s="19" t="s">
        <v>34</v>
      </c>
      <c r="M51" s="20">
        <v>2533309</v>
      </c>
      <c r="N51" s="20">
        <v>2533309</v>
      </c>
      <c r="O51" s="20">
        <v>2533309</v>
      </c>
      <c r="P51" s="20">
        <v>2533309</v>
      </c>
      <c r="Q51" s="19" t="s">
        <v>21</v>
      </c>
      <c r="R51" s="19" t="s">
        <v>43</v>
      </c>
    </row>
    <row r="52" spans="1:18" s="62" customFormat="1" x14ac:dyDescent="0.25">
      <c r="A52" s="60" t="s">
        <v>70</v>
      </c>
      <c r="B52" s="60" t="s">
        <v>70</v>
      </c>
      <c r="C52" s="60" t="s">
        <v>71</v>
      </c>
      <c r="D52" s="60" t="s">
        <v>129</v>
      </c>
      <c r="E52" s="60" t="s">
        <v>53</v>
      </c>
      <c r="F52" s="60" t="str">
        <f>VLOOKUP(E52,Kontod!A:B,2,FALSE)</f>
        <v>Majandamiskulud</v>
      </c>
      <c r="G52" s="60" t="s">
        <v>25</v>
      </c>
      <c r="H52" s="60" t="s">
        <v>34</v>
      </c>
      <c r="I52" s="60" t="s">
        <v>31</v>
      </c>
      <c r="J52" s="60" t="s">
        <v>32</v>
      </c>
      <c r="K52" s="60" t="s">
        <v>33</v>
      </c>
      <c r="L52" s="60" t="s">
        <v>34</v>
      </c>
      <c r="M52" s="61">
        <f>Lisavahendid!B12</f>
        <v>208000</v>
      </c>
      <c r="N52" s="61">
        <f>Lisavahendid!C12</f>
        <v>208000</v>
      </c>
      <c r="O52" s="61">
        <f>Lisavahendid!D12</f>
        <v>208000</v>
      </c>
      <c r="P52" s="61">
        <f>Lisavahendid!E12</f>
        <v>208000</v>
      </c>
      <c r="Q52" s="60" t="s">
        <v>21</v>
      </c>
      <c r="R52" s="60" t="s">
        <v>43</v>
      </c>
    </row>
    <row r="53" spans="1:18" x14ac:dyDescent="0.25">
      <c r="A53" s="19" t="s">
        <v>70</v>
      </c>
      <c r="B53" s="19" t="s">
        <v>70</v>
      </c>
      <c r="C53" s="19" t="s">
        <v>71</v>
      </c>
      <c r="D53" s="19" t="s">
        <v>129</v>
      </c>
      <c r="E53" s="19" t="s">
        <v>53</v>
      </c>
      <c r="F53" s="19" t="str">
        <f>VLOOKUP(E53,Kontod!A:B,2,FALSE)</f>
        <v>Majandamiskulud</v>
      </c>
      <c r="G53" s="19" t="s">
        <v>25</v>
      </c>
      <c r="H53" s="19" t="s">
        <v>34</v>
      </c>
      <c r="I53" s="19" t="s">
        <v>31</v>
      </c>
      <c r="J53" s="19" t="s">
        <v>32</v>
      </c>
      <c r="K53" s="19" t="s">
        <v>81</v>
      </c>
      <c r="L53" s="19" t="s">
        <v>34</v>
      </c>
      <c r="M53" s="20">
        <v>74636</v>
      </c>
      <c r="N53" s="20">
        <v>74636</v>
      </c>
      <c r="O53" s="20">
        <v>74636</v>
      </c>
      <c r="P53" s="20">
        <v>74636</v>
      </c>
      <c r="Q53" s="19" t="s">
        <v>21</v>
      </c>
      <c r="R53" s="19" t="s">
        <v>43</v>
      </c>
    </row>
    <row r="54" spans="1:18" x14ac:dyDescent="0.25">
      <c r="A54" s="19" t="s">
        <v>70</v>
      </c>
      <c r="B54" s="19" t="s">
        <v>70</v>
      </c>
      <c r="C54" s="19" t="s">
        <v>71</v>
      </c>
      <c r="D54" s="19" t="s">
        <v>129</v>
      </c>
      <c r="E54" s="19" t="s">
        <v>53</v>
      </c>
      <c r="F54" s="19" t="str">
        <f>VLOOKUP(E54,Kontod!A:B,2,FALSE)</f>
        <v>Majandamiskulud</v>
      </c>
      <c r="G54" s="19" t="s">
        <v>25</v>
      </c>
      <c r="H54" s="19" t="s">
        <v>34</v>
      </c>
      <c r="I54" s="19" t="s">
        <v>31</v>
      </c>
      <c r="J54" s="19" t="s">
        <v>32</v>
      </c>
      <c r="K54" s="19" t="s">
        <v>74</v>
      </c>
      <c r="L54" s="19" t="s">
        <v>34</v>
      </c>
      <c r="M54" s="20">
        <v>-90130</v>
      </c>
      <c r="N54" s="20">
        <v>-90130</v>
      </c>
      <c r="O54" s="20">
        <v>-90130</v>
      </c>
      <c r="P54" s="20">
        <v>-90130</v>
      </c>
      <c r="Q54" s="19" t="s">
        <v>21</v>
      </c>
      <c r="R54" s="19" t="s">
        <v>43</v>
      </c>
    </row>
    <row r="55" spans="1:18" x14ac:dyDescent="0.25">
      <c r="A55" s="19" t="s">
        <v>70</v>
      </c>
      <c r="B55" s="19" t="s">
        <v>70</v>
      </c>
      <c r="C55" s="19" t="s">
        <v>71</v>
      </c>
      <c r="D55" s="19" t="s">
        <v>129</v>
      </c>
      <c r="E55" s="19" t="s">
        <v>53</v>
      </c>
      <c r="F55" s="19" t="str">
        <f>VLOOKUP(E55,Kontod!A:B,2,FALSE)</f>
        <v>Majandamiskulud</v>
      </c>
      <c r="G55" s="19" t="s">
        <v>25</v>
      </c>
      <c r="H55" s="19" t="s">
        <v>34</v>
      </c>
      <c r="I55" s="19" t="s">
        <v>31</v>
      </c>
      <c r="J55" s="19" t="s">
        <v>32</v>
      </c>
      <c r="K55" s="19" t="s">
        <v>75</v>
      </c>
      <c r="L55" s="19" t="s">
        <v>34</v>
      </c>
      <c r="M55" s="20">
        <v>-8450</v>
      </c>
      <c r="N55" s="20">
        <v>-8450</v>
      </c>
      <c r="O55" s="20">
        <v>-8450</v>
      </c>
      <c r="P55" s="20">
        <v>-8450</v>
      </c>
      <c r="Q55" s="19" t="s">
        <v>21</v>
      </c>
      <c r="R55" s="19" t="s">
        <v>43</v>
      </c>
    </row>
    <row r="56" spans="1:18" x14ac:dyDescent="0.25">
      <c r="A56" s="19" t="s">
        <v>70</v>
      </c>
      <c r="B56" s="19" t="s">
        <v>70</v>
      </c>
      <c r="C56" s="19" t="s">
        <v>71</v>
      </c>
      <c r="D56" s="19" t="s">
        <v>129</v>
      </c>
      <c r="E56" s="19" t="s">
        <v>53</v>
      </c>
      <c r="F56" s="19" t="str">
        <f>VLOOKUP(E56,Kontod!A:B,2,FALSE)</f>
        <v>Majandamiskulud</v>
      </c>
      <c r="G56" s="19" t="s">
        <v>25</v>
      </c>
      <c r="H56" s="19" t="s">
        <v>82</v>
      </c>
      <c r="I56" s="19" t="s">
        <v>31</v>
      </c>
      <c r="J56" s="19" t="s">
        <v>32</v>
      </c>
      <c r="K56" s="19" t="s">
        <v>33</v>
      </c>
      <c r="L56" s="19" t="s">
        <v>34</v>
      </c>
      <c r="M56" s="20">
        <v>39828</v>
      </c>
      <c r="N56" s="20">
        <v>39828</v>
      </c>
      <c r="O56" s="20">
        <v>39828</v>
      </c>
      <c r="P56" s="20">
        <v>39828</v>
      </c>
      <c r="Q56" s="19" t="s">
        <v>21</v>
      </c>
      <c r="R56" s="19" t="s">
        <v>83</v>
      </c>
    </row>
    <row r="57" spans="1:18" x14ac:dyDescent="0.25">
      <c r="A57" s="19" t="s">
        <v>70</v>
      </c>
      <c r="B57" s="19" t="s">
        <v>70</v>
      </c>
      <c r="C57" s="19" t="s">
        <v>71</v>
      </c>
      <c r="D57" s="19" t="s">
        <v>129</v>
      </c>
      <c r="E57" s="19" t="s">
        <v>53</v>
      </c>
      <c r="F57" s="19" t="str">
        <f>VLOOKUP(E57,Kontod!A:B,2,FALSE)</f>
        <v>Majandamiskulud</v>
      </c>
      <c r="G57" s="19" t="s">
        <v>24</v>
      </c>
      <c r="H57" s="19" t="s">
        <v>34</v>
      </c>
      <c r="I57" s="19" t="s">
        <v>31</v>
      </c>
      <c r="J57" s="19" t="s">
        <v>32</v>
      </c>
      <c r="K57" s="19" t="s">
        <v>33</v>
      </c>
      <c r="L57" s="19" t="s">
        <v>34</v>
      </c>
      <c r="M57" s="20">
        <v>34000</v>
      </c>
      <c r="N57" s="20">
        <v>34000</v>
      </c>
      <c r="O57" s="20">
        <v>34000</v>
      </c>
      <c r="P57" s="20">
        <v>34000</v>
      </c>
      <c r="Q57" s="19" t="s">
        <v>21</v>
      </c>
      <c r="R57" s="19" t="s">
        <v>43</v>
      </c>
    </row>
    <row r="58" spans="1:18" x14ac:dyDescent="0.25">
      <c r="A58" s="19" t="s">
        <v>70</v>
      </c>
      <c r="B58" s="19" t="s">
        <v>70</v>
      </c>
      <c r="C58" s="19" t="s">
        <v>71</v>
      </c>
      <c r="D58" s="19" t="s">
        <v>129</v>
      </c>
      <c r="E58" s="19" t="s">
        <v>56</v>
      </c>
      <c r="F58" s="19" t="str">
        <f>VLOOKUP(E58,Kontod!A:B,2,FALSE)</f>
        <v>Põhivara amortisatsioon ja ümberhindlus</v>
      </c>
      <c r="G58" s="19" t="s">
        <v>26</v>
      </c>
      <c r="H58" s="19" t="s">
        <v>34</v>
      </c>
      <c r="I58" s="19" t="s">
        <v>31</v>
      </c>
      <c r="J58" s="19" t="s">
        <v>32</v>
      </c>
      <c r="K58" s="19" t="s">
        <v>33</v>
      </c>
      <c r="L58" s="19" t="s">
        <v>34</v>
      </c>
      <c r="M58" s="20">
        <v>167000</v>
      </c>
      <c r="N58" s="20">
        <v>167000</v>
      </c>
      <c r="O58" s="20">
        <v>167000</v>
      </c>
      <c r="P58" s="20">
        <v>167000</v>
      </c>
      <c r="Q58" s="19" t="s">
        <v>21</v>
      </c>
      <c r="R58" s="19" t="s">
        <v>43</v>
      </c>
    </row>
    <row r="59" spans="1:18" x14ac:dyDescent="0.25">
      <c r="A59" s="19" t="s">
        <v>70</v>
      </c>
      <c r="B59" s="19" t="s">
        <v>70</v>
      </c>
      <c r="C59" s="19" t="s">
        <v>71</v>
      </c>
      <c r="D59" s="19" t="s">
        <v>129</v>
      </c>
      <c r="E59" s="19" t="s">
        <v>58</v>
      </c>
      <c r="F59" s="19" t="str">
        <f>VLOOKUP(E59,Kontod!A:B,2,FALSE)</f>
        <v>Muud toetused</v>
      </c>
      <c r="G59" s="19" t="s">
        <v>25</v>
      </c>
      <c r="H59" s="19" t="s">
        <v>34</v>
      </c>
      <c r="I59" s="19" t="s">
        <v>31</v>
      </c>
      <c r="J59" s="19" t="s">
        <v>32</v>
      </c>
      <c r="K59" s="19" t="s">
        <v>33</v>
      </c>
      <c r="L59" s="19" t="s">
        <v>34</v>
      </c>
      <c r="M59" s="20">
        <v>274066</v>
      </c>
      <c r="N59" s="20">
        <v>274066</v>
      </c>
      <c r="O59" s="20">
        <v>274066</v>
      </c>
      <c r="P59" s="20">
        <v>274066</v>
      </c>
      <c r="Q59" s="19" t="s">
        <v>21</v>
      </c>
      <c r="R59" s="19" t="s">
        <v>43</v>
      </c>
    </row>
    <row r="60" spans="1:18" x14ac:dyDescent="0.25">
      <c r="A60" s="19" t="s">
        <v>70</v>
      </c>
      <c r="B60" s="19" t="s">
        <v>70</v>
      </c>
      <c r="C60" s="19" t="s">
        <v>71</v>
      </c>
      <c r="D60" s="19" t="s">
        <v>129</v>
      </c>
      <c r="E60" s="19" t="s">
        <v>58</v>
      </c>
      <c r="F60" s="19" t="str">
        <f>VLOOKUP(E60,Kontod!A:B,2,FALSE)</f>
        <v>Muud toetused</v>
      </c>
      <c r="G60" s="19" t="s">
        <v>25</v>
      </c>
      <c r="H60" s="19" t="s">
        <v>34</v>
      </c>
      <c r="I60" s="19" t="s">
        <v>31</v>
      </c>
      <c r="J60" s="19" t="s">
        <v>84</v>
      </c>
      <c r="K60" s="19" t="s">
        <v>33</v>
      </c>
      <c r="L60" s="19" t="s">
        <v>34</v>
      </c>
      <c r="M60" s="20">
        <v>44325</v>
      </c>
      <c r="N60" s="20">
        <v>44325</v>
      </c>
      <c r="O60" s="20">
        <v>44325</v>
      </c>
      <c r="P60" s="20">
        <v>44325</v>
      </c>
      <c r="Q60" s="19" t="s">
        <v>21</v>
      </c>
      <c r="R60" s="19" t="s">
        <v>43</v>
      </c>
    </row>
    <row r="61" spans="1:18" x14ac:dyDescent="0.25">
      <c r="A61" s="19" t="s">
        <v>70</v>
      </c>
      <c r="B61" s="19" t="s">
        <v>70</v>
      </c>
      <c r="C61" s="19" t="s">
        <v>71</v>
      </c>
      <c r="D61" s="19" t="s">
        <v>129</v>
      </c>
      <c r="E61" s="19" t="s">
        <v>64</v>
      </c>
      <c r="F61" s="19" t="str">
        <f>VLOOKUP(E61,Kontod!A:B,2,FALSE)</f>
        <v>Käibemaksukulu majandamiskuludelt</v>
      </c>
      <c r="G61" s="19" t="s">
        <v>22</v>
      </c>
      <c r="H61" s="19" t="s">
        <v>34</v>
      </c>
      <c r="I61" s="19" t="s">
        <v>31</v>
      </c>
      <c r="J61" s="19" t="s">
        <v>32</v>
      </c>
      <c r="K61" s="19" t="s">
        <v>33</v>
      </c>
      <c r="L61" s="19" t="s">
        <v>34</v>
      </c>
      <c r="M61" s="20">
        <v>449015</v>
      </c>
      <c r="N61" s="20">
        <v>449015</v>
      </c>
      <c r="O61" s="20">
        <v>449015</v>
      </c>
      <c r="P61" s="20">
        <v>449015</v>
      </c>
      <c r="Q61" s="19" t="s">
        <v>21</v>
      </c>
      <c r="R61" s="19" t="s">
        <v>43</v>
      </c>
    </row>
    <row r="62" spans="1:18" x14ac:dyDescent="0.25">
      <c r="A62" s="19" t="s">
        <v>70</v>
      </c>
      <c r="B62" s="19" t="s">
        <v>70</v>
      </c>
      <c r="C62" s="19" t="s">
        <v>71</v>
      </c>
      <c r="D62" s="19" t="s">
        <v>130</v>
      </c>
      <c r="E62" s="19" t="s">
        <v>85</v>
      </c>
      <c r="F62" s="19" t="str">
        <f>VLOOKUP(E62,Kontod!A:B,2,FALSE)</f>
        <v>Tulud majandustegevusest</v>
      </c>
      <c r="G62" s="19" t="s">
        <v>24</v>
      </c>
      <c r="H62" s="19" t="s">
        <v>34</v>
      </c>
      <c r="I62" s="19" t="s">
        <v>31</v>
      </c>
      <c r="J62" s="19" t="s">
        <v>32</v>
      </c>
      <c r="K62" s="19" t="s">
        <v>33</v>
      </c>
      <c r="L62" s="19" t="s">
        <v>34</v>
      </c>
      <c r="M62" s="20">
        <v>34000</v>
      </c>
      <c r="N62" s="20">
        <v>34000</v>
      </c>
      <c r="O62" s="20">
        <v>34000</v>
      </c>
      <c r="P62" s="20">
        <v>34000</v>
      </c>
      <c r="Q62" s="19" t="s">
        <v>21</v>
      </c>
      <c r="R62" s="19" t="s">
        <v>43</v>
      </c>
    </row>
    <row r="63" spans="1:18" x14ac:dyDescent="0.25">
      <c r="A63" s="19" t="s">
        <v>86</v>
      </c>
      <c r="B63" s="19" t="s">
        <v>86</v>
      </c>
      <c r="C63" s="19" t="s">
        <v>87</v>
      </c>
      <c r="D63" s="19" t="s">
        <v>129</v>
      </c>
      <c r="E63" s="19" t="s">
        <v>46</v>
      </c>
      <c r="F63" s="19" t="str">
        <f>VLOOKUP(E63,Kontod!A:B,2,FALSE)</f>
        <v>Tööjõukulud</v>
      </c>
      <c r="G63" s="19" t="s">
        <v>22</v>
      </c>
      <c r="H63" s="19" t="s">
        <v>88</v>
      </c>
      <c r="I63" s="19" t="s">
        <v>31</v>
      </c>
      <c r="J63" s="19" t="s">
        <v>32</v>
      </c>
      <c r="K63" s="19" t="s">
        <v>33</v>
      </c>
      <c r="L63" s="19" t="s">
        <v>34</v>
      </c>
      <c r="M63" s="20">
        <v>144571</v>
      </c>
      <c r="N63" s="20">
        <v>151355</v>
      </c>
      <c r="O63" s="20">
        <v>157821</v>
      </c>
      <c r="P63" s="20">
        <v>157821</v>
      </c>
      <c r="Q63" s="19" t="s">
        <v>21</v>
      </c>
      <c r="R63" s="19" t="s">
        <v>89</v>
      </c>
    </row>
    <row r="64" spans="1:18" x14ac:dyDescent="0.25">
      <c r="A64" s="19" t="s">
        <v>86</v>
      </c>
      <c r="B64" s="19" t="s">
        <v>86</v>
      </c>
      <c r="C64" s="19" t="s">
        <v>87</v>
      </c>
      <c r="D64" s="19" t="s">
        <v>129</v>
      </c>
      <c r="E64" s="19" t="s">
        <v>46</v>
      </c>
      <c r="F64" s="19" t="str">
        <f>VLOOKUP(E64,Kontod!A:B,2,FALSE)</f>
        <v>Tööjõukulud</v>
      </c>
      <c r="G64" s="19" t="s">
        <v>25</v>
      </c>
      <c r="H64" s="19" t="s">
        <v>34</v>
      </c>
      <c r="I64" s="19" t="s">
        <v>31</v>
      </c>
      <c r="J64" s="19" t="s">
        <v>32</v>
      </c>
      <c r="K64" s="19" t="s">
        <v>33</v>
      </c>
      <c r="L64" s="19" t="s">
        <v>34</v>
      </c>
      <c r="M64" s="20">
        <v>4247000</v>
      </c>
      <c r="N64" s="20">
        <v>4247000</v>
      </c>
      <c r="O64" s="20">
        <v>4247000</v>
      </c>
      <c r="P64" s="20">
        <v>4247000</v>
      </c>
      <c r="Q64" s="19" t="s">
        <v>21</v>
      </c>
      <c r="R64" s="19" t="s">
        <v>43</v>
      </c>
    </row>
    <row r="65" spans="1:18" s="62" customFormat="1" x14ac:dyDescent="0.25">
      <c r="A65" s="60" t="s">
        <v>86</v>
      </c>
      <c r="B65" s="60" t="s">
        <v>86</v>
      </c>
      <c r="C65" s="60" t="s">
        <v>87</v>
      </c>
      <c r="D65" s="60" t="s">
        <v>129</v>
      </c>
      <c r="E65" s="60" t="s">
        <v>46</v>
      </c>
      <c r="F65" s="60" t="str">
        <f>VLOOKUP(E65,Kontod!A:B,2,FALSE)</f>
        <v>Tööjõukulud</v>
      </c>
      <c r="G65" s="60" t="s">
        <v>25</v>
      </c>
      <c r="H65" s="60" t="s">
        <v>34</v>
      </c>
      <c r="I65" s="60" t="s">
        <v>31</v>
      </c>
      <c r="J65" s="60" t="s">
        <v>32</v>
      </c>
      <c r="K65" s="60" t="s">
        <v>33</v>
      </c>
      <c r="L65" s="60" t="s">
        <v>34</v>
      </c>
      <c r="M65" s="61">
        <f>Lisavahendid!B19</f>
        <v>120000</v>
      </c>
      <c r="N65" s="61">
        <f>Lisavahendid!C19</f>
        <v>120000</v>
      </c>
      <c r="O65" s="61">
        <f>Lisavahendid!D19</f>
        <v>120000</v>
      </c>
      <c r="P65" s="61">
        <f>Lisavahendid!E19</f>
        <v>120000</v>
      </c>
      <c r="Q65" s="60" t="s">
        <v>21</v>
      </c>
      <c r="R65" s="60" t="s">
        <v>43</v>
      </c>
    </row>
    <row r="66" spans="1:18" x14ac:dyDescent="0.25">
      <c r="A66" s="19" t="s">
        <v>86</v>
      </c>
      <c r="B66" s="19" t="s">
        <v>86</v>
      </c>
      <c r="C66" s="19" t="s">
        <v>87</v>
      </c>
      <c r="D66" s="19" t="s">
        <v>129</v>
      </c>
      <c r="E66" s="19" t="s">
        <v>53</v>
      </c>
      <c r="F66" s="19" t="str">
        <f>VLOOKUP(E66,Kontod!A:B,2,FALSE)</f>
        <v>Majandamiskulud</v>
      </c>
      <c r="G66" s="19" t="s">
        <v>22</v>
      </c>
      <c r="H66" s="19" t="s">
        <v>88</v>
      </c>
      <c r="I66" s="19" t="s">
        <v>31</v>
      </c>
      <c r="J66" s="19" t="s">
        <v>32</v>
      </c>
      <c r="K66" s="19" t="s">
        <v>33</v>
      </c>
      <c r="L66" s="19" t="s">
        <v>34</v>
      </c>
      <c r="M66" s="20">
        <v>21740</v>
      </c>
      <c r="N66" s="20">
        <v>22760</v>
      </c>
      <c r="O66" s="20">
        <v>23733</v>
      </c>
      <c r="P66" s="20">
        <v>23733</v>
      </c>
      <c r="Q66" s="19" t="s">
        <v>21</v>
      </c>
      <c r="R66" s="19" t="s">
        <v>89</v>
      </c>
    </row>
    <row r="67" spans="1:18" x14ac:dyDescent="0.25">
      <c r="A67" s="19" t="s">
        <v>86</v>
      </c>
      <c r="B67" s="19" t="s">
        <v>86</v>
      </c>
      <c r="C67" s="19" t="s">
        <v>87</v>
      </c>
      <c r="D67" s="19" t="s">
        <v>129</v>
      </c>
      <c r="E67" s="19" t="s">
        <v>53</v>
      </c>
      <c r="F67" s="19" t="str">
        <f>VLOOKUP(E67,Kontod!A:B,2,FALSE)</f>
        <v>Majandamiskulud</v>
      </c>
      <c r="G67" s="19" t="s">
        <v>25</v>
      </c>
      <c r="H67" s="19" t="s">
        <v>34</v>
      </c>
      <c r="I67" s="19" t="s">
        <v>31</v>
      </c>
      <c r="J67" s="19" t="s">
        <v>32</v>
      </c>
      <c r="K67" s="19" t="s">
        <v>33</v>
      </c>
      <c r="L67" s="19" t="s">
        <v>34</v>
      </c>
      <c r="M67" s="20">
        <v>628849</v>
      </c>
      <c r="N67" s="20">
        <v>628849</v>
      </c>
      <c r="O67" s="20">
        <v>628849</v>
      </c>
      <c r="P67" s="20">
        <v>628849</v>
      </c>
      <c r="Q67" s="19" t="s">
        <v>21</v>
      </c>
      <c r="R67" s="19" t="s">
        <v>43</v>
      </c>
    </row>
    <row r="68" spans="1:18" x14ac:dyDescent="0.25">
      <c r="A68" s="19" t="s">
        <v>86</v>
      </c>
      <c r="B68" s="19" t="s">
        <v>86</v>
      </c>
      <c r="C68" s="19" t="s">
        <v>87</v>
      </c>
      <c r="D68" s="19" t="s">
        <v>129</v>
      </c>
      <c r="E68" s="19" t="s">
        <v>53</v>
      </c>
      <c r="F68" s="19" t="str">
        <f>VLOOKUP(E68,Kontod!A:B,2,FALSE)</f>
        <v>Majandamiskulud</v>
      </c>
      <c r="G68" s="19" t="s">
        <v>25</v>
      </c>
      <c r="H68" s="19" t="s">
        <v>34</v>
      </c>
      <c r="I68" s="19" t="s">
        <v>31</v>
      </c>
      <c r="J68" s="19" t="s">
        <v>32</v>
      </c>
      <c r="K68" s="19" t="s">
        <v>36</v>
      </c>
      <c r="L68" s="19" t="s">
        <v>34</v>
      </c>
      <c r="M68" s="20">
        <v>554980</v>
      </c>
      <c r="N68" s="20">
        <v>554980</v>
      </c>
      <c r="O68" s="20">
        <v>554980</v>
      </c>
      <c r="P68" s="20">
        <v>554980</v>
      </c>
      <c r="Q68" s="19" t="s">
        <v>21</v>
      </c>
      <c r="R68" s="19" t="s">
        <v>43</v>
      </c>
    </row>
    <row r="69" spans="1:18" s="62" customFormat="1" x14ac:dyDescent="0.25">
      <c r="A69" s="60" t="s">
        <v>86</v>
      </c>
      <c r="B69" s="60" t="s">
        <v>86</v>
      </c>
      <c r="C69" s="60" t="s">
        <v>87</v>
      </c>
      <c r="D69" s="60" t="s">
        <v>129</v>
      </c>
      <c r="E69" s="60" t="s">
        <v>53</v>
      </c>
      <c r="F69" s="60" t="str">
        <f>VLOOKUP(E69,Kontod!A:B,2,FALSE)</f>
        <v>Majandamiskulud</v>
      </c>
      <c r="G69" s="60" t="s">
        <v>25</v>
      </c>
      <c r="H69" s="60" t="s">
        <v>34</v>
      </c>
      <c r="I69" s="60" t="s">
        <v>31</v>
      </c>
      <c r="J69" s="60" t="s">
        <v>32</v>
      </c>
      <c r="K69" s="60" t="s">
        <v>36</v>
      </c>
      <c r="L69" s="60" t="s">
        <v>34</v>
      </c>
      <c r="M69" s="61">
        <f>Lisavahendid!B20</f>
        <v>98000</v>
      </c>
      <c r="N69" s="61">
        <f>Lisavahendid!C20</f>
        <v>98000</v>
      </c>
      <c r="O69" s="61">
        <f>Lisavahendid!D20</f>
        <v>98000</v>
      </c>
      <c r="P69" s="61">
        <f>Lisavahendid!E20</f>
        <v>98000</v>
      </c>
      <c r="Q69" s="60" t="s">
        <v>21</v>
      </c>
      <c r="R69" s="60" t="s">
        <v>43</v>
      </c>
    </row>
    <row r="70" spans="1:18" x14ac:dyDescent="0.25">
      <c r="A70" s="19" t="s">
        <v>86</v>
      </c>
      <c r="B70" s="19" t="s">
        <v>86</v>
      </c>
      <c r="C70" s="19" t="s">
        <v>87</v>
      </c>
      <c r="D70" s="19" t="s">
        <v>129</v>
      </c>
      <c r="E70" s="19" t="s">
        <v>53</v>
      </c>
      <c r="F70" s="19" t="str">
        <f>VLOOKUP(E70,Kontod!A:B,2,FALSE)</f>
        <v>Majandamiskulud</v>
      </c>
      <c r="G70" s="19" t="s">
        <v>25</v>
      </c>
      <c r="H70" s="19" t="s">
        <v>82</v>
      </c>
      <c r="I70" s="19" t="s">
        <v>31</v>
      </c>
      <c r="J70" s="19" t="s">
        <v>32</v>
      </c>
      <c r="K70" s="19" t="s">
        <v>33</v>
      </c>
      <c r="L70" s="19" t="s">
        <v>34</v>
      </c>
      <c r="M70" s="20">
        <v>670354</v>
      </c>
      <c r="N70" s="20">
        <v>670354</v>
      </c>
      <c r="O70" s="20">
        <v>670354</v>
      </c>
      <c r="P70" s="20">
        <v>670354</v>
      </c>
      <c r="Q70" s="19" t="s">
        <v>21</v>
      </c>
      <c r="R70" s="19" t="s">
        <v>83</v>
      </c>
    </row>
    <row r="71" spans="1:18" x14ac:dyDescent="0.25">
      <c r="A71" s="19" t="s">
        <v>86</v>
      </c>
      <c r="B71" s="19" t="s">
        <v>86</v>
      </c>
      <c r="C71" s="19" t="s">
        <v>87</v>
      </c>
      <c r="D71" s="19" t="s">
        <v>129</v>
      </c>
      <c r="E71" s="19" t="s">
        <v>53</v>
      </c>
      <c r="F71" s="19" t="str">
        <f>VLOOKUP(E71,Kontod!A:B,2,FALSE)</f>
        <v>Majandamiskulud</v>
      </c>
      <c r="G71" s="19" t="s">
        <v>25</v>
      </c>
      <c r="H71" s="19" t="s">
        <v>82</v>
      </c>
      <c r="I71" s="19" t="s">
        <v>31</v>
      </c>
      <c r="J71" s="19" t="s">
        <v>32</v>
      </c>
      <c r="K71" s="19" t="s">
        <v>36</v>
      </c>
      <c r="L71" s="19" t="s">
        <v>34</v>
      </c>
      <c r="M71" s="20">
        <v>-407658</v>
      </c>
      <c r="N71" s="20">
        <v>-407658</v>
      </c>
      <c r="O71" s="20">
        <v>-407658</v>
      </c>
      <c r="P71" s="20">
        <v>-407658</v>
      </c>
      <c r="Q71" s="19" t="s">
        <v>21</v>
      </c>
      <c r="R71" s="19" t="s">
        <v>83</v>
      </c>
    </row>
    <row r="72" spans="1:18" x14ac:dyDescent="0.25">
      <c r="A72" s="19" t="s">
        <v>86</v>
      </c>
      <c r="B72" s="19" t="s">
        <v>86</v>
      </c>
      <c r="C72" s="19" t="s">
        <v>87</v>
      </c>
      <c r="D72" s="19" t="s">
        <v>129</v>
      </c>
      <c r="E72" s="19" t="s">
        <v>56</v>
      </c>
      <c r="F72" s="19" t="str">
        <f>VLOOKUP(E72,Kontod!A:B,2,FALSE)</f>
        <v>Põhivara amortisatsioon ja ümberhindlus</v>
      </c>
      <c r="G72" s="19" t="s">
        <v>26</v>
      </c>
      <c r="H72" s="19" t="s">
        <v>34</v>
      </c>
      <c r="I72" s="19" t="s">
        <v>31</v>
      </c>
      <c r="J72" s="19" t="s">
        <v>32</v>
      </c>
      <c r="K72" s="19" t="s">
        <v>33</v>
      </c>
      <c r="L72" s="19" t="s">
        <v>34</v>
      </c>
      <c r="M72" s="20">
        <v>92000</v>
      </c>
      <c r="N72" s="20">
        <v>30000</v>
      </c>
      <c r="O72" s="20">
        <v>17000</v>
      </c>
      <c r="P72" s="20">
        <v>6000</v>
      </c>
      <c r="Q72" s="19" t="s">
        <v>21</v>
      </c>
      <c r="R72" s="19" t="s">
        <v>43</v>
      </c>
    </row>
    <row r="73" spans="1:18" x14ac:dyDescent="0.25">
      <c r="A73" s="19" t="s">
        <v>86</v>
      </c>
      <c r="B73" s="19" t="s">
        <v>86</v>
      </c>
      <c r="C73" s="19" t="s">
        <v>87</v>
      </c>
      <c r="D73" s="19" t="s">
        <v>129</v>
      </c>
      <c r="E73" s="19" t="s">
        <v>64</v>
      </c>
      <c r="F73" s="19" t="str">
        <f>VLOOKUP(E73,Kontod!A:B,2,FALSE)</f>
        <v>Käibemaksukulu majandamiskuludelt</v>
      </c>
      <c r="G73" s="19" t="s">
        <v>22</v>
      </c>
      <c r="H73" s="19" t="s">
        <v>34</v>
      </c>
      <c r="I73" s="19" t="s">
        <v>31</v>
      </c>
      <c r="J73" s="19" t="s">
        <v>79</v>
      </c>
      <c r="K73" s="19" t="s">
        <v>33</v>
      </c>
      <c r="L73" s="19" t="s">
        <v>34</v>
      </c>
      <c r="M73" s="20">
        <v>282000</v>
      </c>
      <c r="N73" s="20">
        <v>282000</v>
      </c>
      <c r="O73" s="20">
        <v>282000</v>
      </c>
      <c r="P73" s="20">
        <v>282000</v>
      </c>
      <c r="Q73" s="19" t="s">
        <v>21</v>
      </c>
      <c r="R73" s="19" t="s">
        <v>43</v>
      </c>
    </row>
    <row r="74" spans="1:18" x14ac:dyDescent="0.25">
      <c r="A74" s="19" t="s">
        <v>90</v>
      </c>
      <c r="B74" s="19" t="s">
        <v>90</v>
      </c>
      <c r="C74" s="19" t="s">
        <v>91</v>
      </c>
      <c r="D74" s="19" t="s">
        <v>129</v>
      </c>
      <c r="E74" s="19" t="s">
        <v>46</v>
      </c>
      <c r="F74" s="19" t="str">
        <f>VLOOKUP(E74,Kontod!A:B,2,FALSE)</f>
        <v>Tööjõukulud</v>
      </c>
      <c r="G74" s="19" t="s">
        <v>22</v>
      </c>
      <c r="H74" s="19" t="s">
        <v>92</v>
      </c>
      <c r="I74" s="19" t="s">
        <v>31</v>
      </c>
      <c r="J74" s="19" t="s">
        <v>32</v>
      </c>
      <c r="K74" s="19" t="s">
        <v>33</v>
      </c>
      <c r="L74" s="19" t="s">
        <v>34</v>
      </c>
      <c r="M74" s="20">
        <v>144571</v>
      </c>
      <c r="N74" s="20">
        <v>151355</v>
      </c>
      <c r="O74" s="20">
        <v>237535</v>
      </c>
      <c r="P74" s="20">
        <v>237535</v>
      </c>
      <c r="Q74" s="19" t="s">
        <v>21</v>
      </c>
      <c r="R74" s="19" t="s">
        <v>93</v>
      </c>
    </row>
    <row r="75" spans="1:18" x14ac:dyDescent="0.25">
      <c r="A75" s="19" t="s">
        <v>90</v>
      </c>
      <c r="B75" s="19" t="s">
        <v>90</v>
      </c>
      <c r="C75" s="19" t="s">
        <v>91</v>
      </c>
      <c r="D75" s="19" t="s">
        <v>129</v>
      </c>
      <c r="E75" s="19" t="s">
        <v>46</v>
      </c>
      <c r="F75" s="19" t="str">
        <f>VLOOKUP(E75,Kontod!A:B,2,FALSE)</f>
        <v>Tööjõukulud</v>
      </c>
      <c r="G75" s="19" t="s">
        <v>25</v>
      </c>
      <c r="H75" s="19" t="s">
        <v>34</v>
      </c>
      <c r="I75" s="19" t="s">
        <v>31</v>
      </c>
      <c r="J75" s="19" t="s">
        <v>32</v>
      </c>
      <c r="K75" s="19" t="s">
        <v>33</v>
      </c>
      <c r="L75" s="19" t="s">
        <v>34</v>
      </c>
      <c r="M75" s="20">
        <v>2578000</v>
      </c>
      <c r="N75" s="20">
        <v>2578000</v>
      </c>
      <c r="O75" s="20">
        <v>2578000</v>
      </c>
      <c r="P75" s="20">
        <v>2578000</v>
      </c>
      <c r="Q75" s="19" t="s">
        <v>21</v>
      </c>
      <c r="R75" s="19" t="s">
        <v>43</v>
      </c>
    </row>
    <row r="76" spans="1:18" s="62" customFormat="1" x14ac:dyDescent="0.25">
      <c r="A76" s="60" t="s">
        <v>90</v>
      </c>
      <c r="B76" s="60" t="s">
        <v>90</v>
      </c>
      <c r="C76" s="60" t="s">
        <v>91</v>
      </c>
      <c r="D76" s="60" t="s">
        <v>129</v>
      </c>
      <c r="E76" s="60" t="s">
        <v>46</v>
      </c>
      <c r="F76" s="60" t="str">
        <f>VLOOKUP(E76,Kontod!A:B,2,FALSE)</f>
        <v>Tööjõukulud</v>
      </c>
      <c r="G76" s="60" t="s">
        <v>25</v>
      </c>
      <c r="H76" s="60" t="s">
        <v>34</v>
      </c>
      <c r="I76" s="60" t="s">
        <v>31</v>
      </c>
      <c r="J76" s="60" t="s">
        <v>32</v>
      </c>
      <c r="K76" s="60" t="s">
        <v>33</v>
      </c>
      <c r="L76" s="60" t="s">
        <v>34</v>
      </c>
      <c r="M76" s="61">
        <f>Lisavahendid!B29</f>
        <v>220000</v>
      </c>
      <c r="N76" s="61">
        <f>Lisavahendid!C29</f>
        <v>220000</v>
      </c>
      <c r="O76" s="61">
        <f>Lisavahendid!D29</f>
        <v>220000</v>
      </c>
      <c r="P76" s="61">
        <f>Lisavahendid!E29</f>
        <v>220000</v>
      </c>
      <c r="Q76" s="60" t="s">
        <v>21</v>
      </c>
      <c r="R76" s="60" t="s">
        <v>43</v>
      </c>
    </row>
    <row r="77" spans="1:18" x14ac:dyDescent="0.25">
      <c r="A77" s="19" t="s">
        <v>90</v>
      </c>
      <c r="B77" s="19" t="s">
        <v>90</v>
      </c>
      <c r="C77" s="19" t="s">
        <v>91</v>
      </c>
      <c r="D77" s="19" t="s">
        <v>129</v>
      </c>
      <c r="E77" s="19" t="s">
        <v>53</v>
      </c>
      <c r="F77" s="19" t="str">
        <f>VLOOKUP(E77,Kontod!A:B,2,FALSE)</f>
        <v>Majandamiskulud</v>
      </c>
      <c r="G77" s="19" t="s">
        <v>22</v>
      </c>
      <c r="H77" s="19" t="s">
        <v>92</v>
      </c>
      <c r="I77" s="19" t="s">
        <v>31</v>
      </c>
      <c r="J77" s="19" t="s">
        <v>32</v>
      </c>
      <c r="K77" s="19" t="s">
        <v>33</v>
      </c>
      <c r="L77" s="19" t="s">
        <v>34</v>
      </c>
      <c r="M77" s="20">
        <v>21740</v>
      </c>
      <c r="N77" s="20">
        <v>22760</v>
      </c>
      <c r="O77" s="20">
        <v>23733</v>
      </c>
      <c r="P77" s="20">
        <v>23733</v>
      </c>
      <c r="Q77" s="19" t="s">
        <v>21</v>
      </c>
      <c r="R77" s="19" t="s">
        <v>93</v>
      </c>
    </row>
    <row r="78" spans="1:18" x14ac:dyDescent="0.25">
      <c r="A78" s="19" t="s">
        <v>90</v>
      </c>
      <c r="B78" s="19" t="s">
        <v>90</v>
      </c>
      <c r="C78" s="19" t="s">
        <v>91</v>
      </c>
      <c r="D78" s="19" t="s">
        <v>129</v>
      </c>
      <c r="E78" s="19" t="s">
        <v>53</v>
      </c>
      <c r="F78" s="19" t="str">
        <f>VLOOKUP(E78,Kontod!A:B,2,FALSE)</f>
        <v>Majandamiskulud</v>
      </c>
      <c r="G78" s="19" t="s">
        <v>25</v>
      </c>
      <c r="H78" s="19" t="s">
        <v>34</v>
      </c>
      <c r="I78" s="19" t="s">
        <v>31</v>
      </c>
      <c r="J78" s="19" t="s">
        <v>32</v>
      </c>
      <c r="K78" s="19" t="s">
        <v>33</v>
      </c>
      <c r="L78" s="19" t="s">
        <v>34</v>
      </c>
      <c r="M78" s="20">
        <v>644441</v>
      </c>
      <c r="N78" s="20">
        <v>644441</v>
      </c>
      <c r="O78" s="20">
        <v>644441</v>
      </c>
      <c r="P78" s="20">
        <v>644441</v>
      </c>
      <c r="Q78" s="19" t="s">
        <v>21</v>
      </c>
      <c r="R78" s="19" t="s">
        <v>43</v>
      </c>
    </row>
    <row r="79" spans="1:18" x14ac:dyDescent="0.25">
      <c r="A79" s="19" t="s">
        <v>90</v>
      </c>
      <c r="B79" s="19" t="s">
        <v>90</v>
      </c>
      <c r="C79" s="19" t="s">
        <v>91</v>
      </c>
      <c r="D79" s="19" t="s">
        <v>129</v>
      </c>
      <c r="E79" s="19" t="s">
        <v>53</v>
      </c>
      <c r="F79" s="19" t="str">
        <f>VLOOKUP(E79,Kontod!A:B,2,FALSE)</f>
        <v>Majandamiskulud</v>
      </c>
      <c r="G79" s="19" t="s">
        <v>25</v>
      </c>
      <c r="H79" s="19" t="s">
        <v>82</v>
      </c>
      <c r="I79" s="19" t="s">
        <v>31</v>
      </c>
      <c r="J79" s="19" t="s">
        <v>32</v>
      </c>
      <c r="K79" s="19" t="s">
        <v>33</v>
      </c>
      <c r="L79" s="19" t="s">
        <v>34</v>
      </c>
      <c r="M79" s="20">
        <v>117524</v>
      </c>
      <c r="N79" s="20">
        <v>117524</v>
      </c>
      <c r="O79" s="20">
        <v>117524</v>
      </c>
      <c r="P79" s="20">
        <v>117524</v>
      </c>
      <c r="Q79" s="19" t="s">
        <v>21</v>
      </c>
      <c r="R79" s="19" t="s">
        <v>83</v>
      </c>
    </row>
    <row r="80" spans="1:18" x14ac:dyDescent="0.25">
      <c r="A80" s="19" t="s">
        <v>90</v>
      </c>
      <c r="B80" s="19" t="s">
        <v>90</v>
      </c>
      <c r="C80" s="19" t="s">
        <v>91</v>
      </c>
      <c r="D80" s="19" t="s">
        <v>129</v>
      </c>
      <c r="E80" s="19" t="s">
        <v>61</v>
      </c>
      <c r="F80" s="19" t="str">
        <f>VLOOKUP(E80,Kontod!A:B,2,FALSE)</f>
        <v>Muud toetused</v>
      </c>
      <c r="G80" s="19" t="s">
        <v>25</v>
      </c>
      <c r="H80" s="19" t="s">
        <v>62</v>
      </c>
      <c r="I80" s="19" t="s">
        <v>31</v>
      </c>
      <c r="J80" s="19" t="s">
        <v>32</v>
      </c>
      <c r="K80" s="19" t="s">
        <v>33</v>
      </c>
      <c r="L80" s="19" t="s">
        <v>34</v>
      </c>
      <c r="M80" s="20">
        <v>11350</v>
      </c>
      <c r="N80" s="20">
        <v>11350</v>
      </c>
      <c r="O80" s="20">
        <v>11350</v>
      </c>
      <c r="P80" s="20">
        <v>11350</v>
      </c>
      <c r="Q80" s="19" t="s">
        <v>21</v>
      </c>
      <c r="R80" s="19" t="s">
        <v>63</v>
      </c>
    </row>
    <row r="81" spans="1:18" x14ac:dyDescent="0.25">
      <c r="A81" s="19" t="s">
        <v>90</v>
      </c>
      <c r="B81" s="19" t="s">
        <v>90</v>
      </c>
      <c r="C81" s="19" t="s">
        <v>91</v>
      </c>
      <c r="D81" s="19" t="s">
        <v>129</v>
      </c>
      <c r="E81" s="19" t="s">
        <v>64</v>
      </c>
      <c r="F81" s="19" t="str">
        <f>VLOOKUP(E81,Kontod!A:B,2,FALSE)</f>
        <v>Käibemaksukulu majandamiskuludelt</v>
      </c>
      <c r="G81" s="19" t="s">
        <v>22</v>
      </c>
      <c r="H81" s="19" t="s">
        <v>34</v>
      </c>
      <c r="I81" s="19" t="s">
        <v>31</v>
      </c>
      <c r="J81" s="19" t="s">
        <v>32</v>
      </c>
      <c r="K81" s="19" t="s">
        <v>33</v>
      </c>
      <c r="L81" s="19" t="s">
        <v>34</v>
      </c>
      <c r="M81" s="20">
        <v>140878</v>
      </c>
      <c r="N81" s="20">
        <v>140878</v>
      </c>
      <c r="O81" s="20">
        <v>140878</v>
      </c>
      <c r="P81" s="20">
        <v>140878</v>
      </c>
      <c r="Q81" s="19" t="s">
        <v>21</v>
      </c>
      <c r="R81" s="19" t="s">
        <v>43</v>
      </c>
    </row>
    <row r="82" spans="1:18" x14ac:dyDescent="0.25">
      <c r="A82" s="19" t="s">
        <v>94</v>
      </c>
      <c r="B82" s="19" t="s">
        <v>94</v>
      </c>
      <c r="C82" s="19" t="s">
        <v>95</v>
      </c>
      <c r="D82" s="19" t="s">
        <v>129</v>
      </c>
      <c r="E82" s="19" t="s">
        <v>46</v>
      </c>
      <c r="F82" s="19" t="str">
        <f>VLOOKUP(E82,Kontod!A:B,2,FALSE)</f>
        <v>Tööjõukulud</v>
      </c>
      <c r="G82" s="19" t="s">
        <v>22</v>
      </c>
      <c r="H82" s="19" t="s">
        <v>96</v>
      </c>
      <c r="I82" s="19" t="s">
        <v>31</v>
      </c>
      <c r="J82" s="19" t="s">
        <v>97</v>
      </c>
      <c r="K82" s="19" t="s">
        <v>33</v>
      </c>
      <c r="L82" s="19" t="s">
        <v>34</v>
      </c>
      <c r="M82" s="20">
        <v>2533810</v>
      </c>
      <c r="N82" s="20">
        <v>2890066</v>
      </c>
      <c r="O82" s="20">
        <v>3097474</v>
      </c>
      <c r="P82" s="20">
        <v>3097474</v>
      </c>
      <c r="Q82" s="19" t="s">
        <v>21</v>
      </c>
      <c r="R82" s="19" t="s">
        <v>98</v>
      </c>
    </row>
    <row r="83" spans="1:18" x14ac:dyDescent="0.25">
      <c r="A83" s="19" t="s">
        <v>94</v>
      </c>
      <c r="B83" s="19" t="s">
        <v>94</v>
      </c>
      <c r="C83" s="19" t="s">
        <v>95</v>
      </c>
      <c r="D83" s="19" t="s">
        <v>129</v>
      </c>
      <c r="E83" s="19" t="s">
        <v>46</v>
      </c>
      <c r="F83" s="19" t="str">
        <f>VLOOKUP(E83,Kontod!A:B,2,FALSE)</f>
        <v>Tööjõukulud</v>
      </c>
      <c r="G83" s="19" t="s">
        <v>25</v>
      </c>
      <c r="H83" s="19" t="s">
        <v>34</v>
      </c>
      <c r="I83" s="19" t="s">
        <v>31</v>
      </c>
      <c r="J83" s="19" t="s">
        <v>97</v>
      </c>
      <c r="K83" s="19" t="s">
        <v>33</v>
      </c>
      <c r="L83" s="19" t="s">
        <v>34</v>
      </c>
      <c r="M83" s="20">
        <v>3821511</v>
      </c>
      <c r="N83" s="20">
        <v>3821511</v>
      </c>
      <c r="O83" s="20">
        <v>3821511</v>
      </c>
      <c r="P83" s="20">
        <v>3821511</v>
      </c>
      <c r="Q83" s="19" t="s">
        <v>21</v>
      </c>
      <c r="R83" s="19" t="s">
        <v>43</v>
      </c>
    </row>
    <row r="84" spans="1:18" s="62" customFormat="1" x14ac:dyDescent="0.25">
      <c r="A84" s="60" t="s">
        <v>94</v>
      </c>
      <c r="B84" s="60" t="s">
        <v>94</v>
      </c>
      <c r="C84" s="60" t="s">
        <v>95</v>
      </c>
      <c r="D84" s="60" t="s">
        <v>129</v>
      </c>
      <c r="E84" s="60" t="s">
        <v>46</v>
      </c>
      <c r="F84" s="60" t="str">
        <f>VLOOKUP(E84,Kontod!A:B,2,FALSE)</f>
        <v>Tööjõukulud</v>
      </c>
      <c r="G84" s="60" t="s">
        <v>25</v>
      </c>
      <c r="H84" s="60" t="s">
        <v>34</v>
      </c>
      <c r="I84" s="60" t="s">
        <v>31</v>
      </c>
      <c r="J84" s="60" t="s">
        <v>97</v>
      </c>
      <c r="K84" s="60" t="s">
        <v>33</v>
      </c>
      <c r="L84" s="60" t="s">
        <v>34</v>
      </c>
      <c r="M84" s="61">
        <f>Lisavahendid!B23</f>
        <v>115000</v>
      </c>
      <c r="N84" s="61">
        <f>Lisavahendid!C23</f>
        <v>115000</v>
      </c>
      <c r="O84" s="61">
        <f>Lisavahendid!D23</f>
        <v>115000</v>
      </c>
      <c r="P84" s="61">
        <f>Lisavahendid!E23</f>
        <v>115000</v>
      </c>
      <c r="Q84" s="60" t="s">
        <v>21</v>
      </c>
      <c r="R84" s="60" t="s">
        <v>43</v>
      </c>
    </row>
    <row r="85" spans="1:18" x14ac:dyDescent="0.25">
      <c r="A85" s="19" t="s">
        <v>94</v>
      </c>
      <c r="B85" s="19" t="s">
        <v>94</v>
      </c>
      <c r="C85" s="19" t="s">
        <v>95</v>
      </c>
      <c r="D85" s="19" t="s">
        <v>129</v>
      </c>
      <c r="E85" s="19" t="s">
        <v>53</v>
      </c>
      <c r="F85" s="19" t="str">
        <f>VLOOKUP(E85,Kontod!A:B,2,FALSE)</f>
        <v>Majandamiskulud</v>
      </c>
      <c r="G85" s="19" t="s">
        <v>22</v>
      </c>
      <c r="H85" s="19" t="s">
        <v>96</v>
      </c>
      <c r="I85" s="19" t="s">
        <v>31</v>
      </c>
      <c r="J85" s="19" t="s">
        <v>97</v>
      </c>
      <c r="K85" s="19" t="s">
        <v>33</v>
      </c>
      <c r="L85" s="19" t="s">
        <v>34</v>
      </c>
      <c r="M85" s="20">
        <v>25576</v>
      </c>
      <c r="N85" s="20">
        <v>26777</v>
      </c>
      <c r="O85" s="20">
        <v>27921</v>
      </c>
      <c r="P85" s="20">
        <v>27921</v>
      </c>
      <c r="Q85" s="19" t="s">
        <v>21</v>
      </c>
      <c r="R85" s="19" t="s">
        <v>98</v>
      </c>
    </row>
    <row r="86" spans="1:18" x14ac:dyDescent="0.25">
      <c r="A86" s="19" t="s">
        <v>94</v>
      </c>
      <c r="B86" s="19" t="s">
        <v>94</v>
      </c>
      <c r="C86" s="19" t="s">
        <v>95</v>
      </c>
      <c r="D86" s="19" t="s">
        <v>129</v>
      </c>
      <c r="E86" s="19" t="s">
        <v>53</v>
      </c>
      <c r="F86" s="19" t="str">
        <f>VLOOKUP(E86,Kontod!A:B,2,FALSE)</f>
        <v>Majandamiskulud</v>
      </c>
      <c r="G86" s="19" t="s">
        <v>25</v>
      </c>
      <c r="H86" s="19" t="s">
        <v>34</v>
      </c>
      <c r="I86" s="19" t="s">
        <v>31</v>
      </c>
      <c r="J86" s="19" t="s">
        <v>97</v>
      </c>
      <c r="K86" s="19" t="s">
        <v>33</v>
      </c>
      <c r="L86" s="19" t="s">
        <v>34</v>
      </c>
      <c r="M86" s="20">
        <v>921476</v>
      </c>
      <c r="N86" s="20">
        <v>733163</v>
      </c>
      <c r="O86" s="20">
        <v>736363</v>
      </c>
      <c r="P86" s="20">
        <v>736363</v>
      </c>
      <c r="Q86" s="19" t="s">
        <v>21</v>
      </c>
      <c r="R86" s="19" t="s">
        <v>43</v>
      </c>
    </row>
    <row r="87" spans="1:18" s="62" customFormat="1" x14ac:dyDescent="0.25">
      <c r="A87" s="60" t="s">
        <v>94</v>
      </c>
      <c r="B87" s="60" t="s">
        <v>94</v>
      </c>
      <c r="C87" s="60" t="s">
        <v>95</v>
      </c>
      <c r="D87" s="60" t="s">
        <v>129</v>
      </c>
      <c r="E87" s="60" t="s">
        <v>53</v>
      </c>
      <c r="F87" s="60" t="str">
        <f>VLOOKUP(E87,Kontod!A:B,2,FALSE)</f>
        <v>Majandamiskulud</v>
      </c>
      <c r="G87" s="60" t="s">
        <v>25</v>
      </c>
      <c r="H87" s="60" t="s">
        <v>34</v>
      </c>
      <c r="I87" s="60" t="s">
        <v>31</v>
      </c>
      <c r="J87" s="60" t="s">
        <v>97</v>
      </c>
      <c r="K87" s="60" t="s">
        <v>33</v>
      </c>
      <c r="L87" s="60" t="s">
        <v>34</v>
      </c>
      <c r="M87" s="61">
        <f>Lisavahendid!B24</f>
        <v>115000</v>
      </c>
      <c r="N87" s="61">
        <f>Lisavahendid!C24</f>
        <v>20000</v>
      </c>
      <c r="O87" s="61">
        <f>Lisavahendid!D24</f>
        <v>20000</v>
      </c>
      <c r="P87" s="61">
        <f>Lisavahendid!E24</f>
        <v>20000</v>
      </c>
      <c r="Q87" s="60" t="s">
        <v>21</v>
      </c>
      <c r="R87" s="60" t="s">
        <v>43</v>
      </c>
    </row>
    <row r="88" spans="1:18" x14ac:dyDescent="0.25">
      <c r="A88" s="19" t="s">
        <v>94</v>
      </c>
      <c r="B88" s="19" t="s">
        <v>94</v>
      </c>
      <c r="C88" s="19" t="s">
        <v>95</v>
      </c>
      <c r="D88" s="19" t="s">
        <v>129</v>
      </c>
      <c r="E88" s="19" t="s">
        <v>53</v>
      </c>
      <c r="F88" s="19" t="str">
        <f>VLOOKUP(E88,Kontod!A:B,2,FALSE)</f>
        <v>Majandamiskulud</v>
      </c>
      <c r="G88" s="19" t="s">
        <v>25</v>
      </c>
      <c r="H88" s="19" t="s">
        <v>82</v>
      </c>
      <c r="I88" s="19" t="s">
        <v>31</v>
      </c>
      <c r="J88" s="19" t="s">
        <v>97</v>
      </c>
      <c r="K88" s="19" t="s">
        <v>33</v>
      </c>
      <c r="L88" s="19" t="s">
        <v>34</v>
      </c>
      <c r="M88" s="20">
        <v>2759</v>
      </c>
      <c r="N88" s="20">
        <v>2759</v>
      </c>
      <c r="O88" s="20">
        <v>2759</v>
      </c>
      <c r="P88" s="20">
        <v>2759</v>
      </c>
      <c r="Q88" s="19" t="s">
        <v>21</v>
      </c>
      <c r="R88" s="19" t="s">
        <v>83</v>
      </c>
    </row>
    <row r="89" spans="1:18" x14ac:dyDescent="0.25">
      <c r="A89" s="19" t="s">
        <v>94</v>
      </c>
      <c r="B89" s="19" t="s">
        <v>94</v>
      </c>
      <c r="C89" s="19" t="s">
        <v>95</v>
      </c>
      <c r="D89" s="19" t="s">
        <v>129</v>
      </c>
      <c r="E89" s="19" t="s">
        <v>53</v>
      </c>
      <c r="F89" s="19" t="str">
        <f>VLOOKUP(E89,Kontod!A:B,2,FALSE)</f>
        <v>Majandamiskulud</v>
      </c>
      <c r="G89" s="19" t="s">
        <v>23</v>
      </c>
      <c r="H89" s="19" t="s">
        <v>34</v>
      </c>
      <c r="I89" s="19" t="s">
        <v>31</v>
      </c>
      <c r="J89" s="19" t="s">
        <v>97</v>
      </c>
      <c r="K89" s="19" t="s">
        <v>33</v>
      </c>
      <c r="L89" s="19" t="s">
        <v>99</v>
      </c>
      <c r="M89" s="20">
        <v>22184</v>
      </c>
      <c r="N89" s="20">
        <v>22184</v>
      </c>
      <c r="O89" s="20"/>
      <c r="P89" s="20"/>
      <c r="Q89" s="19" t="s">
        <v>21</v>
      </c>
      <c r="R89" s="19" t="s">
        <v>43</v>
      </c>
    </row>
    <row r="90" spans="1:18" x14ac:dyDescent="0.25">
      <c r="A90" s="19" t="s">
        <v>94</v>
      </c>
      <c r="B90" s="19" t="s">
        <v>94</v>
      </c>
      <c r="C90" s="19" t="s">
        <v>95</v>
      </c>
      <c r="D90" s="19" t="s">
        <v>129</v>
      </c>
      <c r="E90" s="19" t="s">
        <v>53</v>
      </c>
      <c r="F90" s="19" t="str">
        <f>VLOOKUP(E90,Kontod!A:B,2,FALSE)</f>
        <v>Majandamiskulud</v>
      </c>
      <c r="G90" s="19" t="s">
        <v>23</v>
      </c>
      <c r="H90" s="19" t="s">
        <v>34</v>
      </c>
      <c r="I90" s="19" t="s">
        <v>31</v>
      </c>
      <c r="J90" s="19" t="s">
        <v>97</v>
      </c>
      <c r="K90" s="19" t="s">
        <v>36</v>
      </c>
      <c r="L90" s="19" t="s">
        <v>100</v>
      </c>
      <c r="M90" s="20">
        <v>64858</v>
      </c>
      <c r="N90" s="20">
        <v>64917</v>
      </c>
      <c r="O90" s="20">
        <v>60688</v>
      </c>
      <c r="P90" s="20"/>
      <c r="Q90" s="19" t="s">
        <v>21</v>
      </c>
      <c r="R90" s="19" t="s">
        <v>43</v>
      </c>
    </row>
    <row r="91" spans="1:18" x14ac:dyDescent="0.25">
      <c r="A91" s="19" t="s">
        <v>94</v>
      </c>
      <c r="B91" s="19" t="s">
        <v>94</v>
      </c>
      <c r="C91" s="19" t="s">
        <v>95</v>
      </c>
      <c r="D91" s="19" t="s">
        <v>129</v>
      </c>
      <c r="E91" s="19" t="s">
        <v>53</v>
      </c>
      <c r="F91" s="19" t="str">
        <f>VLOOKUP(E91,Kontod!A:B,2,FALSE)</f>
        <v>Majandamiskulud</v>
      </c>
      <c r="G91" s="19" t="s">
        <v>23</v>
      </c>
      <c r="H91" s="19" t="s">
        <v>34</v>
      </c>
      <c r="I91" s="19" t="s">
        <v>31</v>
      </c>
      <c r="J91" s="19" t="s">
        <v>97</v>
      </c>
      <c r="K91" s="19" t="s">
        <v>37</v>
      </c>
      <c r="L91" s="19" t="s">
        <v>101</v>
      </c>
      <c r="M91" s="20">
        <v>34844</v>
      </c>
      <c r="N91" s="20"/>
      <c r="O91" s="20"/>
      <c r="P91" s="20"/>
      <c r="Q91" s="19" t="s">
        <v>21</v>
      </c>
      <c r="R91" s="19" t="s">
        <v>43</v>
      </c>
    </row>
    <row r="92" spans="1:18" x14ac:dyDescent="0.25">
      <c r="A92" s="19" t="s">
        <v>94</v>
      </c>
      <c r="B92" s="19" t="s">
        <v>94</v>
      </c>
      <c r="C92" s="19" t="s">
        <v>95</v>
      </c>
      <c r="D92" s="19" t="s">
        <v>129</v>
      </c>
      <c r="E92" s="19" t="s">
        <v>53</v>
      </c>
      <c r="F92" s="19" t="str">
        <f>VLOOKUP(E92,Kontod!A:B,2,FALSE)</f>
        <v>Majandamiskulud</v>
      </c>
      <c r="G92" s="19" t="s">
        <v>23</v>
      </c>
      <c r="H92" s="19" t="s">
        <v>34</v>
      </c>
      <c r="I92" s="19" t="s">
        <v>31</v>
      </c>
      <c r="J92" s="19" t="s">
        <v>97</v>
      </c>
      <c r="K92" s="19" t="s">
        <v>81</v>
      </c>
      <c r="L92" s="19" t="s">
        <v>102</v>
      </c>
      <c r="M92" s="20">
        <v>20000</v>
      </c>
      <c r="N92" s="20">
        <v>20000</v>
      </c>
      <c r="O92" s="20">
        <v>18000</v>
      </c>
      <c r="P92" s="20"/>
      <c r="Q92" s="19" t="s">
        <v>21</v>
      </c>
      <c r="R92" s="19" t="s">
        <v>43</v>
      </c>
    </row>
    <row r="93" spans="1:18" x14ac:dyDescent="0.25">
      <c r="A93" s="19" t="s">
        <v>94</v>
      </c>
      <c r="B93" s="19" t="s">
        <v>94</v>
      </c>
      <c r="C93" s="19" t="s">
        <v>95</v>
      </c>
      <c r="D93" s="19" t="s">
        <v>129</v>
      </c>
      <c r="E93" s="19" t="s">
        <v>53</v>
      </c>
      <c r="F93" s="19" t="str">
        <f>VLOOKUP(E93,Kontod!A:B,2,FALSE)</f>
        <v>Majandamiskulud</v>
      </c>
      <c r="G93" s="19" t="s">
        <v>24</v>
      </c>
      <c r="H93" s="19" t="s">
        <v>34</v>
      </c>
      <c r="I93" s="19" t="s">
        <v>31</v>
      </c>
      <c r="J93" s="19" t="s">
        <v>97</v>
      </c>
      <c r="K93" s="19" t="s">
        <v>33</v>
      </c>
      <c r="L93" s="19" t="s">
        <v>34</v>
      </c>
      <c r="M93" s="20">
        <v>4800</v>
      </c>
      <c r="N93" s="20">
        <v>4800</v>
      </c>
      <c r="O93" s="20">
        <v>4800</v>
      </c>
      <c r="P93" s="20">
        <v>4800</v>
      </c>
      <c r="Q93" s="19" t="s">
        <v>21</v>
      </c>
      <c r="R93" s="19" t="s">
        <v>43</v>
      </c>
    </row>
    <row r="94" spans="1:18" x14ac:dyDescent="0.25">
      <c r="A94" s="19" t="s">
        <v>94</v>
      </c>
      <c r="B94" s="19" t="s">
        <v>94</v>
      </c>
      <c r="C94" s="19" t="s">
        <v>95</v>
      </c>
      <c r="D94" s="19" t="s">
        <v>129</v>
      </c>
      <c r="E94" s="19" t="s">
        <v>56</v>
      </c>
      <c r="F94" s="19" t="str">
        <f>VLOOKUP(E94,Kontod!A:B,2,FALSE)</f>
        <v>Põhivara amortisatsioon ja ümberhindlus</v>
      </c>
      <c r="G94" s="19" t="s">
        <v>26</v>
      </c>
      <c r="H94" s="19" t="s">
        <v>34</v>
      </c>
      <c r="I94" s="19" t="s">
        <v>31</v>
      </c>
      <c r="J94" s="19" t="s">
        <v>97</v>
      </c>
      <c r="K94" s="19" t="s">
        <v>33</v>
      </c>
      <c r="L94" s="19" t="s">
        <v>34</v>
      </c>
      <c r="M94" s="20">
        <v>211000</v>
      </c>
      <c r="N94" s="20">
        <v>211000</v>
      </c>
      <c r="O94" s="20">
        <v>211000</v>
      </c>
      <c r="P94" s="20">
        <v>211000</v>
      </c>
      <c r="Q94" s="19" t="s">
        <v>21</v>
      </c>
      <c r="R94" s="19" t="s">
        <v>43</v>
      </c>
    </row>
    <row r="95" spans="1:18" x14ac:dyDescent="0.25">
      <c r="A95" s="19" t="s">
        <v>94</v>
      </c>
      <c r="B95" s="19" t="s">
        <v>94</v>
      </c>
      <c r="C95" s="19" t="s">
        <v>95</v>
      </c>
      <c r="D95" s="19" t="s">
        <v>130</v>
      </c>
      <c r="E95" s="19" t="s">
        <v>103</v>
      </c>
      <c r="F95" s="19" t="str">
        <f>VLOOKUP(E95,Kontod!A:B,2,FALSE)</f>
        <v>Saadud välistoetus</v>
      </c>
      <c r="G95" s="19" t="s">
        <v>23</v>
      </c>
      <c r="H95" s="19" t="s">
        <v>34</v>
      </c>
      <c r="I95" s="19" t="s">
        <v>31</v>
      </c>
      <c r="J95" s="19" t="s">
        <v>97</v>
      </c>
      <c r="K95" s="19" t="s">
        <v>33</v>
      </c>
      <c r="L95" s="19" t="s">
        <v>99</v>
      </c>
      <c r="M95" s="20">
        <v>16638</v>
      </c>
      <c r="N95" s="20">
        <v>16638</v>
      </c>
      <c r="O95" s="20"/>
      <c r="P95" s="20"/>
      <c r="Q95" s="19" t="s">
        <v>21</v>
      </c>
      <c r="R95" s="19" t="s">
        <v>43</v>
      </c>
    </row>
    <row r="96" spans="1:18" x14ac:dyDescent="0.25">
      <c r="A96" s="19" t="s">
        <v>94</v>
      </c>
      <c r="B96" s="19" t="s">
        <v>94</v>
      </c>
      <c r="C96" s="19" t="s">
        <v>95</v>
      </c>
      <c r="D96" s="19" t="s">
        <v>130</v>
      </c>
      <c r="E96" s="19" t="s">
        <v>103</v>
      </c>
      <c r="F96" s="19" t="str">
        <f>VLOOKUP(E96,Kontod!A:B,2,FALSE)</f>
        <v>Saadud välistoetus</v>
      </c>
      <c r="G96" s="19" t="s">
        <v>23</v>
      </c>
      <c r="H96" s="19" t="s">
        <v>34</v>
      </c>
      <c r="I96" s="19" t="s">
        <v>31</v>
      </c>
      <c r="J96" s="19" t="s">
        <v>97</v>
      </c>
      <c r="K96" s="19" t="s">
        <v>36</v>
      </c>
      <c r="L96" s="19" t="s">
        <v>100</v>
      </c>
      <c r="M96" s="20">
        <v>58372</v>
      </c>
      <c r="N96" s="20">
        <v>58426</v>
      </c>
      <c r="O96" s="20">
        <v>54619</v>
      </c>
      <c r="P96" s="20"/>
      <c r="Q96" s="19" t="s">
        <v>21</v>
      </c>
      <c r="R96" s="19" t="s">
        <v>43</v>
      </c>
    </row>
    <row r="97" spans="1:18" x14ac:dyDescent="0.25">
      <c r="A97" s="19" t="s">
        <v>94</v>
      </c>
      <c r="B97" s="19" t="s">
        <v>94</v>
      </c>
      <c r="C97" s="19" t="s">
        <v>95</v>
      </c>
      <c r="D97" s="19" t="s">
        <v>130</v>
      </c>
      <c r="E97" s="19" t="s">
        <v>103</v>
      </c>
      <c r="F97" s="19" t="str">
        <f>VLOOKUP(E97,Kontod!A:B,2,FALSE)</f>
        <v>Saadud välistoetus</v>
      </c>
      <c r="G97" s="19" t="s">
        <v>23</v>
      </c>
      <c r="H97" s="19" t="s">
        <v>34</v>
      </c>
      <c r="I97" s="19" t="s">
        <v>31</v>
      </c>
      <c r="J97" s="19" t="s">
        <v>97</v>
      </c>
      <c r="K97" s="19" t="s">
        <v>37</v>
      </c>
      <c r="L97" s="19" t="s">
        <v>101</v>
      </c>
      <c r="M97" s="20">
        <v>34844</v>
      </c>
      <c r="N97" s="20"/>
      <c r="O97" s="20"/>
      <c r="P97" s="20"/>
      <c r="Q97" s="19" t="s">
        <v>21</v>
      </c>
      <c r="R97" s="19" t="s">
        <v>43</v>
      </c>
    </row>
    <row r="98" spans="1:18" x14ac:dyDescent="0.25">
      <c r="A98" s="19" t="s">
        <v>94</v>
      </c>
      <c r="B98" s="19" t="s">
        <v>94</v>
      </c>
      <c r="C98" s="19" t="s">
        <v>95</v>
      </c>
      <c r="D98" s="19" t="s">
        <v>130</v>
      </c>
      <c r="E98" s="19" t="s">
        <v>103</v>
      </c>
      <c r="F98" s="19" t="str">
        <f>VLOOKUP(E98,Kontod!A:B,2,FALSE)</f>
        <v>Saadud välistoetus</v>
      </c>
      <c r="G98" s="19" t="s">
        <v>23</v>
      </c>
      <c r="H98" s="19" t="s">
        <v>34</v>
      </c>
      <c r="I98" s="19" t="s">
        <v>31</v>
      </c>
      <c r="J98" s="19" t="s">
        <v>97</v>
      </c>
      <c r="K98" s="19" t="s">
        <v>81</v>
      </c>
      <c r="L98" s="19" t="s">
        <v>102</v>
      </c>
      <c r="M98" s="20">
        <v>14000</v>
      </c>
      <c r="N98" s="20">
        <v>14000</v>
      </c>
      <c r="O98" s="20">
        <v>12600</v>
      </c>
      <c r="P98" s="20"/>
      <c r="Q98" s="19" t="s">
        <v>21</v>
      </c>
      <c r="R98" s="19" t="s">
        <v>43</v>
      </c>
    </row>
    <row r="99" spans="1:18" x14ac:dyDescent="0.25">
      <c r="A99" s="19" t="s">
        <v>94</v>
      </c>
      <c r="B99" s="19" t="s">
        <v>94</v>
      </c>
      <c r="C99" s="19" t="s">
        <v>95</v>
      </c>
      <c r="D99" s="19" t="s">
        <v>129</v>
      </c>
      <c r="E99" s="19" t="s">
        <v>61</v>
      </c>
      <c r="F99" s="19" t="str">
        <f>VLOOKUP(E99,Kontod!A:B,2,FALSE)</f>
        <v>Muud toetused</v>
      </c>
      <c r="G99" s="19" t="s">
        <v>25</v>
      </c>
      <c r="H99" s="19" t="s">
        <v>62</v>
      </c>
      <c r="I99" s="19" t="s">
        <v>31</v>
      </c>
      <c r="J99" s="19" t="s">
        <v>97</v>
      </c>
      <c r="K99" s="19" t="s">
        <v>33</v>
      </c>
      <c r="L99" s="19" t="s">
        <v>34</v>
      </c>
      <c r="M99" s="20">
        <v>10535</v>
      </c>
      <c r="N99" s="20">
        <v>13735</v>
      </c>
      <c r="O99" s="20">
        <v>10535</v>
      </c>
      <c r="P99" s="20">
        <v>10535</v>
      </c>
      <c r="Q99" s="19" t="s">
        <v>21</v>
      </c>
      <c r="R99" s="19" t="s">
        <v>63</v>
      </c>
    </row>
    <row r="100" spans="1:18" x14ac:dyDescent="0.25">
      <c r="A100" s="19" t="s">
        <v>94</v>
      </c>
      <c r="B100" s="19" t="s">
        <v>94</v>
      </c>
      <c r="C100" s="19" t="s">
        <v>95</v>
      </c>
      <c r="D100" s="19" t="s">
        <v>129</v>
      </c>
      <c r="E100" s="19" t="s">
        <v>64</v>
      </c>
      <c r="F100" s="19" t="str">
        <f>VLOOKUP(E100,Kontod!A:B,2,FALSE)</f>
        <v>Käibemaksukulu majandamiskuludelt</v>
      </c>
      <c r="G100" s="19" t="s">
        <v>22</v>
      </c>
      <c r="H100" s="19" t="s">
        <v>34</v>
      </c>
      <c r="I100" s="19" t="s">
        <v>31</v>
      </c>
      <c r="J100" s="19" t="s">
        <v>97</v>
      </c>
      <c r="K100" s="19" t="s">
        <v>33</v>
      </c>
      <c r="L100" s="19" t="s">
        <v>34</v>
      </c>
      <c r="M100" s="20">
        <v>132594</v>
      </c>
      <c r="N100" s="20">
        <v>132594</v>
      </c>
      <c r="O100" s="20">
        <v>132594</v>
      </c>
      <c r="P100" s="20">
        <v>132594</v>
      </c>
      <c r="Q100" s="19" t="s">
        <v>21</v>
      </c>
      <c r="R100" s="19" t="s">
        <v>43</v>
      </c>
    </row>
    <row r="101" spans="1:18" x14ac:dyDescent="0.25">
      <c r="A101" s="19" t="s">
        <v>94</v>
      </c>
      <c r="B101" s="19" t="s">
        <v>94</v>
      </c>
      <c r="C101" s="19" t="s">
        <v>95</v>
      </c>
      <c r="D101" s="19" t="s">
        <v>130</v>
      </c>
      <c r="E101" s="19" t="s">
        <v>104</v>
      </c>
      <c r="F101" s="19" t="str">
        <f>VLOOKUP(E101,Kontod!A:B,2,FALSE)</f>
        <v>Riigilõivud</v>
      </c>
      <c r="G101" s="19" t="s">
        <v>22</v>
      </c>
      <c r="H101" s="19" t="s">
        <v>34</v>
      </c>
      <c r="I101" s="19" t="s">
        <v>31</v>
      </c>
      <c r="J101" s="19" t="s">
        <v>97</v>
      </c>
      <c r="K101" s="19" t="s">
        <v>33</v>
      </c>
      <c r="L101" s="19" t="s">
        <v>34</v>
      </c>
      <c r="M101" s="20">
        <v>310000</v>
      </c>
      <c r="N101" s="20">
        <v>310000</v>
      </c>
      <c r="O101" s="20">
        <v>310000</v>
      </c>
      <c r="P101" s="20">
        <v>310000</v>
      </c>
      <c r="Q101" s="19" t="s">
        <v>21</v>
      </c>
      <c r="R101" s="19" t="s">
        <v>43</v>
      </c>
    </row>
    <row r="102" spans="1:18" x14ac:dyDescent="0.25">
      <c r="A102" s="19" t="s">
        <v>94</v>
      </c>
      <c r="B102" s="19" t="s">
        <v>94</v>
      </c>
      <c r="C102" s="19" t="s">
        <v>95</v>
      </c>
      <c r="D102" s="19" t="s">
        <v>130</v>
      </c>
      <c r="E102" s="19" t="s">
        <v>65</v>
      </c>
      <c r="F102" s="19" t="str">
        <f>VLOOKUP(E102,Kontod!A:B,2,FALSE)</f>
        <v>Tulud majandustegevusest</v>
      </c>
      <c r="G102" s="19" t="s">
        <v>24</v>
      </c>
      <c r="H102" s="19" t="s">
        <v>34</v>
      </c>
      <c r="I102" s="19" t="s">
        <v>31</v>
      </c>
      <c r="J102" s="19" t="s">
        <v>97</v>
      </c>
      <c r="K102" s="19" t="s">
        <v>33</v>
      </c>
      <c r="L102" s="19" t="s">
        <v>34</v>
      </c>
      <c r="M102" s="20">
        <v>4800</v>
      </c>
      <c r="N102" s="20">
        <v>4800</v>
      </c>
      <c r="O102" s="20">
        <v>4800</v>
      </c>
      <c r="P102" s="20">
        <v>4800</v>
      </c>
      <c r="Q102" s="19" t="s">
        <v>21</v>
      </c>
      <c r="R102" s="19" t="s">
        <v>43</v>
      </c>
    </row>
    <row r="586" spans="18:18" x14ac:dyDescent="0.25">
      <c r="R586"/>
    </row>
    <row r="587" spans="18:18" x14ac:dyDescent="0.25">
      <c r="R587"/>
    </row>
    <row r="588" spans="18:18" x14ac:dyDescent="0.25">
      <c r="R588"/>
    </row>
    <row r="589" spans="18:18" x14ac:dyDescent="0.25">
      <c r="R589"/>
    </row>
    <row r="590" spans="18:18" x14ac:dyDescent="0.25">
      <c r="R590"/>
    </row>
    <row r="591" spans="18:18" x14ac:dyDescent="0.25">
      <c r="R591"/>
    </row>
    <row r="592" spans="18:18" x14ac:dyDescent="0.25">
      <c r="R592"/>
    </row>
    <row r="593" spans="18:18" x14ac:dyDescent="0.25">
      <c r="R593"/>
    </row>
    <row r="594" spans="18:18" x14ac:dyDescent="0.25">
      <c r="R594"/>
    </row>
    <row r="595" spans="18:18" x14ac:dyDescent="0.25">
      <c r="R595"/>
    </row>
    <row r="596" spans="18:18" x14ac:dyDescent="0.25">
      <c r="R596"/>
    </row>
    <row r="597" spans="18:18" x14ac:dyDescent="0.25">
      <c r="R597"/>
    </row>
    <row r="598" spans="18:18" x14ac:dyDescent="0.25">
      <c r="R598"/>
    </row>
    <row r="599" spans="18:18" x14ac:dyDescent="0.25">
      <c r="R599"/>
    </row>
    <row r="600" spans="18:18" x14ac:dyDescent="0.25">
      <c r="R600"/>
    </row>
    <row r="601" spans="18:18" x14ac:dyDescent="0.25">
      <c r="R601"/>
    </row>
    <row r="602" spans="18:18" x14ac:dyDescent="0.25">
      <c r="R602"/>
    </row>
    <row r="603" spans="18:18" x14ac:dyDescent="0.25">
      <c r="R603"/>
    </row>
    <row r="604" spans="18:18" x14ac:dyDescent="0.25">
      <c r="R604"/>
    </row>
    <row r="605" spans="18:18" x14ac:dyDescent="0.25">
      <c r="R605"/>
    </row>
    <row r="606" spans="18:18" x14ac:dyDescent="0.25">
      <c r="R606"/>
    </row>
    <row r="607" spans="18:18" x14ac:dyDescent="0.25">
      <c r="R607"/>
    </row>
    <row r="608" spans="18:18" x14ac:dyDescent="0.25">
      <c r="R608"/>
    </row>
    <row r="609" spans="18:18" x14ac:dyDescent="0.25">
      <c r="R609"/>
    </row>
    <row r="610" spans="18:18" x14ac:dyDescent="0.25">
      <c r="R6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FD029-7493-4B0D-A499-97DCB40FB313}">
  <dimension ref="A1:E43"/>
  <sheetViews>
    <sheetView workbookViewId="0">
      <selection activeCell="B5" sqref="B5:E5"/>
    </sheetView>
  </sheetViews>
  <sheetFormatPr defaultRowHeight="15" x14ac:dyDescent="0.25"/>
  <cols>
    <col min="1" max="1" width="41.140625" bestFit="1" customWidth="1"/>
  </cols>
  <sheetData>
    <row r="1" spans="1:5" ht="19.5" thickBot="1" x14ac:dyDescent="0.3">
      <c r="A1" s="27" t="s">
        <v>131</v>
      </c>
    </row>
    <row r="2" spans="1:5" ht="15.75" thickBot="1" x14ac:dyDescent="0.3">
      <c r="A2" s="28"/>
      <c r="B2" s="29">
        <v>2027</v>
      </c>
      <c r="C2" s="29">
        <v>2028</v>
      </c>
      <c r="D2" s="29">
        <v>2029</v>
      </c>
      <c r="E2" s="29">
        <v>2030</v>
      </c>
    </row>
    <row r="3" spans="1:5" ht="15.75" thickBot="1" x14ac:dyDescent="0.3">
      <c r="A3" s="30" t="s">
        <v>132</v>
      </c>
      <c r="B3" s="34">
        <v>2710000</v>
      </c>
      <c r="C3" s="34">
        <v>2892500</v>
      </c>
      <c r="D3" s="34">
        <v>2892500</v>
      </c>
      <c r="E3" s="34">
        <v>2211000</v>
      </c>
    </row>
    <row r="4" spans="1:5" ht="15.75" thickBot="1" x14ac:dyDescent="0.3">
      <c r="A4" s="31"/>
      <c r="B4" s="32"/>
      <c r="C4" s="33"/>
      <c r="D4" s="33"/>
      <c r="E4" s="33"/>
    </row>
    <row r="5" spans="1:5" ht="15.75" thickBot="1" x14ac:dyDescent="0.3">
      <c r="A5" s="53" t="s">
        <v>133</v>
      </c>
      <c r="B5" s="34">
        <f>B6+B12+B15</f>
        <v>638000</v>
      </c>
      <c r="C5" s="34">
        <f t="shared" ref="C5:E5" si="0">C6+C12+C15</f>
        <v>608000</v>
      </c>
      <c r="D5" s="34">
        <f t="shared" si="0"/>
        <v>608000</v>
      </c>
      <c r="E5" s="34">
        <f t="shared" si="0"/>
        <v>608000</v>
      </c>
    </row>
    <row r="6" spans="1:5" ht="15.75" thickBot="1" x14ac:dyDescent="0.3">
      <c r="A6" s="35"/>
      <c r="B6" s="37">
        <v>400000</v>
      </c>
      <c r="C6" s="39">
        <v>400000</v>
      </c>
      <c r="D6" s="39">
        <v>400000</v>
      </c>
      <c r="E6" s="39">
        <v>400000</v>
      </c>
    </row>
    <row r="7" spans="1:5" ht="15.75" thickBot="1" x14ac:dyDescent="0.3">
      <c r="A7" s="26" t="s">
        <v>134</v>
      </c>
      <c r="B7" s="42">
        <v>173800</v>
      </c>
      <c r="C7" s="42">
        <v>173800</v>
      </c>
      <c r="D7" s="42">
        <v>173800</v>
      </c>
      <c r="E7" s="42">
        <v>173800</v>
      </c>
    </row>
    <row r="8" spans="1:5" ht="15.75" thickBot="1" x14ac:dyDescent="0.3">
      <c r="A8" s="43" t="s">
        <v>135</v>
      </c>
      <c r="B8" s="42">
        <v>126200</v>
      </c>
      <c r="C8" s="42">
        <v>126200</v>
      </c>
      <c r="D8" s="42">
        <v>126200</v>
      </c>
      <c r="E8" s="42">
        <v>126200</v>
      </c>
    </row>
    <row r="9" spans="1:5" x14ac:dyDescent="0.25">
      <c r="A9" s="65" t="s">
        <v>136</v>
      </c>
      <c r="B9" s="41"/>
      <c r="C9" s="41"/>
      <c r="D9" s="41"/>
      <c r="E9" s="41"/>
    </row>
    <row r="10" spans="1:5" ht="15.75" thickBot="1" x14ac:dyDescent="0.3">
      <c r="A10" s="66"/>
      <c r="B10" s="42">
        <v>100000</v>
      </c>
      <c r="C10" s="42">
        <v>100000</v>
      </c>
      <c r="D10" s="42">
        <v>100000</v>
      </c>
      <c r="E10" s="42">
        <v>100000</v>
      </c>
    </row>
    <row r="11" spans="1:5" x14ac:dyDescent="0.25">
      <c r="A11" s="67" t="s">
        <v>121</v>
      </c>
      <c r="B11" s="36"/>
      <c r="C11" s="38"/>
      <c r="D11" s="38"/>
      <c r="E11" s="38"/>
    </row>
    <row r="12" spans="1:5" ht="15.75" thickBot="1" x14ac:dyDescent="0.3">
      <c r="A12" s="68"/>
      <c r="B12" s="44">
        <v>208000</v>
      </c>
      <c r="C12" s="44">
        <v>208000</v>
      </c>
      <c r="D12" s="44">
        <v>208000</v>
      </c>
      <c r="E12" s="44">
        <v>208000</v>
      </c>
    </row>
    <row r="13" spans="1:5" ht="15.75" thickBot="1" x14ac:dyDescent="0.3">
      <c r="A13" s="26" t="s">
        <v>121</v>
      </c>
      <c r="B13" s="42">
        <v>80000</v>
      </c>
      <c r="C13" s="51">
        <v>80000</v>
      </c>
      <c r="D13" s="51">
        <v>80000</v>
      </c>
      <c r="E13" s="51">
        <v>80000</v>
      </c>
    </row>
    <row r="14" spans="1:5" ht="15.75" thickBot="1" x14ac:dyDescent="0.3">
      <c r="A14" s="43" t="s">
        <v>137</v>
      </c>
      <c r="B14" s="42">
        <v>128000</v>
      </c>
      <c r="C14" s="42">
        <v>128000</v>
      </c>
      <c r="D14" s="42">
        <v>128000</v>
      </c>
      <c r="E14" s="42">
        <v>128000</v>
      </c>
    </row>
    <row r="15" spans="1:5" ht="15.75" thickBot="1" x14ac:dyDescent="0.3">
      <c r="A15" s="49" t="s">
        <v>112</v>
      </c>
      <c r="B15" s="55">
        <v>30000</v>
      </c>
      <c r="C15" s="52"/>
      <c r="D15" s="52"/>
      <c r="E15" s="52"/>
    </row>
    <row r="16" spans="1:5" ht="15.75" thickBot="1" x14ac:dyDescent="0.3">
      <c r="A16" s="43" t="s">
        <v>138</v>
      </c>
      <c r="B16" s="56">
        <v>30000</v>
      </c>
      <c r="C16" s="57">
        <v>0</v>
      </c>
      <c r="D16" s="57">
        <v>0</v>
      </c>
      <c r="E16" s="57">
        <v>0</v>
      </c>
    </row>
    <row r="17" spans="1:5" ht="15.75" thickBot="1" x14ac:dyDescent="0.3">
      <c r="A17" s="47"/>
      <c r="B17" s="32"/>
      <c r="C17" s="33"/>
      <c r="D17" s="33"/>
      <c r="E17" s="33"/>
    </row>
    <row r="18" spans="1:5" ht="15.75" thickBot="1" x14ac:dyDescent="0.3">
      <c r="A18" s="53" t="s">
        <v>139</v>
      </c>
      <c r="B18" s="54">
        <v>218000</v>
      </c>
      <c r="C18" s="34">
        <v>218000</v>
      </c>
      <c r="D18" s="34">
        <v>218000</v>
      </c>
      <c r="E18" s="34">
        <v>218000</v>
      </c>
    </row>
    <row r="19" spans="1:5" ht="15.75" thickBot="1" x14ac:dyDescent="0.3">
      <c r="A19" s="49" t="s">
        <v>120</v>
      </c>
      <c r="B19" s="45">
        <v>120000</v>
      </c>
      <c r="C19" s="45">
        <v>120000</v>
      </c>
      <c r="D19" s="45">
        <v>120000</v>
      </c>
      <c r="E19" s="45">
        <v>120000</v>
      </c>
    </row>
    <row r="20" spans="1:5" ht="15.75" thickBot="1" x14ac:dyDescent="0.3">
      <c r="A20" s="48" t="s">
        <v>121</v>
      </c>
      <c r="B20" s="45">
        <v>98000</v>
      </c>
      <c r="C20" s="45">
        <v>98000</v>
      </c>
      <c r="D20" s="45">
        <v>98000</v>
      </c>
      <c r="E20" s="45">
        <v>98000</v>
      </c>
    </row>
    <row r="21" spans="1:5" ht="15.75" thickBot="1" x14ac:dyDescent="0.3">
      <c r="A21" s="30"/>
      <c r="B21" s="32"/>
      <c r="C21" s="33"/>
      <c r="D21" s="33"/>
      <c r="E21" s="33"/>
    </row>
    <row r="22" spans="1:5" ht="15.75" thickBot="1" x14ac:dyDescent="0.3">
      <c r="A22" s="53" t="s">
        <v>140</v>
      </c>
      <c r="B22" s="54">
        <v>230000</v>
      </c>
      <c r="C22" s="54">
        <v>135000</v>
      </c>
      <c r="D22" s="54">
        <v>135000</v>
      </c>
      <c r="E22" s="54">
        <v>135000</v>
      </c>
    </row>
    <row r="23" spans="1:5" ht="15.75" thickBot="1" x14ac:dyDescent="0.3">
      <c r="A23" s="49" t="s">
        <v>141</v>
      </c>
      <c r="B23" s="45">
        <v>115000</v>
      </c>
      <c r="C23" s="45">
        <v>115000</v>
      </c>
      <c r="D23" s="45">
        <v>115000</v>
      </c>
      <c r="E23" s="45">
        <v>115000</v>
      </c>
    </row>
    <row r="24" spans="1:5" ht="15.75" thickBot="1" x14ac:dyDescent="0.3">
      <c r="A24" s="49" t="s">
        <v>121</v>
      </c>
      <c r="B24" s="45">
        <v>115000</v>
      </c>
      <c r="C24" s="45">
        <v>20000</v>
      </c>
      <c r="D24" s="45">
        <v>20000</v>
      </c>
      <c r="E24" s="45">
        <v>20000</v>
      </c>
    </row>
    <row r="25" spans="1:5" ht="15.75" thickBot="1" x14ac:dyDescent="0.3">
      <c r="A25" s="59" t="s">
        <v>142</v>
      </c>
      <c r="B25" s="42">
        <v>20000</v>
      </c>
      <c r="C25" s="42">
        <v>20000</v>
      </c>
      <c r="D25" s="42">
        <v>20000</v>
      </c>
      <c r="E25" s="42">
        <v>20000</v>
      </c>
    </row>
    <row r="26" spans="1:5" ht="26.25" thickBot="1" x14ac:dyDescent="0.3">
      <c r="A26" s="58" t="s">
        <v>143</v>
      </c>
      <c r="B26" s="42">
        <v>95000</v>
      </c>
      <c r="C26" s="46">
        <v>0</v>
      </c>
      <c r="D26" s="46">
        <v>0</v>
      </c>
      <c r="E26" s="46">
        <v>0</v>
      </c>
    </row>
    <row r="27" spans="1:5" ht="15.75" thickBot="1" x14ac:dyDescent="0.3">
      <c r="A27" s="30"/>
      <c r="B27" s="32"/>
      <c r="C27" s="33"/>
      <c r="D27" s="33"/>
      <c r="E27" s="33"/>
    </row>
    <row r="28" spans="1:5" ht="15.75" thickBot="1" x14ac:dyDescent="0.3">
      <c r="A28" s="53" t="s">
        <v>144</v>
      </c>
      <c r="B28" s="34">
        <v>220000</v>
      </c>
      <c r="C28" s="34">
        <v>220000</v>
      </c>
      <c r="D28" s="34">
        <v>220000</v>
      </c>
      <c r="E28" s="34">
        <v>220000</v>
      </c>
    </row>
    <row r="29" spans="1:5" ht="15.75" thickBot="1" x14ac:dyDescent="0.3">
      <c r="A29" s="49" t="s">
        <v>141</v>
      </c>
      <c r="B29" s="45">
        <v>220000</v>
      </c>
      <c r="C29" s="45">
        <v>220000</v>
      </c>
      <c r="D29" s="45">
        <v>220000</v>
      </c>
      <c r="E29" s="45">
        <v>220000</v>
      </c>
    </row>
    <row r="30" spans="1:5" ht="51.75" thickBot="1" x14ac:dyDescent="0.3">
      <c r="A30" s="59" t="s">
        <v>145</v>
      </c>
      <c r="B30" s="42">
        <v>120000</v>
      </c>
      <c r="C30" s="42">
        <v>120000</v>
      </c>
      <c r="D30" s="42">
        <v>120000</v>
      </c>
      <c r="E30" s="42">
        <v>120000</v>
      </c>
    </row>
    <row r="31" spans="1:5" ht="15.75" thickBot="1" x14ac:dyDescent="0.3">
      <c r="A31" s="43" t="s">
        <v>146</v>
      </c>
      <c r="B31" s="42">
        <v>100000</v>
      </c>
      <c r="C31" s="42">
        <v>100000</v>
      </c>
      <c r="D31" s="42">
        <v>100000</v>
      </c>
      <c r="E31" s="42">
        <v>100000</v>
      </c>
    </row>
    <row r="32" spans="1:5" ht="15.75" thickBot="1" x14ac:dyDescent="0.3">
      <c r="A32" s="48"/>
      <c r="B32" s="32"/>
      <c r="C32" s="33"/>
      <c r="D32" s="33"/>
      <c r="E32" s="33"/>
    </row>
    <row r="33" spans="1:5" ht="15.75" thickBot="1" x14ac:dyDescent="0.3">
      <c r="A33" s="53" t="s">
        <v>147</v>
      </c>
      <c r="B33" s="34">
        <v>1434000</v>
      </c>
      <c r="C33" s="34">
        <v>1711500</v>
      </c>
      <c r="D33" s="34">
        <v>1711500</v>
      </c>
      <c r="E33" s="34">
        <v>1030000</v>
      </c>
    </row>
    <row r="34" spans="1:5" ht="15.75" thickBot="1" x14ac:dyDescent="0.3">
      <c r="A34" s="48" t="s">
        <v>120</v>
      </c>
      <c r="B34" s="45">
        <v>780000</v>
      </c>
      <c r="C34" s="45">
        <v>780000</v>
      </c>
      <c r="D34" s="45">
        <v>780000</v>
      </c>
      <c r="E34" s="45">
        <v>780000</v>
      </c>
    </row>
    <row r="35" spans="1:5" ht="15.75" thickBot="1" x14ac:dyDescent="0.3">
      <c r="A35" s="43" t="s">
        <v>148</v>
      </c>
      <c r="B35" s="42">
        <v>680000</v>
      </c>
      <c r="C35" s="42">
        <v>680000</v>
      </c>
      <c r="D35" s="42">
        <v>680000</v>
      </c>
      <c r="E35" s="42">
        <v>680000</v>
      </c>
    </row>
    <row r="36" spans="1:5" ht="15.75" thickBot="1" x14ac:dyDescent="0.3">
      <c r="A36" s="43" t="s">
        <v>149</v>
      </c>
      <c r="B36" s="42">
        <v>45000</v>
      </c>
      <c r="C36" s="42">
        <v>45000</v>
      </c>
      <c r="D36" s="42">
        <v>45000</v>
      </c>
      <c r="E36" s="42">
        <v>45000</v>
      </c>
    </row>
    <row r="37" spans="1:5" ht="15.75" thickBot="1" x14ac:dyDescent="0.3">
      <c r="A37" s="43" t="s">
        <v>150</v>
      </c>
      <c r="B37" s="42">
        <v>55000</v>
      </c>
      <c r="C37" s="42">
        <v>55000</v>
      </c>
      <c r="D37" s="42">
        <v>55000</v>
      </c>
      <c r="E37" s="42">
        <v>55000</v>
      </c>
    </row>
    <row r="38" spans="1:5" ht="15.75" thickBot="1" x14ac:dyDescent="0.3">
      <c r="A38" s="49" t="s">
        <v>121</v>
      </c>
      <c r="B38" s="45">
        <v>250000</v>
      </c>
      <c r="C38" s="45">
        <v>250000</v>
      </c>
      <c r="D38" s="45">
        <v>250000</v>
      </c>
      <c r="E38" s="45">
        <v>250000</v>
      </c>
    </row>
    <row r="39" spans="1:5" ht="15.75" thickBot="1" x14ac:dyDescent="0.3">
      <c r="A39" s="43" t="s">
        <v>151</v>
      </c>
      <c r="B39" s="42">
        <v>250000</v>
      </c>
      <c r="C39" s="42">
        <v>250000</v>
      </c>
      <c r="D39" s="42">
        <v>250000</v>
      </c>
      <c r="E39" s="42">
        <v>250000</v>
      </c>
    </row>
    <row r="40" spans="1:5" ht="15.75" thickBot="1" x14ac:dyDescent="0.3">
      <c r="A40" s="48" t="s">
        <v>112</v>
      </c>
      <c r="B40" s="45">
        <v>404000</v>
      </c>
      <c r="C40" s="45">
        <v>681500</v>
      </c>
      <c r="D40" s="45">
        <v>681500</v>
      </c>
      <c r="E40" s="40">
        <v>0</v>
      </c>
    </row>
    <row r="41" spans="1:5" ht="15.75" thickBot="1" x14ac:dyDescent="0.3">
      <c r="A41" s="43" t="s">
        <v>152</v>
      </c>
      <c r="B41" s="42">
        <v>354000</v>
      </c>
      <c r="C41" s="42">
        <v>681500</v>
      </c>
      <c r="D41" s="42">
        <v>681500</v>
      </c>
      <c r="E41" s="46">
        <v>0</v>
      </c>
    </row>
    <row r="42" spans="1:5" ht="15.75" thickBot="1" x14ac:dyDescent="0.3">
      <c r="A42" s="43" t="s">
        <v>153</v>
      </c>
      <c r="B42" s="42">
        <v>50000</v>
      </c>
      <c r="C42" s="46">
        <v>0</v>
      </c>
      <c r="D42" s="46">
        <v>0</v>
      </c>
      <c r="E42" s="46">
        <v>0</v>
      </c>
    </row>
    <row r="43" spans="1:5" x14ac:dyDescent="0.25">
      <c r="A43" s="50"/>
    </row>
  </sheetData>
  <mergeCells count="2">
    <mergeCell ref="A9:A10"/>
    <mergeCell ref="A11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E304-A216-4C98-ABF8-9FE8EB71CF89}">
  <dimension ref="A3:B20"/>
  <sheetViews>
    <sheetView workbookViewId="0">
      <selection sqref="A1:XFD1048576"/>
    </sheetView>
  </sheetViews>
  <sheetFormatPr defaultRowHeight="15" x14ac:dyDescent="0.25"/>
  <cols>
    <col min="1" max="1" width="13.42578125" bestFit="1" customWidth="1"/>
  </cols>
  <sheetData>
    <row r="3" spans="1:2" x14ac:dyDescent="0.25">
      <c r="A3" s="21" t="s">
        <v>106</v>
      </c>
    </row>
    <row r="4" spans="1:2" x14ac:dyDescent="0.25">
      <c r="A4" s="22" t="s">
        <v>29</v>
      </c>
      <c r="B4" t="s">
        <v>112</v>
      </c>
    </row>
    <row r="5" spans="1:2" x14ac:dyDescent="0.25">
      <c r="A5" s="22" t="s">
        <v>104</v>
      </c>
      <c r="B5" t="s">
        <v>113</v>
      </c>
    </row>
    <row r="6" spans="1:2" x14ac:dyDescent="0.25">
      <c r="A6" s="22" t="s">
        <v>65</v>
      </c>
      <c r="B6" t="s">
        <v>114</v>
      </c>
    </row>
    <row r="7" spans="1:2" x14ac:dyDescent="0.25">
      <c r="A7" s="22" t="s">
        <v>85</v>
      </c>
      <c r="B7" t="s">
        <v>114</v>
      </c>
    </row>
    <row r="8" spans="1:2" x14ac:dyDescent="0.25">
      <c r="A8" s="22" t="s">
        <v>66</v>
      </c>
      <c r="B8" t="s">
        <v>115</v>
      </c>
    </row>
    <row r="9" spans="1:2" x14ac:dyDescent="0.25">
      <c r="A9" s="22" t="s">
        <v>103</v>
      </c>
      <c r="B9" t="s">
        <v>116</v>
      </c>
    </row>
    <row r="10" spans="1:2" x14ac:dyDescent="0.25">
      <c r="A10" s="22" t="s">
        <v>67</v>
      </c>
      <c r="B10" t="s">
        <v>117</v>
      </c>
    </row>
    <row r="11" spans="1:2" x14ac:dyDescent="0.25">
      <c r="A11" s="22" t="s">
        <v>44</v>
      </c>
      <c r="B11" t="s">
        <v>118</v>
      </c>
    </row>
    <row r="12" spans="1:2" x14ac:dyDescent="0.25">
      <c r="A12" s="22" t="s">
        <v>58</v>
      </c>
      <c r="B12" t="s">
        <v>119</v>
      </c>
    </row>
    <row r="13" spans="1:2" x14ac:dyDescent="0.25">
      <c r="A13" s="22" t="s">
        <v>61</v>
      </c>
      <c r="B13" t="s">
        <v>119</v>
      </c>
    </row>
    <row r="14" spans="1:2" x14ac:dyDescent="0.25">
      <c r="A14" s="22" t="s">
        <v>46</v>
      </c>
      <c r="B14" t="s">
        <v>120</v>
      </c>
    </row>
    <row r="15" spans="1:2" x14ac:dyDescent="0.25">
      <c r="A15" s="22" t="s">
        <v>53</v>
      </c>
      <c r="B15" t="s">
        <v>121</v>
      </c>
    </row>
    <row r="16" spans="1:2" x14ac:dyDescent="0.25">
      <c r="A16" s="22" t="s">
        <v>64</v>
      </c>
      <c r="B16" t="s">
        <v>122</v>
      </c>
    </row>
    <row r="17" spans="1:2" x14ac:dyDescent="0.25">
      <c r="A17" s="22" t="s">
        <v>42</v>
      </c>
      <c r="B17" t="s">
        <v>123</v>
      </c>
    </row>
    <row r="18" spans="1:2" x14ac:dyDescent="0.25">
      <c r="A18" s="22" t="s">
        <v>56</v>
      </c>
      <c r="B18" t="s">
        <v>124</v>
      </c>
    </row>
    <row r="19" spans="1:2" x14ac:dyDescent="0.25">
      <c r="A19" s="22" t="s">
        <v>57</v>
      </c>
      <c r="B19" t="s">
        <v>125</v>
      </c>
    </row>
    <row r="20" spans="1:2" x14ac:dyDescent="0.25">
      <c r="A20" s="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KOOND</vt:lpstr>
      <vt:lpstr>Alusandmed</vt:lpstr>
      <vt:lpstr>Lisavahendid</vt:lpstr>
      <vt:lpstr>Kontod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Kairit Eha - RAM</dc:creator>
  <cp:lastModifiedBy>Silja Karro</cp:lastModifiedBy>
  <cp:lastPrinted>2026-09-10T08:55:26Z</cp:lastPrinted>
  <dcterms:created xsi:type="dcterms:W3CDTF">2026-09-09T15:12:19Z</dcterms:created>
  <dcterms:modified xsi:type="dcterms:W3CDTF">2026-09-10T10:58:26Z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2026-09-09T15:13:30Z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e8a7b84b-7f28-4ef7-91b7-fec81a70d7ab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