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m.mil.intra@SSL\DavWWWRoot\collaboration\KEO\Dokumendid\Teabenõuded\Reinsalu_2023-2025_EA_ja_kasutus\"/>
    </mc:Choice>
  </mc:AlternateContent>
  <bookViews>
    <workbookView xWindow="0" yWindow="0" windowWidth="28800" windowHeight="11865" activeTab="1"/>
  </bookViews>
  <sheets>
    <sheet name="2023" sheetId="1" r:id="rId1"/>
    <sheet name="2024" sheetId="2" r:id="rId2"/>
    <sheet name="2025"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E4" i="1"/>
  <c r="F4" i="1"/>
  <c r="G4" i="1"/>
  <c r="H4" i="1"/>
  <c r="I4" i="1"/>
  <c r="J4" i="1"/>
  <c r="K4" i="1"/>
  <c r="L4" i="1"/>
  <c r="M4" i="1"/>
  <c r="N4" i="1"/>
  <c r="O4" i="1"/>
  <c r="P4" i="1"/>
  <c r="Q4" i="1"/>
  <c r="R4" i="1"/>
  <c r="S4" i="1"/>
  <c r="B4" i="1"/>
  <c r="C4" i="2"/>
  <c r="D4" i="2"/>
  <c r="E4" i="2"/>
  <c r="F4" i="2"/>
  <c r="G4" i="2"/>
  <c r="H4" i="2"/>
  <c r="I4" i="2"/>
  <c r="J4" i="2"/>
  <c r="K4" i="2"/>
  <c r="L4" i="2"/>
  <c r="M4" i="2"/>
  <c r="N4" i="2"/>
  <c r="O4" i="2"/>
  <c r="P4" i="2"/>
  <c r="Q4" i="2"/>
  <c r="R4" i="2"/>
  <c r="S4" i="2"/>
  <c r="B4" i="2"/>
  <c r="B2" i="3" l="1"/>
</calcChain>
</file>

<file path=xl/sharedStrings.xml><?xml version="1.0" encoding="utf-8"?>
<sst xmlns="http://schemas.openxmlformats.org/spreadsheetml/2006/main" count="70" uniqueCount="49">
  <si>
    <t>Algne riigieelarve 2023</t>
  </si>
  <si>
    <t>VV liigendused, eraldamine reservidest, riigieelarve seaduse muutmise seadus</t>
  </si>
  <si>
    <t xml:space="preserve">Üle toodud 2022. aastast </t>
  </si>
  <si>
    <t>Lõplik eelarve 2023</t>
  </si>
  <si>
    <t>täitmine
jaanuar 2023</t>
  </si>
  <si>
    <t>täitmine
veebruar 2023</t>
  </si>
  <si>
    <t>täitmine
märts 2023</t>
  </si>
  <si>
    <t>täitmine
aprill 2023</t>
  </si>
  <si>
    <t>täitmine
mai 2023</t>
  </si>
  <si>
    <t>täitmine
juuni 2023</t>
  </si>
  <si>
    <t>täitmine
juuli 2023</t>
  </si>
  <si>
    <t>täitmine
august 2023</t>
  </si>
  <si>
    <t>täitmine
september 2023</t>
  </si>
  <si>
    <t>täitmine
oktoober 2023</t>
  </si>
  <si>
    <t>täitmine
november 2023</t>
  </si>
  <si>
    <t>täitmine
detsember 2023</t>
  </si>
  <si>
    <t>täitmine 12 kuud 2023</t>
  </si>
  <si>
    <t>täitmine 12 kuud 2022</t>
  </si>
  <si>
    <t>Kaitseministeerium</t>
  </si>
  <si>
    <t>sh tööjõukulud</t>
  </si>
  <si>
    <t>sh majandamiskulud</t>
  </si>
  <si>
    <t>sh sotsiaaltoetused</t>
  </si>
  <si>
    <t>sh muud toetused</t>
  </si>
  <si>
    <t>sh muud kulud, v.a amortisatsioon</t>
  </si>
  <si>
    <t>sh käibemaksukulu</t>
  </si>
  <si>
    <t>sh investeeringud koos käibemaksukuluga</t>
  </si>
  <si>
    <t>Algne riigieelarve 2024</t>
  </si>
  <si>
    <t>Lõplik eelarve 2024</t>
  </si>
  <si>
    <t>täitmine
jaanuar 2024</t>
  </si>
  <si>
    <t>täitmine
veebruar 2024</t>
  </si>
  <si>
    <t>täitmine
märts 2024</t>
  </si>
  <si>
    <t>täitmine
juuni 2024</t>
  </si>
  <si>
    <t>täitmine
juuli 2024</t>
  </si>
  <si>
    <t>täitmine
august 2024</t>
  </si>
  <si>
    <t>täitmine
september 2024</t>
  </si>
  <si>
    <t>täitmine
oktoober 2024</t>
  </si>
  <si>
    <t>täitmine
november 2024</t>
  </si>
  <si>
    <t>täitmine
detsember 2024</t>
  </si>
  <si>
    <t>täitmine 12 kuud 2024</t>
  </si>
  <si>
    <t>täitmine
aprill 2024</t>
  </si>
  <si>
    <t>täitmine
mai 2024</t>
  </si>
  <si>
    <t>Algne riigieelarve 2025</t>
  </si>
  <si>
    <t>välistoetused sisalduvad eelnevatel majandusliku sisu ridadel järgnevas mahus</t>
  </si>
  <si>
    <t>Üle toodud 2023. aastast, sh välistoetused</t>
  </si>
  <si>
    <r>
      <t xml:space="preserve">2023. aasta riigieelarve vahendid ja nende täitmine sh välisvahendid </t>
    </r>
    <r>
      <rPr>
        <sz val="14"/>
        <color theme="1"/>
        <rFont val="Times New Roman"/>
        <family val="1"/>
        <charset val="186"/>
      </rPr>
      <t>(eurodes)</t>
    </r>
  </si>
  <si>
    <t>Kaitseministeerium kokku kõik allikad</t>
  </si>
  <si>
    <t>Kaitseministeerium kokku ilma välisvahenditeta</t>
  </si>
  <si>
    <r>
      <t xml:space="preserve">2024. aasta riigieelarve vahendid ja nende täitmine sh välisvahendid </t>
    </r>
    <r>
      <rPr>
        <sz val="14"/>
        <color theme="1"/>
        <rFont val="Times New Roman"/>
        <family val="1"/>
        <charset val="186"/>
      </rPr>
      <t>(eurodes) 10.veebruari 2025 seisuga</t>
    </r>
  </si>
  <si>
    <t>Kogu eelarve hõlmab endast nii Riigikogus kinnitatud riigieelarve algset seadust, VV liigendusi, ministri liigendusi, riigieelarve seaduse muudatusi, lisaeelarvet, VV reserve, ülekantavaid vahendeid, välistoetuste eelarve kohandusi vastavalt laekunud tulule või avatud sildfinantseerimisele ja teisi tuludest sõltuvate kulude eelarveid.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</si>
</sst>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b/>
      <sz val="14"/>
      <color theme="1"/>
      <name val="Times New Roman"/>
      <family val="1"/>
      <charset val="186"/>
    </font>
    <font>
      <sz val="14"/>
      <color theme="1"/>
      <name val="Times New Roman"/>
      <family val="1"/>
      <charset val="186"/>
    </font>
    <font>
      <sz val="10"/>
      <color theme="1"/>
      <name val="Times New Roman"/>
      <family val="1"/>
      <charset val="186"/>
    </font>
    <font>
      <sz val="10"/>
      <color rgb="FFFF0000"/>
      <name val="Times New Roman"/>
      <family val="1"/>
      <charset val="186"/>
    </font>
    <font>
      <sz val="10"/>
      <name val="Times New Roman"/>
      <family val="1"/>
      <charset val="186"/>
    </font>
    <font>
      <b/>
      <sz val="10"/>
      <color theme="1"/>
      <name val="Times New Roman"/>
      <family val="1"/>
      <charset val="186"/>
    </font>
    <font>
      <b/>
      <sz val="10"/>
      <name val="Times New Roman"/>
      <family val="1"/>
      <charset val="186"/>
    </font>
    <font>
      <i/>
      <sz val="10"/>
      <color theme="1"/>
      <name val="Times New Roman"/>
      <family val="1"/>
      <charset val="186"/>
    </font>
    <font>
      <i/>
      <sz val="10"/>
      <name val="Times New Roman"/>
      <family val="1"/>
      <charset val="186"/>
    </font>
    <font>
      <sz val="12"/>
      <color theme="1"/>
      <name val="Times New Roman"/>
      <family val="1"/>
      <charset val="186"/>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3">
    <xf numFmtId="0" fontId="0" fillId="0" borderId="0" xfId="0"/>
    <xf numFmtId="0" fontId="1" fillId="2" borderId="0" xfId="0" applyFont="1" applyFill="1" applyAlignment="1">
      <alignment horizontal="left" vertical="top" wrapText="1"/>
    </xf>
    <xf numFmtId="3" fontId="3" fillId="2" borderId="0" xfId="0" applyNumberFormat="1" applyFont="1" applyFill="1" applyAlignment="1">
      <alignment horizontal="right" vertical="top" wrapText="1"/>
    </xf>
    <xf numFmtId="3" fontId="1" fillId="2" borderId="0" xfId="0" applyNumberFormat="1" applyFont="1" applyFill="1" applyAlignment="1">
      <alignment horizontal="right" vertical="top" wrapText="1"/>
    </xf>
    <xf numFmtId="3" fontId="4" fillId="2" borderId="0" xfId="0" applyNumberFormat="1" applyFont="1" applyFill="1" applyAlignment="1">
      <alignment horizontal="right" vertical="top"/>
    </xf>
    <xf numFmtId="0" fontId="5" fillId="2" borderId="0" xfId="0" applyFont="1" applyFill="1" applyAlignment="1">
      <alignment vertical="top"/>
    </xf>
    <xf numFmtId="0" fontId="3" fillId="3" borderId="1" xfId="0" applyNumberFormat="1" applyFont="1" applyFill="1" applyBorder="1" applyAlignment="1">
      <alignment horizontal="right" vertical="top" wrapText="1"/>
    </xf>
    <xf numFmtId="3" fontId="3" fillId="3" borderId="1" xfId="0" applyNumberFormat="1" applyFont="1" applyFill="1" applyBorder="1" applyAlignment="1">
      <alignment horizontal="center" vertical="top" wrapText="1"/>
    </xf>
    <xf numFmtId="0" fontId="6" fillId="3" borderId="1" xfId="0" applyNumberFormat="1" applyFont="1" applyFill="1" applyBorder="1" applyAlignment="1">
      <alignment horizontal="center" vertical="top" wrapText="1"/>
    </xf>
    <xf numFmtId="0" fontId="6" fillId="2" borderId="1" xfId="0" applyFont="1" applyFill="1" applyBorder="1" applyAlignment="1">
      <alignment horizontal="left" vertical="top" wrapText="1"/>
    </xf>
    <xf numFmtId="3" fontId="6" fillId="2"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xf>
    <xf numFmtId="0" fontId="7" fillId="2" borderId="0" xfId="0" applyFont="1" applyFill="1" applyAlignment="1">
      <alignment vertical="top"/>
    </xf>
    <xf numFmtId="0" fontId="8" fillId="2" borderId="1" xfId="0" applyFont="1" applyFill="1" applyBorder="1" applyAlignment="1">
      <alignment horizontal="left" vertical="top" wrapText="1"/>
    </xf>
    <xf numFmtId="3" fontId="8" fillId="0" borderId="1" xfId="0" applyNumberFormat="1" applyFont="1" applyFill="1" applyBorder="1" applyAlignment="1">
      <alignment horizontal="right" vertical="top"/>
    </xf>
    <xf numFmtId="3" fontId="8" fillId="2" borderId="1" xfId="0" applyNumberFormat="1" applyFont="1" applyFill="1" applyBorder="1" applyAlignment="1">
      <alignment horizontal="right" vertical="top" wrapText="1"/>
    </xf>
    <xf numFmtId="0" fontId="9" fillId="2" borderId="0" xfId="0" applyFont="1" applyFill="1" applyAlignment="1">
      <alignment vertical="top"/>
    </xf>
    <xf numFmtId="0" fontId="3" fillId="2" borderId="0" xfId="0" applyFont="1" applyFill="1" applyAlignment="1">
      <alignment horizontal="left" vertical="top" wrapText="1"/>
    </xf>
    <xf numFmtId="3" fontId="6" fillId="3" borderId="1" xfId="0" applyNumberFormat="1" applyFont="1" applyFill="1" applyBorder="1" applyAlignment="1">
      <alignment horizontal="center" vertical="top" wrapText="1"/>
    </xf>
    <xf numFmtId="3" fontId="5" fillId="2" borderId="0" xfId="0" applyNumberFormat="1" applyFont="1" applyFill="1" applyAlignment="1">
      <alignment horizontal="right" vertical="top"/>
    </xf>
    <xf numFmtId="3" fontId="9" fillId="2" borderId="1" xfId="0" applyNumberFormat="1" applyFont="1" applyFill="1" applyBorder="1" applyAlignment="1">
      <alignment horizontal="right" vertical="top" wrapText="1"/>
    </xf>
    <xf numFmtId="0" fontId="10" fillId="0" borderId="0" xfId="0" applyFont="1"/>
    <xf numFmtId="0" fontId="10" fillId="0" borderId="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zoomScaleNormal="100" workbookViewId="0">
      <selection activeCell="A19" sqref="A19"/>
    </sheetView>
  </sheetViews>
  <sheetFormatPr defaultColWidth="9" defaultRowHeight="12.75" x14ac:dyDescent="0.25"/>
  <cols>
    <col min="1" max="1" width="41.140625" style="17" customWidth="1"/>
    <col min="2" max="2" width="15" style="2" customWidth="1"/>
    <col min="3" max="3" width="16.42578125" style="2" customWidth="1"/>
    <col min="4" max="4" width="15.42578125" style="2" customWidth="1"/>
    <col min="5" max="5" width="15.42578125" style="4" customWidth="1"/>
    <col min="6" max="6" width="13" style="4" customWidth="1"/>
    <col min="7" max="7" width="14.140625" style="4" customWidth="1"/>
    <col min="8" max="8" width="13.85546875" style="4" customWidth="1"/>
    <col min="9" max="9" width="12.85546875" style="4" customWidth="1"/>
    <col min="10" max="10" width="13.5703125" style="4" customWidth="1"/>
    <col min="11" max="11" width="12.85546875" style="4" customWidth="1"/>
    <col min="12" max="12" width="13" style="4" customWidth="1"/>
    <col min="13" max="13" width="13.28515625" style="4" customWidth="1"/>
    <col min="14" max="14" width="12.85546875" style="4" customWidth="1"/>
    <col min="15" max="16" width="13.42578125" style="4" customWidth="1"/>
    <col min="17" max="17" width="13" style="4" customWidth="1"/>
    <col min="18" max="18" width="15.140625" style="4" bestFit="1" customWidth="1"/>
    <col min="19" max="19" width="14.28515625" style="4" bestFit="1" customWidth="1"/>
    <col min="20" max="16384" width="9" style="5"/>
  </cols>
  <sheetData>
    <row r="1" spans="1:19" ht="56.25" x14ac:dyDescent="0.25">
      <c r="A1" s="1" t="s">
        <v>44</v>
      </c>
      <c r="C1" s="3"/>
      <c r="D1" s="3"/>
    </row>
    <row r="2" spans="1:19" ht="63.75" x14ac:dyDescent="0.25">
      <c r="A2" s="6"/>
      <c r="B2" s="7" t="s">
        <v>0</v>
      </c>
      <c r="C2" s="7" t="s">
        <v>1</v>
      </c>
      <c r="D2" s="7" t="s">
        <v>2</v>
      </c>
      <c r="E2" s="8" t="s">
        <v>3</v>
      </c>
      <c r="F2" s="8" t="s">
        <v>4</v>
      </c>
      <c r="G2" s="8" t="s">
        <v>5</v>
      </c>
      <c r="H2" s="8" t="s">
        <v>6</v>
      </c>
      <c r="I2" s="8" t="s">
        <v>7</v>
      </c>
      <c r="J2" s="8" t="s">
        <v>8</v>
      </c>
      <c r="K2" s="8" t="s">
        <v>9</v>
      </c>
      <c r="L2" s="8" t="s">
        <v>10</v>
      </c>
      <c r="M2" s="8" t="s">
        <v>11</v>
      </c>
      <c r="N2" s="8" t="s">
        <v>12</v>
      </c>
      <c r="O2" s="8" t="s">
        <v>13</v>
      </c>
      <c r="P2" s="8" t="s">
        <v>14</v>
      </c>
      <c r="Q2" s="8" t="s">
        <v>15</v>
      </c>
      <c r="R2" s="8" t="s">
        <v>16</v>
      </c>
      <c r="S2" s="8" t="s">
        <v>17</v>
      </c>
    </row>
    <row r="3" spans="1:19" s="12" customFormat="1" x14ac:dyDescent="0.25">
      <c r="A3" s="9" t="s">
        <v>45</v>
      </c>
      <c r="B3" s="10">
        <v>1139524864</v>
      </c>
      <c r="C3" s="10">
        <v>113955255.03</v>
      </c>
      <c r="D3" s="10">
        <v>97949105.859999999</v>
      </c>
      <c r="E3" s="11">
        <v>1351429224.8899999</v>
      </c>
      <c r="F3" s="11">
        <v>44410974.030000001</v>
      </c>
      <c r="G3" s="11">
        <v>54468228.350000001</v>
      </c>
      <c r="H3" s="11">
        <v>64454159.299999997</v>
      </c>
      <c r="I3" s="11">
        <v>50205118.399999999</v>
      </c>
      <c r="J3" s="11">
        <v>69908145.640000001</v>
      </c>
      <c r="K3" s="11">
        <v>73821160.390000001</v>
      </c>
      <c r="L3" s="11">
        <v>68121662.219999999</v>
      </c>
      <c r="M3" s="11">
        <v>83966387.560000002</v>
      </c>
      <c r="N3" s="11">
        <v>100945819.06</v>
      </c>
      <c r="O3" s="11">
        <v>91461649.769999996</v>
      </c>
      <c r="P3" s="11">
        <v>92139655.010000005</v>
      </c>
      <c r="Q3" s="11">
        <v>397404789.30000001</v>
      </c>
      <c r="R3" s="11">
        <v>1191307749.03</v>
      </c>
      <c r="S3" s="11">
        <v>774934512.02999997</v>
      </c>
    </row>
    <row r="4" spans="1:19" s="12" customFormat="1" x14ac:dyDescent="0.25">
      <c r="A4" s="9" t="s">
        <v>46</v>
      </c>
      <c r="B4" s="10">
        <f>B3-B13</f>
        <v>1127722847</v>
      </c>
      <c r="C4" s="10">
        <f t="shared" ref="C4:S4" si="0">C3-C13</f>
        <v>7014293.5300000012</v>
      </c>
      <c r="D4" s="10">
        <f t="shared" si="0"/>
        <v>78549399.359999999</v>
      </c>
      <c r="E4" s="10">
        <f t="shared" si="0"/>
        <v>1213286539.8899999</v>
      </c>
      <c r="F4" s="10">
        <f t="shared" si="0"/>
        <v>44376331.620000005</v>
      </c>
      <c r="G4" s="10">
        <f t="shared" si="0"/>
        <v>54439840.590000004</v>
      </c>
      <c r="H4" s="10">
        <f t="shared" si="0"/>
        <v>64277997.709999993</v>
      </c>
      <c r="I4" s="10">
        <f t="shared" si="0"/>
        <v>48993878.299999997</v>
      </c>
      <c r="J4" s="10">
        <f t="shared" si="0"/>
        <v>69619164.290000007</v>
      </c>
      <c r="K4" s="10">
        <f t="shared" si="0"/>
        <v>73535250.459999993</v>
      </c>
      <c r="L4" s="10">
        <f t="shared" si="0"/>
        <v>67983559.789999992</v>
      </c>
      <c r="M4" s="10">
        <f t="shared" si="0"/>
        <v>83395633.049999997</v>
      </c>
      <c r="N4" s="10">
        <f t="shared" si="0"/>
        <v>96603334.460000008</v>
      </c>
      <c r="O4" s="10">
        <f t="shared" si="0"/>
        <v>90935294.200000003</v>
      </c>
      <c r="P4" s="10">
        <f t="shared" si="0"/>
        <v>90996429.140000001</v>
      </c>
      <c r="Q4" s="10">
        <f t="shared" si="0"/>
        <v>361726436.08000004</v>
      </c>
      <c r="R4" s="10">
        <f t="shared" si="0"/>
        <v>1146883149.6900001</v>
      </c>
      <c r="S4" s="10">
        <f t="shared" si="0"/>
        <v>769467095.17999995</v>
      </c>
    </row>
    <row r="5" spans="1:19" s="12" customFormat="1" x14ac:dyDescent="0.25">
      <c r="A5" s="13" t="s">
        <v>19</v>
      </c>
      <c r="B5" s="15">
        <v>171337267.53</v>
      </c>
      <c r="C5" s="15">
        <v>10320682.608153725</v>
      </c>
      <c r="D5" s="20">
        <v>866908.88791876775</v>
      </c>
      <c r="E5" s="14">
        <v>182524859.0260725</v>
      </c>
      <c r="F5" s="14">
        <v>12155026.189999999</v>
      </c>
      <c r="G5" s="14">
        <v>12832916.01</v>
      </c>
      <c r="H5" s="14">
        <v>13182233.470000001</v>
      </c>
      <c r="I5" s="14">
        <v>13965278.949999999</v>
      </c>
      <c r="J5" s="14">
        <v>13990840.16</v>
      </c>
      <c r="K5" s="14">
        <v>15785586.720000001</v>
      </c>
      <c r="L5" s="14">
        <v>13936508.33</v>
      </c>
      <c r="M5" s="14">
        <v>15955941.800000001</v>
      </c>
      <c r="N5" s="14">
        <v>14848676.52</v>
      </c>
      <c r="O5" s="14">
        <v>16692232.52</v>
      </c>
      <c r="P5" s="14">
        <v>14992114.82</v>
      </c>
      <c r="Q5" s="14">
        <v>19871922.020000003</v>
      </c>
      <c r="R5" s="14">
        <v>178209277.50999999</v>
      </c>
      <c r="S5" s="14">
        <v>151064961.43000001</v>
      </c>
    </row>
    <row r="6" spans="1:19" s="12" customFormat="1" ht="12" customHeight="1" x14ac:dyDescent="0.25">
      <c r="A6" s="13" t="s">
        <v>20</v>
      </c>
      <c r="B6" s="15">
        <v>440900437.44999999</v>
      </c>
      <c r="C6" s="15">
        <v>25212471.138111643</v>
      </c>
      <c r="D6" s="20">
        <v>52389984.143472165</v>
      </c>
      <c r="E6" s="14">
        <v>518502892.73158383</v>
      </c>
      <c r="F6" s="14">
        <v>12682601.85</v>
      </c>
      <c r="G6" s="14">
        <v>22539980.530000001</v>
      </c>
      <c r="H6" s="14">
        <v>23860407.190000001</v>
      </c>
      <c r="I6" s="14">
        <v>15187010.42</v>
      </c>
      <c r="J6" s="14">
        <v>24574104.460000001</v>
      </c>
      <c r="K6" s="14">
        <v>24939076.399999999</v>
      </c>
      <c r="L6" s="14">
        <v>25234881.350000001</v>
      </c>
      <c r="M6" s="14">
        <v>32663295.329999998</v>
      </c>
      <c r="N6" s="14">
        <v>29022670.699999999</v>
      </c>
      <c r="O6" s="14">
        <v>27986310.989999998</v>
      </c>
      <c r="P6" s="14">
        <v>25591396.120000001</v>
      </c>
      <c r="Q6" s="14">
        <v>218510981.27000001</v>
      </c>
      <c r="R6" s="14">
        <v>482792716.61000001</v>
      </c>
      <c r="S6" s="14">
        <v>264034808.79999998</v>
      </c>
    </row>
    <row r="7" spans="1:19" s="12" customFormat="1" x14ac:dyDescent="0.25">
      <c r="A7" s="13" t="s">
        <v>21</v>
      </c>
      <c r="B7" s="15">
        <v>14407808.580000002</v>
      </c>
      <c r="C7" s="15">
        <v>1555375.9199089999</v>
      </c>
      <c r="D7" s="20"/>
      <c r="E7" s="14">
        <v>15963184.499909002</v>
      </c>
      <c r="F7" s="14">
        <v>1089459.1599999999</v>
      </c>
      <c r="G7" s="14">
        <v>1291041.23</v>
      </c>
      <c r="H7" s="14">
        <v>1312491.53</v>
      </c>
      <c r="I7" s="14">
        <v>1335966.21</v>
      </c>
      <c r="J7" s="14">
        <v>1333989.45</v>
      </c>
      <c r="K7" s="14">
        <v>2641635.7599999998</v>
      </c>
      <c r="L7" s="14">
        <v>723894.38</v>
      </c>
      <c r="M7" s="14">
        <v>1052635.79</v>
      </c>
      <c r="N7" s="14">
        <v>1018384.54</v>
      </c>
      <c r="O7" s="14">
        <v>1154944.02</v>
      </c>
      <c r="P7" s="14">
        <v>1275205.27</v>
      </c>
      <c r="Q7" s="14">
        <v>1654002.51</v>
      </c>
      <c r="R7" s="14">
        <v>15883649.85</v>
      </c>
      <c r="S7" s="14">
        <v>12058919.199999999</v>
      </c>
    </row>
    <row r="8" spans="1:19" s="12" customFormat="1" x14ac:dyDescent="0.25">
      <c r="A8" s="13" t="s">
        <v>22</v>
      </c>
      <c r="B8" s="15">
        <v>67522652.909999996</v>
      </c>
      <c r="C8" s="15">
        <v>23357681.100619733</v>
      </c>
      <c r="D8" s="20">
        <v>4640803.660011</v>
      </c>
      <c r="E8" s="14">
        <v>95521137.670630723</v>
      </c>
      <c r="F8" s="14">
        <v>6675360.0499999998</v>
      </c>
      <c r="G8" s="14">
        <v>3581280.37</v>
      </c>
      <c r="H8" s="14">
        <v>5712780.2599999998</v>
      </c>
      <c r="I8" s="14">
        <v>6534037.7000000002</v>
      </c>
      <c r="J8" s="14">
        <v>4863416.7699999996</v>
      </c>
      <c r="K8" s="14">
        <v>6572309.5099999998</v>
      </c>
      <c r="L8" s="14">
        <v>5253436.42</v>
      </c>
      <c r="M8" s="14">
        <v>3855720.43</v>
      </c>
      <c r="N8" s="14">
        <v>7333676.75</v>
      </c>
      <c r="O8" s="14">
        <v>6267175.9800000004</v>
      </c>
      <c r="P8" s="14">
        <v>5045468.26</v>
      </c>
      <c r="Q8" s="14">
        <v>17771452.25</v>
      </c>
      <c r="R8" s="14">
        <v>79466114.75</v>
      </c>
      <c r="S8" s="14">
        <v>62156721.020000003</v>
      </c>
    </row>
    <row r="9" spans="1:19" s="12" customFormat="1" x14ac:dyDescent="0.25">
      <c r="A9" s="13" t="s">
        <v>23</v>
      </c>
      <c r="B9" s="15">
        <v>59381429.25</v>
      </c>
      <c r="C9" s="15">
        <v>642171.5399909995</v>
      </c>
      <c r="D9" s="20">
        <v>9591729.9199999981</v>
      </c>
      <c r="E9" s="14">
        <v>69615330.709990993</v>
      </c>
      <c r="F9" s="14">
        <v>4124478.58</v>
      </c>
      <c r="G9" s="14">
        <v>4140193.18</v>
      </c>
      <c r="H9" s="14">
        <v>4654163.53</v>
      </c>
      <c r="I9" s="14">
        <v>4130364.02</v>
      </c>
      <c r="J9" s="14">
        <v>4639486.6100000003</v>
      </c>
      <c r="K9" s="14">
        <v>3861863.14</v>
      </c>
      <c r="L9" s="14">
        <v>4031766.71</v>
      </c>
      <c r="M9" s="14">
        <v>4638225.37</v>
      </c>
      <c r="N9" s="14">
        <v>7716126.2300000004</v>
      </c>
      <c r="O9" s="14">
        <v>6878223.2300000004</v>
      </c>
      <c r="P9" s="14">
        <v>8075707.5499999998</v>
      </c>
      <c r="Q9" s="14">
        <v>8202704.2700000033</v>
      </c>
      <c r="R9" s="14">
        <v>65093302.420000002</v>
      </c>
      <c r="S9" s="14">
        <v>51843148.890000001</v>
      </c>
    </row>
    <row r="10" spans="1:19" s="12" customFormat="1" x14ac:dyDescent="0.25">
      <c r="A10" s="13" t="s">
        <v>24</v>
      </c>
      <c r="B10" s="15">
        <v>72783292.439999998</v>
      </c>
      <c r="C10" s="15">
        <v>47093.569996999999</v>
      </c>
      <c r="D10" s="20"/>
      <c r="E10" s="14">
        <v>72830386.009996995</v>
      </c>
      <c r="F10" s="14">
        <v>1996587.08</v>
      </c>
      <c r="G10" s="14">
        <v>4553496.2</v>
      </c>
      <c r="H10" s="14">
        <v>3807060.7</v>
      </c>
      <c r="I10" s="14">
        <v>3009635.8</v>
      </c>
      <c r="J10" s="14">
        <v>10041159.970000001</v>
      </c>
      <c r="K10" s="14">
        <v>8320328.6100000003</v>
      </c>
      <c r="L10" s="14">
        <v>4051298.1</v>
      </c>
      <c r="M10" s="14">
        <v>8134205</v>
      </c>
      <c r="N10" s="14">
        <v>4505145.13</v>
      </c>
      <c r="O10" s="14">
        <v>4436148.95</v>
      </c>
      <c r="P10" s="14">
        <v>7111636.9199999999</v>
      </c>
      <c r="Q10" s="14">
        <v>27177888.670000002</v>
      </c>
      <c r="R10" s="14">
        <v>87144591.129999995</v>
      </c>
      <c r="S10" s="14">
        <v>47031653.619999997</v>
      </c>
    </row>
    <row r="11" spans="1:19" s="12" customFormat="1" x14ac:dyDescent="0.25">
      <c r="A11" s="13" t="s">
        <v>25</v>
      </c>
      <c r="B11" s="15">
        <v>313191976</v>
      </c>
      <c r="C11" s="15">
        <v>52819778.939999998</v>
      </c>
      <c r="D11" s="20">
        <v>30459679.050000001</v>
      </c>
      <c r="E11" s="14">
        <v>396471433.99000001</v>
      </c>
      <c r="F11" s="14">
        <v>5687461.1200000001</v>
      </c>
      <c r="G11" s="14">
        <v>5529320.8300000001</v>
      </c>
      <c r="H11" s="14">
        <v>11925022.619999999</v>
      </c>
      <c r="I11" s="14">
        <v>6042825.2999999998</v>
      </c>
      <c r="J11" s="14">
        <v>10465148.220000001</v>
      </c>
      <c r="K11" s="14">
        <v>11700360.25</v>
      </c>
      <c r="L11" s="14">
        <v>14889876.93</v>
      </c>
      <c r="M11" s="14">
        <v>17666363.84</v>
      </c>
      <c r="N11" s="14">
        <v>36501139.189999998</v>
      </c>
      <c r="O11" s="14">
        <v>28046614.079999998</v>
      </c>
      <c r="P11" s="14">
        <v>30048126.07</v>
      </c>
      <c r="Q11" s="14">
        <v>104215838.31</v>
      </c>
      <c r="R11" s="14">
        <v>282718096.75999999</v>
      </c>
      <c r="S11" s="14">
        <v>186744299.06999999</v>
      </c>
    </row>
    <row r="12" spans="1:19" s="12" customFormat="1" x14ac:dyDescent="0.25">
      <c r="A12" s="13"/>
      <c r="B12" s="15"/>
      <c r="C12" s="15"/>
      <c r="D12" s="20"/>
      <c r="E12" s="14"/>
      <c r="F12" s="14"/>
      <c r="G12" s="14"/>
      <c r="H12" s="14"/>
      <c r="I12" s="14"/>
      <c r="J12" s="14"/>
      <c r="K12" s="14"/>
      <c r="L12" s="14"/>
      <c r="M12" s="14"/>
      <c r="N12" s="14"/>
      <c r="O12" s="14"/>
      <c r="P12" s="14"/>
      <c r="Q12" s="14"/>
      <c r="R12" s="14"/>
      <c r="S12" s="14"/>
    </row>
    <row r="13" spans="1:19" s="16" customFormat="1" ht="25.5" x14ac:dyDescent="0.25">
      <c r="A13" s="13" t="s">
        <v>42</v>
      </c>
      <c r="B13" s="15">
        <v>11802017</v>
      </c>
      <c r="C13" s="15">
        <v>106940961.5</v>
      </c>
      <c r="D13" s="15">
        <v>19399706.5</v>
      </c>
      <c r="E13" s="14">
        <v>138142685</v>
      </c>
      <c r="F13" s="14">
        <v>34642.410000000003</v>
      </c>
      <c r="G13" s="14">
        <v>28387.759999999998</v>
      </c>
      <c r="H13" s="14">
        <v>176161.59</v>
      </c>
      <c r="I13" s="14">
        <v>1211240.1000000001</v>
      </c>
      <c r="J13" s="14">
        <v>288981.34999999998</v>
      </c>
      <c r="K13" s="14">
        <v>285909.93</v>
      </c>
      <c r="L13" s="14">
        <v>138102.43</v>
      </c>
      <c r="M13" s="14">
        <v>570754.51</v>
      </c>
      <c r="N13" s="14">
        <v>4342484.5999999996</v>
      </c>
      <c r="O13" s="14">
        <v>526355.56999999995</v>
      </c>
      <c r="P13" s="14">
        <v>1143225.8700000001</v>
      </c>
      <c r="Q13" s="14">
        <v>35678353.219999999</v>
      </c>
      <c r="R13" s="14">
        <v>44424599.340000004</v>
      </c>
      <c r="S13" s="14">
        <v>5467416.8499999996</v>
      </c>
    </row>
    <row r="14" spans="1:19" ht="33.75" customHeight="1" x14ac:dyDescent="0.25">
      <c r="A14" s="22" t="s">
        <v>48</v>
      </c>
      <c r="B14" s="22"/>
      <c r="C14" s="22"/>
      <c r="D14" s="22"/>
      <c r="E14" s="22"/>
      <c r="F14" s="22"/>
      <c r="G14" s="22"/>
      <c r="H14" s="22"/>
    </row>
    <row r="15" spans="1:19" x14ac:dyDescent="0.25">
      <c r="E15" s="19"/>
      <c r="F15" s="19"/>
      <c r="G15" s="19"/>
      <c r="H15" s="19"/>
      <c r="I15" s="19"/>
      <c r="J15" s="19"/>
      <c r="K15" s="19"/>
      <c r="L15" s="19"/>
    </row>
    <row r="16" spans="1:19" x14ac:dyDescent="0.25">
      <c r="E16" s="19"/>
      <c r="F16" s="19"/>
      <c r="G16" s="19"/>
      <c r="H16" s="19"/>
      <c r="I16" s="19"/>
      <c r="J16" s="19"/>
      <c r="K16" s="19"/>
      <c r="L16" s="19"/>
    </row>
    <row r="17" spans="5:12" x14ac:dyDescent="0.25">
      <c r="E17" s="19"/>
      <c r="F17" s="19"/>
      <c r="G17" s="19"/>
      <c r="H17" s="19"/>
      <c r="I17" s="19"/>
      <c r="J17" s="19"/>
      <c r="K17" s="19"/>
      <c r="L17" s="19"/>
    </row>
    <row r="18" spans="5:12" x14ac:dyDescent="0.25">
      <c r="E18" s="19"/>
      <c r="F18" s="19"/>
      <c r="G18" s="19"/>
      <c r="H18" s="19"/>
      <c r="I18" s="19"/>
      <c r="J18" s="19"/>
      <c r="K18" s="19"/>
      <c r="L18" s="19"/>
    </row>
    <row r="19" spans="5:12" x14ac:dyDescent="0.25">
      <c r="E19" s="19"/>
      <c r="F19" s="19"/>
      <c r="G19" s="19"/>
      <c r="H19" s="19"/>
      <c r="I19" s="19"/>
      <c r="J19" s="19"/>
      <c r="K19" s="19"/>
      <c r="L19" s="19"/>
    </row>
    <row r="20" spans="5:12" x14ac:dyDescent="0.25">
      <c r="E20" s="19"/>
      <c r="F20" s="19"/>
      <c r="G20" s="19"/>
      <c r="H20" s="19"/>
      <c r="I20" s="19"/>
      <c r="J20" s="19"/>
      <c r="K20" s="19"/>
      <c r="L20" s="19"/>
    </row>
    <row r="21" spans="5:12" x14ac:dyDescent="0.25">
      <c r="E21" s="19"/>
      <c r="F21" s="19"/>
      <c r="G21" s="19"/>
      <c r="H21" s="19"/>
      <c r="I21" s="19"/>
      <c r="J21" s="19"/>
      <c r="K21" s="19"/>
      <c r="L21" s="19"/>
    </row>
    <row r="22" spans="5:12" x14ac:dyDescent="0.25">
      <c r="E22" s="19"/>
      <c r="F22" s="19"/>
      <c r="G22" s="19"/>
      <c r="H22" s="19"/>
      <c r="I22" s="19"/>
      <c r="J22" s="19"/>
      <c r="K22" s="19"/>
      <c r="L22" s="19"/>
    </row>
    <row r="23" spans="5:12" x14ac:dyDescent="0.25">
      <c r="E23" s="19"/>
      <c r="F23" s="19"/>
      <c r="G23" s="19"/>
      <c r="H23" s="19"/>
      <c r="I23" s="19"/>
      <c r="J23" s="19"/>
      <c r="K23" s="19"/>
      <c r="L23" s="19"/>
    </row>
    <row r="24" spans="5:12" x14ac:dyDescent="0.25">
      <c r="E24" s="19"/>
      <c r="F24" s="19"/>
      <c r="G24" s="19"/>
      <c r="H24" s="19"/>
      <c r="I24" s="19"/>
      <c r="J24" s="19"/>
      <c r="K24" s="19"/>
      <c r="L24" s="19"/>
    </row>
    <row r="25" spans="5:12" x14ac:dyDescent="0.25">
      <c r="E25" s="19"/>
      <c r="F25" s="19"/>
      <c r="G25" s="19"/>
      <c r="H25" s="19"/>
      <c r="I25" s="19"/>
      <c r="J25" s="19"/>
      <c r="K25" s="19"/>
      <c r="L25" s="19"/>
    </row>
    <row r="26" spans="5:12" x14ac:dyDescent="0.25">
      <c r="E26" s="19"/>
      <c r="F26" s="19"/>
      <c r="G26" s="19"/>
      <c r="H26" s="19"/>
      <c r="I26" s="19"/>
      <c r="J26" s="19"/>
      <c r="K26" s="19"/>
      <c r="L26" s="19"/>
    </row>
    <row r="27" spans="5:12" x14ac:dyDescent="0.25">
      <c r="E27" s="19"/>
      <c r="F27" s="19"/>
      <c r="G27" s="19"/>
      <c r="H27" s="19"/>
      <c r="I27" s="19"/>
      <c r="J27" s="19"/>
      <c r="K27" s="19"/>
      <c r="L27" s="19"/>
    </row>
  </sheetData>
  <mergeCells count="1">
    <mergeCell ref="A14:H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zoomScaleNormal="100" workbookViewId="0">
      <selection activeCell="A16" sqref="A16"/>
    </sheetView>
  </sheetViews>
  <sheetFormatPr defaultColWidth="9" defaultRowHeight="12.75" x14ac:dyDescent="0.25"/>
  <cols>
    <col min="1" max="1" width="41.7109375" style="17" customWidth="1"/>
    <col min="2" max="2" width="15" style="2" customWidth="1"/>
    <col min="3" max="3" width="16.42578125" style="2" customWidth="1"/>
    <col min="4" max="4" width="15.42578125" style="2" customWidth="1"/>
    <col min="5" max="5" width="15.42578125" style="4" customWidth="1"/>
    <col min="6" max="6" width="12.85546875" style="4" bestFit="1" customWidth="1"/>
    <col min="7" max="13" width="12.85546875" style="4" customWidth="1"/>
    <col min="14" max="14" width="13.5703125" style="4" customWidth="1"/>
    <col min="15" max="15" width="12.7109375" style="4" customWidth="1"/>
    <col min="16" max="16" width="12.85546875" style="4" customWidth="1"/>
    <col min="17" max="17" width="14" style="4" customWidth="1"/>
    <col min="18" max="18" width="15.140625" style="4" bestFit="1" customWidth="1"/>
    <col min="19" max="19" width="14.28515625" style="4" bestFit="1" customWidth="1"/>
    <col min="20" max="16384" width="9" style="5"/>
  </cols>
  <sheetData>
    <row r="1" spans="1:19" ht="75" x14ac:dyDescent="0.25">
      <c r="A1" s="1" t="s">
        <v>47</v>
      </c>
      <c r="C1" s="3"/>
      <c r="D1" s="3"/>
    </row>
    <row r="2" spans="1:19" ht="68.25" customHeight="1" x14ac:dyDescent="0.25">
      <c r="A2" s="6"/>
      <c r="B2" s="7" t="s">
        <v>26</v>
      </c>
      <c r="C2" s="7" t="s">
        <v>1</v>
      </c>
      <c r="D2" s="7" t="s">
        <v>43</v>
      </c>
      <c r="E2" s="8" t="s">
        <v>27</v>
      </c>
      <c r="F2" s="8" t="s">
        <v>28</v>
      </c>
      <c r="G2" s="8" t="s">
        <v>29</v>
      </c>
      <c r="H2" s="8" t="s">
        <v>30</v>
      </c>
      <c r="I2" s="8" t="s">
        <v>39</v>
      </c>
      <c r="J2" s="8" t="s">
        <v>40</v>
      </c>
      <c r="K2" s="8" t="s">
        <v>31</v>
      </c>
      <c r="L2" s="8" t="s">
        <v>32</v>
      </c>
      <c r="M2" s="8" t="s">
        <v>33</v>
      </c>
      <c r="N2" s="8" t="s">
        <v>34</v>
      </c>
      <c r="O2" s="8" t="s">
        <v>35</v>
      </c>
      <c r="P2" s="8" t="s">
        <v>36</v>
      </c>
      <c r="Q2" s="8" t="s">
        <v>37</v>
      </c>
      <c r="R2" s="8" t="s">
        <v>38</v>
      </c>
      <c r="S2" s="8" t="s">
        <v>16</v>
      </c>
    </row>
    <row r="3" spans="1:19" s="12" customFormat="1" x14ac:dyDescent="0.25">
      <c r="A3" s="9" t="s">
        <v>45</v>
      </c>
      <c r="B3" s="10">
        <v>1476708260</v>
      </c>
      <c r="C3" s="10">
        <v>548734333.19000006</v>
      </c>
      <c r="D3" s="10">
        <v>162593493.16</v>
      </c>
      <c r="E3" s="11">
        <v>2188036086.3499999</v>
      </c>
      <c r="F3" s="11">
        <v>59191631.130000003</v>
      </c>
      <c r="G3" s="11">
        <v>94915072.730000004</v>
      </c>
      <c r="H3" s="11">
        <v>124861805.90000001</v>
      </c>
      <c r="I3" s="11">
        <v>136327064.52000001</v>
      </c>
      <c r="J3" s="11">
        <v>91762493.760000005</v>
      </c>
      <c r="K3" s="11">
        <v>105136121.43000001</v>
      </c>
      <c r="L3" s="11">
        <v>106719139.40000001</v>
      </c>
      <c r="M3" s="11">
        <v>75857126.420000002</v>
      </c>
      <c r="N3" s="11">
        <v>118152903.7</v>
      </c>
      <c r="O3" s="11">
        <v>111487456.22</v>
      </c>
      <c r="P3" s="11">
        <v>114186416.09</v>
      </c>
      <c r="Q3" s="11">
        <v>286637886.98000002</v>
      </c>
      <c r="R3" s="11">
        <v>1425235118.28</v>
      </c>
      <c r="S3" s="11">
        <v>1191307749.03</v>
      </c>
    </row>
    <row r="4" spans="1:19" s="12" customFormat="1" x14ac:dyDescent="0.25">
      <c r="A4" s="9" t="s">
        <v>46</v>
      </c>
      <c r="B4" s="10">
        <f>B3-B13</f>
        <v>1362357202</v>
      </c>
      <c r="C4" s="10">
        <f t="shared" ref="C4:S4" si="0">C3-C13</f>
        <v>-26174477.209999919</v>
      </c>
      <c r="D4" s="10">
        <f t="shared" si="0"/>
        <v>67256946.209999993</v>
      </c>
      <c r="E4" s="10">
        <f t="shared" si="0"/>
        <v>1403439671</v>
      </c>
      <c r="F4" s="10">
        <f t="shared" si="0"/>
        <v>53885189.600000001</v>
      </c>
      <c r="G4" s="10">
        <f t="shared" si="0"/>
        <v>87896141.790000007</v>
      </c>
      <c r="H4" s="10">
        <f t="shared" si="0"/>
        <v>120163991.59</v>
      </c>
      <c r="I4" s="10">
        <f t="shared" si="0"/>
        <v>131909663.41000001</v>
      </c>
      <c r="J4" s="10">
        <f t="shared" si="0"/>
        <v>90733118.510000005</v>
      </c>
      <c r="K4" s="10">
        <f t="shared" si="0"/>
        <v>95502486.430000007</v>
      </c>
      <c r="L4" s="10">
        <f t="shared" si="0"/>
        <v>98206467.460000008</v>
      </c>
      <c r="M4" s="10">
        <f t="shared" si="0"/>
        <v>69144840.609999999</v>
      </c>
      <c r="N4" s="10">
        <f t="shared" si="0"/>
        <v>101109966.59999999</v>
      </c>
      <c r="O4" s="10">
        <f t="shared" si="0"/>
        <v>105308252.06</v>
      </c>
      <c r="P4" s="10">
        <f t="shared" si="0"/>
        <v>99646480.75</v>
      </c>
      <c r="Q4" s="10">
        <f t="shared" si="0"/>
        <v>197728537.54000002</v>
      </c>
      <c r="R4" s="10">
        <f t="shared" si="0"/>
        <v>1251235136.3499999</v>
      </c>
      <c r="S4" s="10">
        <f t="shared" si="0"/>
        <v>1146883149.6900001</v>
      </c>
    </row>
    <row r="5" spans="1:19" s="12" customFormat="1" x14ac:dyDescent="0.25">
      <c r="A5" s="13" t="s">
        <v>19</v>
      </c>
      <c r="B5" s="15">
        <v>189722995.30041799</v>
      </c>
      <c r="C5" s="15">
        <v>-4018227.7986891381</v>
      </c>
      <c r="D5" s="15">
        <v>6331747.729998</v>
      </c>
      <c r="E5" s="14">
        <v>192036515.23172686</v>
      </c>
      <c r="F5" s="14">
        <v>13920043.439999999</v>
      </c>
      <c r="G5" s="14">
        <v>14460714.630000001</v>
      </c>
      <c r="H5" s="14">
        <v>14857138.380000001</v>
      </c>
      <c r="I5" s="14">
        <v>16224060.390000001</v>
      </c>
      <c r="J5" s="14">
        <v>17753876.190000001</v>
      </c>
      <c r="K5" s="14">
        <v>15815639.93</v>
      </c>
      <c r="L5" s="14">
        <v>15941684.949999999</v>
      </c>
      <c r="M5" s="14">
        <v>16123634.699999999</v>
      </c>
      <c r="N5" s="14">
        <v>15572315.779999999</v>
      </c>
      <c r="O5" s="14">
        <v>16680707.810000001</v>
      </c>
      <c r="P5" s="14">
        <v>15924293.789999999</v>
      </c>
      <c r="Q5" s="14">
        <v>18337976.440000001</v>
      </c>
      <c r="R5" s="14">
        <v>191612086.43000001</v>
      </c>
      <c r="S5" s="14">
        <v>178209277.50999999</v>
      </c>
    </row>
    <row r="6" spans="1:19" s="12" customFormat="1" x14ac:dyDescent="0.25">
      <c r="A6" s="13" t="s">
        <v>20</v>
      </c>
      <c r="B6" s="15">
        <v>572044324.29339194</v>
      </c>
      <c r="C6" s="15">
        <v>35494810.858243108</v>
      </c>
      <c r="D6" s="15">
        <v>104404972.18360326</v>
      </c>
      <c r="E6" s="14">
        <v>711944107.33523834</v>
      </c>
      <c r="F6" s="14">
        <v>20720319.68</v>
      </c>
      <c r="G6" s="14">
        <v>38719845.280000001</v>
      </c>
      <c r="H6" s="14">
        <v>30095928.100000001</v>
      </c>
      <c r="I6" s="14">
        <v>38123231.649999999</v>
      </c>
      <c r="J6" s="14">
        <v>23713194.359999999</v>
      </c>
      <c r="K6" s="14">
        <v>19762349.190000001</v>
      </c>
      <c r="L6" s="14">
        <v>27510733.829999998</v>
      </c>
      <c r="M6" s="14">
        <v>18659397.120000001</v>
      </c>
      <c r="N6" s="14">
        <v>45096385.829999998</v>
      </c>
      <c r="O6" s="14">
        <v>25197253.219999999</v>
      </c>
      <c r="P6" s="14">
        <v>19824228.149999999</v>
      </c>
      <c r="Q6" s="14">
        <v>123166180.02</v>
      </c>
      <c r="R6" s="14">
        <v>430589046.43000001</v>
      </c>
      <c r="S6" s="14">
        <v>482792716.61000001</v>
      </c>
    </row>
    <row r="7" spans="1:19" s="12" customFormat="1" x14ac:dyDescent="0.25">
      <c r="A7" s="13" t="s">
        <v>21</v>
      </c>
      <c r="B7" s="15">
        <v>18531057.309998002</v>
      </c>
      <c r="C7" s="15">
        <v>122994.17995533325</v>
      </c>
      <c r="D7" s="15">
        <v>79534.656278998998</v>
      </c>
      <c r="E7" s="14">
        <v>18733586.146232333</v>
      </c>
      <c r="F7" s="14">
        <v>1331470.3</v>
      </c>
      <c r="G7" s="14">
        <v>1431286.71</v>
      </c>
      <c r="H7" s="14">
        <v>1456922.29</v>
      </c>
      <c r="I7" s="14">
        <v>1519708.19</v>
      </c>
      <c r="J7" s="14">
        <v>1496805.1</v>
      </c>
      <c r="K7" s="14">
        <v>2815574.35</v>
      </c>
      <c r="L7" s="14">
        <v>918180.78</v>
      </c>
      <c r="M7" s="14">
        <v>1187679.55</v>
      </c>
      <c r="N7" s="14">
        <v>1167930.73</v>
      </c>
      <c r="O7" s="14">
        <v>1383952.07</v>
      </c>
      <c r="P7" s="14">
        <v>1454287.77</v>
      </c>
      <c r="Q7" s="14">
        <v>2038357.54</v>
      </c>
      <c r="R7" s="14">
        <v>18202155.379999999</v>
      </c>
      <c r="S7" s="14">
        <v>15883649.85</v>
      </c>
    </row>
    <row r="8" spans="1:19" s="12" customFormat="1" x14ac:dyDescent="0.25">
      <c r="A8" s="13" t="s">
        <v>22</v>
      </c>
      <c r="B8" s="15">
        <v>80372234.974140406</v>
      </c>
      <c r="C8" s="15">
        <v>383625473.97989529</v>
      </c>
      <c r="D8" s="15">
        <v>9021884.4747196343</v>
      </c>
      <c r="E8" s="14">
        <v>473019593.42875534</v>
      </c>
      <c r="F8" s="14">
        <v>1477435.81</v>
      </c>
      <c r="G8" s="14">
        <v>9574439.6099999994</v>
      </c>
      <c r="H8" s="14">
        <v>7325354.1100000003</v>
      </c>
      <c r="I8" s="14">
        <v>10719026.300000001</v>
      </c>
      <c r="J8" s="14">
        <v>8601522.8699999992</v>
      </c>
      <c r="K8" s="14">
        <v>6074626.6799999997</v>
      </c>
      <c r="L8" s="14">
        <v>5922721.9000000004</v>
      </c>
      <c r="M8" s="14">
        <v>4563865.88</v>
      </c>
      <c r="N8" s="14">
        <v>7900248.6600000001</v>
      </c>
      <c r="O8" s="14">
        <v>5645074.46</v>
      </c>
      <c r="P8" s="14">
        <v>16854499.829999998</v>
      </c>
      <c r="Q8" s="14">
        <v>30646171.670000002</v>
      </c>
      <c r="R8" s="14">
        <v>115304987.78</v>
      </c>
      <c r="S8" s="14">
        <v>79466114.75</v>
      </c>
    </row>
    <row r="9" spans="1:19" s="12" customFormat="1" x14ac:dyDescent="0.25">
      <c r="A9" s="13" t="s">
        <v>23</v>
      </c>
      <c r="B9" s="15">
        <v>67109612.839994997</v>
      </c>
      <c r="C9" s="15">
        <v>-392123.73940349428</v>
      </c>
      <c r="D9" s="15">
        <v>9095987.4899839777</v>
      </c>
      <c r="E9" s="14">
        <v>75813476.590575486</v>
      </c>
      <c r="F9" s="14">
        <v>4775459.75</v>
      </c>
      <c r="G9" s="14">
        <v>4810257.08</v>
      </c>
      <c r="H9" s="14">
        <v>5091714.42</v>
      </c>
      <c r="I9" s="14">
        <v>4969035.05</v>
      </c>
      <c r="J9" s="14">
        <v>5591769.7999999998</v>
      </c>
      <c r="K9" s="14">
        <v>5499104.3600000003</v>
      </c>
      <c r="L9" s="14">
        <v>5257548.17</v>
      </c>
      <c r="M9" s="14">
        <v>4820478.6399999997</v>
      </c>
      <c r="N9" s="14">
        <v>7279537.4400000004</v>
      </c>
      <c r="O9" s="14">
        <v>5626346.6600000001</v>
      </c>
      <c r="P9" s="14">
        <v>7221716.6799999997</v>
      </c>
      <c r="Q9" s="14">
        <v>7283595.0800000001</v>
      </c>
      <c r="R9" s="14">
        <v>68226563.129999995</v>
      </c>
      <c r="S9" s="14">
        <v>65093302.420000002</v>
      </c>
    </row>
    <row r="10" spans="1:19" s="12" customFormat="1" x14ac:dyDescent="0.25">
      <c r="A10" s="13" t="s">
        <v>24</v>
      </c>
      <c r="B10" s="15">
        <v>94879891.809508413</v>
      </c>
      <c r="C10" s="15">
        <v>-689039.35000099998</v>
      </c>
      <c r="D10" s="15"/>
      <c r="E10" s="14">
        <v>94190852.459507406</v>
      </c>
      <c r="F10" s="14">
        <v>4562893.05</v>
      </c>
      <c r="G10" s="14">
        <v>5001980.99</v>
      </c>
      <c r="H10" s="14">
        <v>15281921.43</v>
      </c>
      <c r="I10" s="14">
        <v>18645625.27</v>
      </c>
      <c r="J10" s="14">
        <v>4244447.79</v>
      </c>
      <c r="K10" s="14">
        <v>11963819.73</v>
      </c>
      <c r="L10" s="14">
        <v>8307732.3899999997</v>
      </c>
      <c r="M10" s="14">
        <v>4441723.8499999996</v>
      </c>
      <c r="N10" s="14">
        <v>5834687.4800000004</v>
      </c>
      <c r="O10" s="14">
        <v>7334375.8700000001</v>
      </c>
      <c r="P10" s="14">
        <v>4687019.59</v>
      </c>
      <c r="Q10" s="14">
        <v>24947632.379999999</v>
      </c>
      <c r="R10" s="14">
        <v>115253859.81999999</v>
      </c>
      <c r="S10" s="14">
        <v>87144591.129999995</v>
      </c>
    </row>
    <row r="11" spans="1:19" s="12" customFormat="1" x14ac:dyDescent="0.25">
      <c r="A11" s="13" t="s">
        <v>25</v>
      </c>
      <c r="B11" s="15">
        <v>454048143</v>
      </c>
      <c r="C11" s="15">
        <v>134590445.06</v>
      </c>
      <c r="D11" s="15">
        <v>33659366.780000001</v>
      </c>
      <c r="E11" s="14">
        <v>622297954.83999991</v>
      </c>
      <c r="F11" s="14">
        <v>12404009.1</v>
      </c>
      <c r="G11" s="14">
        <v>20916548.43</v>
      </c>
      <c r="H11" s="14">
        <v>50752827.170000002</v>
      </c>
      <c r="I11" s="14">
        <v>46126377.670000002</v>
      </c>
      <c r="J11" s="14">
        <v>30360877.649999999</v>
      </c>
      <c r="K11" s="14">
        <v>43205007.189999998</v>
      </c>
      <c r="L11" s="14">
        <v>42860537.380000003</v>
      </c>
      <c r="M11" s="14">
        <v>26060346.68</v>
      </c>
      <c r="N11" s="14">
        <v>35301797.780000001</v>
      </c>
      <c r="O11" s="14">
        <v>49619746.130000003</v>
      </c>
      <c r="P11" s="14">
        <v>48220370.280000001</v>
      </c>
      <c r="Q11" s="14">
        <v>80217973.849999994</v>
      </c>
      <c r="R11" s="14">
        <v>486046419.31</v>
      </c>
      <c r="S11" s="14">
        <v>282718096.75999999</v>
      </c>
    </row>
    <row r="12" spans="1:19" s="12" customFormat="1" x14ac:dyDescent="0.25">
      <c r="A12" s="13"/>
      <c r="B12" s="15"/>
      <c r="C12" s="15"/>
      <c r="D12" s="15"/>
      <c r="E12" s="14"/>
      <c r="F12" s="14"/>
      <c r="G12" s="14"/>
      <c r="H12" s="14"/>
      <c r="I12" s="14"/>
      <c r="J12" s="14"/>
      <c r="K12" s="14"/>
      <c r="L12" s="14"/>
      <c r="M12" s="14"/>
      <c r="N12" s="14"/>
      <c r="O12" s="14"/>
      <c r="P12" s="14"/>
      <c r="Q12" s="14"/>
      <c r="R12" s="14"/>
      <c r="S12" s="14"/>
    </row>
    <row r="13" spans="1:19" s="16" customFormat="1" ht="25.5" x14ac:dyDescent="0.25">
      <c r="A13" s="13" t="s">
        <v>42</v>
      </c>
      <c r="B13" s="15">
        <v>114351058</v>
      </c>
      <c r="C13" s="15">
        <v>574908810.39999998</v>
      </c>
      <c r="D13" s="15">
        <v>95336546.950000003</v>
      </c>
      <c r="E13" s="14">
        <v>784596415.35000002</v>
      </c>
      <c r="F13" s="14">
        <v>5306441.53</v>
      </c>
      <c r="G13" s="14">
        <v>7018930.9400000004</v>
      </c>
      <c r="H13" s="14">
        <v>4697814.3099999996</v>
      </c>
      <c r="I13" s="14">
        <v>4417401.1100000003</v>
      </c>
      <c r="J13" s="14">
        <v>1029375.25</v>
      </c>
      <c r="K13" s="14">
        <v>9633635</v>
      </c>
      <c r="L13" s="14">
        <v>8512671.9399999995</v>
      </c>
      <c r="M13" s="14">
        <v>6712285.8099999996</v>
      </c>
      <c r="N13" s="14">
        <v>17042937.100000001</v>
      </c>
      <c r="O13" s="14">
        <v>6179204.1600000001</v>
      </c>
      <c r="P13" s="14">
        <v>14539935.34</v>
      </c>
      <c r="Q13" s="14">
        <v>88909349.439999998</v>
      </c>
      <c r="R13" s="14">
        <v>173999981.93000001</v>
      </c>
      <c r="S13" s="14">
        <v>44424599.340000004</v>
      </c>
    </row>
    <row r="14" spans="1:19" ht="36" customHeight="1" x14ac:dyDescent="0.25">
      <c r="A14" s="22" t="s">
        <v>48</v>
      </c>
      <c r="B14" s="22"/>
      <c r="C14" s="22"/>
      <c r="D14" s="22"/>
      <c r="E14" s="22"/>
      <c r="F14" s="22"/>
      <c r="G14" s="22"/>
      <c r="H14" s="22"/>
    </row>
    <row r="16" spans="1:19" ht="15.75" x14ac:dyDescent="0.25">
      <c r="A16" s="21"/>
    </row>
  </sheetData>
  <mergeCells count="1">
    <mergeCell ref="A14: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1" sqref="B11"/>
    </sheetView>
  </sheetViews>
  <sheetFormatPr defaultRowHeight="15" x14ac:dyDescent="0.25"/>
  <cols>
    <col min="1" max="1" width="36.7109375" customWidth="1"/>
    <col min="2" max="2" width="22.85546875" customWidth="1"/>
  </cols>
  <sheetData>
    <row r="1" spans="1:2" x14ac:dyDescent="0.25">
      <c r="A1" s="6"/>
      <c r="B1" s="18" t="s">
        <v>41</v>
      </c>
    </row>
    <row r="2" spans="1:2" x14ac:dyDescent="0.25">
      <c r="A2" s="9" t="s">
        <v>18</v>
      </c>
      <c r="B2" s="10">
        <f>SUM(B3:B9)</f>
        <v>1588048297.6325655</v>
      </c>
    </row>
    <row r="3" spans="1:2" x14ac:dyDescent="0.25">
      <c r="A3" s="13" t="s">
        <v>19</v>
      </c>
      <c r="B3" s="15">
        <v>203736866.52581739</v>
      </c>
    </row>
    <row r="4" spans="1:2" x14ac:dyDescent="0.25">
      <c r="A4" s="13" t="s">
        <v>20</v>
      </c>
      <c r="B4" s="15">
        <v>497268347.73402494</v>
      </c>
    </row>
    <row r="5" spans="1:2" x14ac:dyDescent="0.25">
      <c r="A5" s="13" t="s">
        <v>21</v>
      </c>
      <c r="B5" s="15">
        <v>20814861.200027004</v>
      </c>
    </row>
    <row r="6" spans="1:2" x14ac:dyDescent="0.25">
      <c r="A6" s="13" t="s">
        <v>22</v>
      </c>
      <c r="B6" s="15">
        <v>193419949.6529429</v>
      </c>
    </row>
    <row r="7" spans="1:2" ht="25.5" x14ac:dyDescent="0.25">
      <c r="A7" s="13" t="s">
        <v>23</v>
      </c>
      <c r="B7" s="15">
        <v>72793117.389973983</v>
      </c>
    </row>
    <row r="8" spans="1:2" x14ac:dyDescent="0.25">
      <c r="A8" s="13" t="s">
        <v>24</v>
      </c>
      <c r="B8" s="15">
        <v>84234859.689504981</v>
      </c>
    </row>
    <row r="9" spans="1:2" ht="25.5" x14ac:dyDescent="0.25">
      <c r="A9" s="13" t="s">
        <v>25</v>
      </c>
      <c r="B9" s="15">
        <v>515780295.44027418</v>
      </c>
    </row>
    <row r="10" spans="1:2" x14ac:dyDescent="0.25">
      <c r="A10" s="13"/>
      <c r="B10" s="15"/>
    </row>
    <row r="11" spans="1:2" ht="25.5" x14ac:dyDescent="0.25">
      <c r="A11" s="13" t="s">
        <v>42</v>
      </c>
      <c r="B11" s="15">
        <v>166993974.19799501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a2978cf-9856-4471-84f5-b2b5341435f1">QN6PHRSYMUAZ-1604503074-4421</_dlc_DocId>
    <_dlc_DocIdUrl xmlns="9a2978cf-9856-4471-84f5-b2b5341435f1">
      <Url>https://kam.mil.intra/collaboration/KEO/_layouts/15/DocIdRedir.aspx?ID=QN6PHRSYMUAZ-1604503074-4421</Url>
      <Description>QN6PHRSYMUAZ-1604503074-4421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EFFA58DB40CB54680C4DB90CF0CF500" ma:contentTypeVersion="2" ma:contentTypeDescription="Loo uus dokument" ma:contentTypeScope="" ma:versionID="5c5f781fe3061880e7d089ad037a8716">
  <xsd:schema xmlns:xsd="http://www.w3.org/2001/XMLSchema" xmlns:xs="http://www.w3.org/2001/XMLSchema" xmlns:p="http://schemas.microsoft.com/office/2006/metadata/properties" xmlns:ns2="9a2978cf-9856-4471-84f5-b2b5341435f1" targetNamespace="http://schemas.microsoft.com/office/2006/metadata/properties" ma:root="true" ma:fieldsID="c4625f4263723be97907733cde2bc928" ns2:_="">
    <xsd:import namespace="9a2978cf-9856-4471-84f5-b2b5341435f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2978cf-9856-4471-84f5-b2b5341435f1"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6DC0E0-DAB3-4B70-9C95-0A84B72458C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a2978cf-9856-4471-84f5-b2b5341435f1"/>
    <ds:schemaRef ds:uri="http://www.w3.org/XML/1998/namespace"/>
    <ds:schemaRef ds:uri="http://purl.org/dc/dcmitype/"/>
  </ds:schemaRefs>
</ds:datastoreItem>
</file>

<file path=customXml/itemProps2.xml><?xml version="1.0" encoding="utf-8"?>
<ds:datastoreItem xmlns:ds="http://schemas.openxmlformats.org/officeDocument/2006/customXml" ds:itemID="{EA8F48C0-5AF4-4D03-BDAB-318719E64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2978cf-9856-4471-84f5-b2b534143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313E9F-FCE4-4DCC-9731-274D862533DE}">
  <ds:schemaRefs>
    <ds:schemaRef ds:uri="http://schemas.microsoft.com/sharepoint/events"/>
  </ds:schemaRefs>
</ds:datastoreItem>
</file>

<file path=customXml/itemProps4.xml><?xml version="1.0" encoding="utf-8"?>
<ds:datastoreItem xmlns:ds="http://schemas.openxmlformats.org/officeDocument/2006/customXml" ds:itemID="{2D3A538B-3927-495A-9D78-53A8E16AC5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2023</vt:lpstr>
      <vt:lpstr>2024</vt:lpstr>
      <vt:lpstr>2025</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Tuusis</dc:creator>
  <cp:lastModifiedBy>Silja Tölp</cp:lastModifiedBy>
  <dcterms:created xsi:type="dcterms:W3CDTF">2025-02-10T10:47:47Z</dcterms:created>
  <dcterms:modified xsi:type="dcterms:W3CDTF">2025-02-21T09:52:55Z</dcterms:modified>
  <dc:title>2023-2025_rahalised vahendid</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0x010100DEFFA58DB40CB54680C4DB90CF0CF500</vt:lpwstr>
  </property>
  <property fmtid="{D5CDD505-2E9C-101B-9397-08002B2CF9AE}" pid="3" name="_dlc_DocIdItemGuid">
    <vt:lpwstr>9c3cf592-def6-46ea-b4d8-847df91cb304</vt:lpwstr>
  </property>
</Properties>
</file>