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ati/Desktop/"/>
    </mc:Choice>
  </mc:AlternateContent>
  <xr:revisionPtr revIDLastSave="0" documentId="13_ncr:1_{CB1E0B6C-5E71-4144-95DC-28EC3752C481}" xr6:coauthVersionLast="47" xr6:coauthVersionMax="47" xr10:uidLastSave="{00000000-0000-0000-0000-000000000000}"/>
  <bookViews>
    <workbookView xWindow="7880" yWindow="1480" windowWidth="18860" windowHeight="19420" xr2:uid="{00000000-000D-0000-FFFF-FFFF00000000}"/>
  </bookViews>
  <sheets>
    <sheet name="Koondeelarv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3" l="1"/>
  <c r="E24" i="3"/>
  <c r="E25" i="3"/>
  <c r="E23" i="3"/>
  <c r="E12" i="3"/>
  <c r="E13" i="3"/>
  <c r="E15" i="3"/>
  <c r="E17" i="3"/>
  <c r="E18" i="3"/>
  <c r="D18" i="3" l="1"/>
  <c r="D17" i="3"/>
  <c r="D16" i="3"/>
  <c r="E16" i="3" s="1"/>
  <c r="D14" i="3"/>
  <c r="D13" i="3"/>
  <c r="D19" i="3" l="1"/>
  <c r="E19" i="3" s="1"/>
  <c r="E14" i="3"/>
  <c r="D8" i="3" l="1"/>
  <c r="E8" i="3" s="1"/>
  <c r="D10" i="3"/>
  <c r="E10" i="3" s="1"/>
  <c r="D9" i="3"/>
  <c r="E9" i="3" s="1"/>
  <c r="D7" i="3"/>
  <c r="D11" i="3" l="1"/>
  <c r="D20" i="3" s="1"/>
  <c r="E20" i="3" s="1"/>
  <c r="E7" i="3"/>
  <c r="D26" i="3" l="1"/>
  <c r="E26" i="3" s="1"/>
  <c r="E11" i="3"/>
</calcChain>
</file>

<file path=xl/sharedStrings.xml><?xml version="1.0" encoding="utf-8"?>
<sst xmlns="http://schemas.openxmlformats.org/spreadsheetml/2006/main" count="31" uniqueCount="25">
  <si>
    <t>Teenuse nimetus</t>
  </si>
  <si>
    <t>Tunnihind käibemaksuta</t>
  </si>
  <si>
    <t>Tundide arv</t>
  </si>
  <si>
    <t>Kokku käibemaksuta</t>
  </si>
  <si>
    <t>Kokku käibemaksuga</t>
  </si>
  <si>
    <t>Tükihind käibemaksuta</t>
  </si>
  <si>
    <t>Kogus</t>
  </si>
  <si>
    <t>Tootmiskulud kokku</t>
  </si>
  <si>
    <t>2. Tootmiskulud</t>
  </si>
  <si>
    <t>Adell Taevas OÜ</t>
  </si>
  <si>
    <t>1. Agentuuritööd</t>
  </si>
  <si>
    <t>Projektijuht</t>
  </si>
  <si>
    <t>Loovjuht</t>
  </si>
  <si>
    <t>Disainer</t>
  </si>
  <si>
    <t>Copywriter</t>
  </si>
  <si>
    <t>Operaator</t>
  </si>
  <si>
    <t>Monteerija</t>
  </si>
  <si>
    <t>Kokku</t>
  </si>
  <si>
    <t>Agentuuri töö kokku</t>
  </si>
  <si>
    <t>Kampaania kogumaksumus</t>
  </si>
  <si>
    <t>Keeletoimetaja</t>
  </si>
  <si>
    <t>1.1 Videote kontseptsiooni ja sõnumi väljatöötamine</t>
  </si>
  <si>
    <t>1.2 Videoklippide (3 X 2-4min) loomine. Lõpliku storyboardy ja stsenaariumite loomine,  filmimine (1 võttepäev), montaaž, helindamine. Võttepäeva planeerimine, ettevalmistus ja järelvalve (1 võttepäev).</t>
  </si>
  <si>
    <t>Sotsiaalkindlustusamet -  Videote tootmine: ohvriabi traumast taastumist toetav vaimse tervise abi teenuse tutvustamine</t>
  </si>
  <si>
    <t>Videoklippide tootmisega seotud kulud (näitlejatasu - 1 näitleja osaleb 3 klipis, stuudio ja tehnika rent, klippide subtitreerimine, rekvisiidid, grimmiteenus, prompter).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</si>
</sst>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186"/>
    </font>
    <font>
      <sz val="11"/>
      <name val="Tahoma"/>
      <family val="2"/>
      <charset val="186"/>
    </font>
    <font>
      <b/>
      <sz val="11"/>
      <name val="Tahoma"/>
      <family val="2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Tahoma"/>
      <family val="2"/>
      <charset val="186"/>
    </font>
    <font>
      <u/>
      <sz val="11"/>
      <color theme="11"/>
      <name val="Tahoma"/>
      <family val="2"/>
      <charset val="186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justify" vertical="top"/>
    </xf>
    <xf numFmtId="0" fontId="10" fillId="0" borderId="0" xfId="0" applyFont="1"/>
    <xf numFmtId="0" fontId="10" fillId="0" borderId="0" xfId="0" applyFont="1" applyAlignment="1">
      <alignment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A7B9-D405-234D-95C1-DC347A16C63F}">
  <sheetPr>
    <pageSetUpPr fitToPage="1"/>
  </sheetPr>
  <dimension ref="A1:F27"/>
  <sheetViews>
    <sheetView tabSelected="1" zoomScale="105" workbookViewId="0"/>
  </sheetViews>
  <sheetFormatPr baseColWidth="10" defaultColWidth="8.83203125" defaultRowHeight="14" x14ac:dyDescent="0.15"/>
  <cols>
    <col min="1" max="1" width="51.33203125" style="1" customWidth="1"/>
    <col min="2" max="2" width="12.33203125" style="1" customWidth="1"/>
    <col min="3" max="3" width="8.83203125" style="1"/>
    <col min="4" max="4" width="12.5" style="1" customWidth="1"/>
    <col min="5" max="5" width="12.6640625" style="1" customWidth="1"/>
    <col min="6" max="16384" width="8.83203125" style="1"/>
  </cols>
  <sheetData>
    <row r="1" spans="1:6" ht="51" x14ac:dyDescent="0.2">
      <c r="A1" s="18" t="s">
        <v>23</v>
      </c>
      <c r="B1" s="17"/>
      <c r="C1" s="17"/>
      <c r="D1" s="17"/>
      <c r="E1"/>
      <c r="F1" s="3"/>
    </row>
    <row r="2" spans="1:6" ht="16" x14ac:dyDescent="0.2">
      <c r="A2" s="17" t="s">
        <v>9</v>
      </c>
      <c r="B2" s="17"/>
      <c r="C2" s="17"/>
      <c r="D2" s="17"/>
      <c r="E2" s="17"/>
      <c r="F2" s="3"/>
    </row>
    <row r="3" spans="1:6" ht="16" x14ac:dyDescent="0.2">
      <c r="A3" s="5"/>
      <c r="B3" s="5"/>
      <c r="C3" s="5"/>
      <c r="D3" s="5"/>
      <c r="E3" s="5"/>
      <c r="F3" s="3"/>
    </row>
    <row r="4" spans="1:6" ht="30.75" customHeight="1" x14ac:dyDescent="0.2">
      <c r="A4" s="6" t="s">
        <v>0</v>
      </c>
      <c r="B4" s="7" t="s">
        <v>1</v>
      </c>
      <c r="C4" s="6" t="s">
        <v>2</v>
      </c>
      <c r="D4" s="6" t="s">
        <v>3</v>
      </c>
      <c r="E4" s="6" t="s">
        <v>4</v>
      </c>
      <c r="F4" s="3"/>
    </row>
    <row r="5" spans="1:6" ht="17" x14ac:dyDescent="0.2">
      <c r="A5" s="13" t="s">
        <v>10</v>
      </c>
      <c r="B5" s="10"/>
      <c r="C5" s="10"/>
      <c r="D5" s="10"/>
      <c r="E5" s="10"/>
      <c r="F5" s="3"/>
    </row>
    <row r="6" spans="1:6" ht="17" x14ac:dyDescent="0.2">
      <c r="A6" s="13" t="s">
        <v>21</v>
      </c>
      <c r="B6" s="15"/>
      <c r="C6" s="15"/>
      <c r="D6" s="10"/>
      <c r="E6" s="10"/>
      <c r="F6" s="3"/>
    </row>
    <row r="7" spans="1:6" ht="17" x14ac:dyDescent="0.2">
      <c r="A7" s="9" t="s">
        <v>11</v>
      </c>
      <c r="B7" s="11">
        <v>55</v>
      </c>
      <c r="C7" s="11">
        <v>4</v>
      </c>
      <c r="D7" s="10">
        <f t="shared" ref="D7:D8" si="0">B7*C7</f>
        <v>220</v>
      </c>
      <c r="E7" s="10">
        <f>D7*1.24</f>
        <v>272.8</v>
      </c>
      <c r="F7" s="3"/>
    </row>
    <row r="8" spans="1:6" ht="17" x14ac:dyDescent="0.2">
      <c r="A8" s="9" t="s">
        <v>12</v>
      </c>
      <c r="B8" s="12">
        <v>60</v>
      </c>
      <c r="C8" s="12">
        <v>4</v>
      </c>
      <c r="D8" s="10">
        <f t="shared" si="0"/>
        <v>240</v>
      </c>
      <c r="E8" s="10">
        <f t="shared" ref="E8:E20" si="1">D8*1.24</f>
        <v>297.60000000000002</v>
      </c>
      <c r="F8" s="3"/>
    </row>
    <row r="9" spans="1:6" ht="17" x14ac:dyDescent="0.2">
      <c r="A9" s="9" t="s">
        <v>13</v>
      </c>
      <c r="B9" s="12">
        <v>55</v>
      </c>
      <c r="C9" s="12">
        <v>4</v>
      </c>
      <c r="D9" s="10">
        <f t="shared" ref="D9" si="2">B9*C9</f>
        <v>220</v>
      </c>
      <c r="E9" s="10">
        <f t="shared" si="1"/>
        <v>272.8</v>
      </c>
      <c r="F9" s="3"/>
    </row>
    <row r="10" spans="1:6" ht="17" x14ac:dyDescent="0.2">
      <c r="A10" s="9" t="s">
        <v>14</v>
      </c>
      <c r="B10" s="12">
        <v>55</v>
      </c>
      <c r="C10" s="12">
        <v>8</v>
      </c>
      <c r="D10" s="10">
        <f>B10*C10</f>
        <v>440</v>
      </c>
      <c r="E10" s="10">
        <f t="shared" si="1"/>
        <v>545.6</v>
      </c>
      <c r="F10" s="3"/>
    </row>
    <row r="11" spans="1:6" ht="17" x14ac:dyDescent="0.2">
      <c r="A11" s="13" t="s">
        <v>17</v>
      </c>
      <c r="B11" s="12"/>
      <c r="C11" s="12"/>
      <c r="D11" s="14">
        <f>SUM(D7:D10)</f>
        <v>1120</v>
      </c>
      <c r="E11" s="10">
        <f t="shared" si="1"/>
        <v>1388.8</v>
      </c>
      <c r="F11" s="3"/>
    </row>
    <row r="12" spans="1:6" s="2" customFormat="1" ht="68" x14ac:dyDescent="0.2">
      <c r="A12" s="13" t="s">
        <v>22</v>
      </c>
      <c r="B12" s="15"/>
      <c r="C12" s="15"/>
      <c r="D12" s="10"/>
      <c r="E12" s="10">
        <f t="shared" si="1"/>
        <v>0</v>
      </c>
      <c r="F12" s="4"/>
    </row>
    <row r="13" spans="1:6" s="2" customFormat="1" ht="17" x14ac:dyDescent="0.2">
      <c r="A13" s="9" t="s">
        <v>11</v>
      </c>
      <c r="B13" s="11">
        <v>55</v>
      </c>
      <c r="C13" s="11">
        <v>10</v>
      </c>
      <c r="D13" s="10">
        <f t="shared" ref="D13:D14" si="3">B13*C13</f>
        <v>550</v>
      </c>
      <c r="E13" s="10">
        <f t="shared" si="1"/>
        <v>682</v>
      </c>
      <c r="F13" s="4"/>
    </row>
    <row r="14" spans="1:6" s="2" customFormat="1" ht="17" x14ac:dyDescent="0.2">
      <c r="A14" s="9" t="s">
        <v>12</v>
      </c>
      <c r="B14" s="12">
        <v>60</v>
      </c>
      <c r="C14" s="12">
        <v>5</v>
      </c>
      <c r="D14" s="10">
        <f t="shared" si="3"/>
        <v>300</v>
      </c>
      <c r="E14" s="10">
        <f t="shared" si="1"/>
        <v>372</v>
      </c>
      <c r="F14" s="4"/>
    </row>
    <row r="15" spans="1:6" s="2" customFormat="1" ht="17" x14ac:dyDescent="0.2">
      <c r="A15" s="9" t="s">
        <v>20</v>
      </c>
      <c r="B15" s="12">
        <v>55</v>
      </c>
      <c r="C15" s="12">
        <v>2</v>
      </c>
      <c r="D15" s="10">
        <v>550</v>
      </c>
      <c r="E15" s="10">
        <f t="shared" si="1"/>
        <v>682</v>
      </c>
      <c r="F15" s="4"/>
    </row>
    <row r="16" spans="1:6" s="2" customFormat="1" ht="17" x14ac:dyDescent="0.2">
      <c r="A16" s="9" t="s">
        <v>14</v>
      </c>
      <c r="B16" s="12">
        <v>55</v>
      </c>
      <c r="C16" s="12">
        <v>8</v>
      </c>
      <c r="D16" s="10">
        <f>B16*C16</f>
        <v>440</v>
      </c>
      <c r="E16" s="10">
        <f t="shared" si="1"/>
        <v>545.6</v>
      </c>
      <c r="F16" s="4"/>
    </row>
    <row r="17" spans="1:6" s="2" customFormat="1" ht="17" x14ac:dyDescent="0.2">
      <c r="A17" s="9" t="s">
        <v>15</v>
      </c>
      <c r="B17" s="12">
        <v>60</v>
      </c>
      <c r="C17" s="12">
        <v>10</v>
      </c>
      <c r="D17" s="10">
        <f t="shared" ref="D17:D18" si="4">B17*C17</f>
        <v>600</v>
      </c>
      <c r="E17" s="10">
        <f t="shared" si="1"/>
        <v>744</v>
      </c>
      <c r="F17" s="4"/>
    </row>
    <row r="18" spans="1:6" s="2" customFormat="1" ht="17" x14ac:dyDescent="0.2">
      <c r="A18" s="9" t="s">
        <v>16</v>
      </c>
      <c r="B18" s="12">
        <v>55</v>
      </c>
      <c r="C18" s="12">
        <v>30</v>
      </c>
      <c r="D18" s="10">
        <f t="shared" si="4"/>
        <v>1650</v>
      </c>
      <c r="E18" s="10">
        <f t="shared" si="1"/>
        <v>2046</v>
      </c>
      <c r="F18" s="4"/>
    </row>
    <row r="19" spans="1:6" s="2" customFormat="1" ht="17" x14ac:dyDescent="0.2">
      <c r="A19" s="13" t="s">
        <v>17</v>
      </c>
      <c r="B19" s="12"/>
      <c r="C19" s="12"/>
      <c r="D19" s="14">
        <f>SUM(D13:D18)</f>
        <v>4090</v>
      </c>
      <c r="E19" s="14">
        <f t="shared" si="1"/>
        <v>5071.6000000000004</v>
      </c>
      <c r="F19" s="4"/>
    </row>
    <row r="20" spans="1:6" s="2" customFormat="1" ht="17" x14ac:dyDescent="0.2">
      <c r="A20" s="13" t="s">
        <v>18</v>
      </c>
      <c r="B20" s="12"/>
      <c r="C20" s="12"/>
      <c r="D20" s="14">
        <f>SUM(D11+D19)</f>
        <v>5210</v>
      </c>
      <c r="E20" s="14">
        <f t="shared" si="1"/>
        <v>6460.4</v>
      </c>
      <c r="F20" s="4"/>
    </row>
    <row r="21" spans="1:6" s="2" customFormat="1" ht="16" x14ac:dyDescent="0.2">
      <c r="A21" s="9"/>
      <c r="B21" s="12"/>
      <c r="C21" s="12"/>
      <c r="D21" s="10"/>
      <c r="E21" s="10"/>
      <c r="F21" s="4"/>
    </row>
    <row r="22" spans="1:6" ht="30.75" customHeight="1" x14ac:dyDescent="0.2">
      <c r="A22" s="13" t="s">
        <v>8</v>
      </c>
      <c r="B22" s="7" t="s">
        <v>5</v>
      </c>
      <c r="C22" s="6" t="s">
        <v>6</v>
      </c>
      <c r="D22" s="6" t="s">
        <v>3</v>
      </c>
      <c r="E22" s="6" t="s">
        <v>4</v>
      </c>
      <c r="F22" s="3"/>
    </row>
    <row r="23" spans="1:6" ht="50" customHeight="1" x14ac:dyDescent="0.2">
      <c r="A23" s="16" t="s">
        <v>24</v>
      </c>
      <c r="B23" s="7"/>
      <c r="C23" s="10"/>
      <c r="D23" s="10">
        <v>3300</v>
      </c>
      <c r="E23" s="10">
        <f>D23*1.24</f>
        <v>4092</v>
      </c>
      <c r="F23" s="3"/>
    </row>
    <row r="24" spans="1:6" ht="17" x14ac:dyDescent="0.2">
      <c r="A24" s="13" t="s">
        <v>7</v>
      </c>
      <c r="B24" s="10"/>
      <c r="C24" s="10"/>
      <c r="D24" s="14">
        <f>SUM(D23)</f>
        <v>3300</v>
      </c>
      <c r="E24" s="14">
        <f t="shared" ref="E24:E26" si="5">D24*1.24</f>
        <v>4092</v>
      </c>
      <c r="F24" s="3"/>
    </row>
    <row r="25" spans="1:6" ht="16" x14ac:dyDescent="0.2">
      <c r="A25" s="13"/>
      <c r="B25" s="10"/>
      <c r="C25" s="10"/>
      <c r="D25" s="14"/>
      <c r="E25" s="10">
        <f t="shared" si="5"/>
        <v>0</v>
      </c>
      <c r="F25" s="3"/>
    </row>
    <row r="26" spans="1:6" ht="17" x14ac:dyDescent="0.2">
      <c r="A26" s="8" t="s">
        <v>19</v>
      </c>
      <c r="B26" s="10"/>
      <c r="C26" s="10"/>
      <c r="D26" s="14">
        <f>SUM(D11,D20,D24)</f>
        <v>9630</v>
      </c>
      <c r="E26" s="14">
        <f t="shared" si="5"/>
        <v>11941.2</v>
      </c>
      <c r="F26" s="3"/>
    </row>
    <row r="27" spans="1:6" ht="16" x14ac:dyDescent="0.2">
      <c r="A27" s="5"/>
      <c r="B27" s="5"/>
      <c r="C27" s="5"/>
      <c r="D27" s="5"/>
      <c r="E27" s="5"/>
    </row>
  </sheetData>
  <pageMargins left="0.70866141732283472" right="0.70866141732283472" top="0.74803149606299213" bottom="0.74803149606299213" header="0.31496062992125984" footer="0.31496062992125984"/>
  <pageSetup paperSize="9" scale="97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Koondeelarve</vt:lpstr>
    </vt:vector>
  </TitlesOfParts>
  <Company>Tervise Arengu Instituut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Käroliin Andrejeva</dc:creator>
  <cp:lastModifiedBy>Katrin Tamberg</cp:lastModifiedBy>
  <cp:lastPrinted>2016-01-20T08:33:09Z</cp:lastPrinted>
  <dcterms:created xsi:type="dcterms:W3CDTF">2016-01-11T09:03:42Z</dcterms:created>
  <dcterms:modified xsi:type="dcterms:W3CDTF">2025-10-10T12:56:04Z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216841341</vt:i4>
  </property>
  <property fmtid="{D5CDD505-2E9C-101B-9397-08002B2CF9AE}" pid="3" name="_NewReviewCycle">
    <vt:lpwstr/>
  </property>
  <property fmtid="{D5CDD505-2E9C-101B-9397-08002B2CF9AE}" pid="4" name="_EmailSubject">
    <vt:lpwstr>kutse turvaseksi ja narkomaania teemaliste kommunikatsioonitegevuste korraldamiseks 2017. aastal</vt:lpwstr>
  </property>
  <property fmtid="{D5CDD505-2E9C-101B-9397-08002B2CF9AE}" pid="5" name="_AuthorEmail">
    <vt:lpwstr>liina.altroff@tai.ee</vt:lpwstr>
  </property>
  <property fmtid="{D5CDD505-2E9C-101B-9397-08002B2CF9AE}" pid="6" name="_AuthorEmailDisplayName">
    <vt:lpwstr>Liina Altroff</vt:lpwstr>
  </property>
</Properties>
</file>