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rkik.mil.intra/collaboration/RKIKkatport/Majanduskaubad/1.Hanked/Hanked 2024/284234_Ehituspoe kaupade ostmine/PAKKUMUSED/"/>
    </mc:Choice>
  </mc:AlternateContent>
  <bookViews>
    <workbookView xWindow="-120" yWindow="-120" windowWidth="29040" windowHeight="1584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80" i="1" l="1"/>
  <c r="G79" i="1"/>
  <c r="H80" i="1"/>
  <c r="G16" i="1" l="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81" i="1"/>
  <c r="G82" i="1"/>
  <c r="G83" i="1"/>
  <c r="G84" i="1"/>
  <c r="G85" i="1"/>
  <c r="G86" i="1"/>
  <c r="G87" i="1"/>
  <c r="G15" i="1"/>
  <c r="H66" i="1" l="1"/>
  <c r="H50" i="1"/>
  <c r="H51" i="1"/>
  <c r="H16" i="1"/>
  <c r="H17" i="1"/>
  <c r="H18" i="1"/>
  <c r="H19" i="1"/>
  <c r="H20" i="1"/>
  <c r="H21" i="1"/>
  <c r="H22" i="1"/>
  <c r="H23" i="1"/>
  <c r="H24" i="1"/>
  <c r="H25" i="1"/>
  <c r="H26" i="1"/>
  <c r="H27" i="1"/>
  <c r="H28" i="1"/>
  <c r="H29" i="1"/>
  <c r="H30" i="1"/>
  <c r="H31" i="1"/>
  <c r="H32" i="1"/>
  <c r="H33" i="1"/>
  <c r="H34" i="1"/>
  <c r="H35" i="1"/>
  <c r="H36" i="1"/>
  <c r="H37" i="1"/>
  <c r="H38" i="1"/>
  <c r="H62" i="1"/>
  <c r="H42" i="1"/>
  <c r="H49" i="1"/>
  <c r="H52" i="1"/>
  <c r="H53" i="1"/>
  <c r="H48" i="1"/>
  <c r="H45" i="1"/>
  <c r="H39" i="1"/>
  <c r="H58" i="1"/>
  <c r="H57" i="1"/>
  <c r="H54" i="1" l="1"/>
  <c r="H55" i="1"/>
  <c r="H56" i="1"/>
  <c r="H59" i="1"/>
  <c r="H60" i="1"/>
  <c r="H61" i="1"/>
  <c r="H40" i="1"/>
  <c r="H41" i="1"/>
  <c r="H43" i="1"/>
  <c r="H44" i="1"/>
  <c r="H46" i="1"/>
  <c r="H47" i="1"/>
  <c r="H63" i="1"/>
  <c r="H64" i="1"/>
  <c r="H65" i="1"/>
  <c r="H67" i="1"/>
  <c r="H68" i="1"/>
  <c r="H69" i="1"/>
  <c r="H70" i="1"/>
  <c r="H71" i="1"/>
  <c r="H72" i="1"/>
  <c r="H73" i="1"/>
  <c r="H74" i="1"/>
  <c r="H75" i="1"/>
  <c r="H76" i="1"/>
  <c r="H77" i="1"/>
  <c r="H78" i="1"/>
  <c r="H79" i="1"/>
  <c r="H81" i="1"/>
  <c r="H82" i="1"/>
  <c r="H83" i="1"/>
  <c r="H84" i="1"/>
  <c r="H85" i="1"/>
  <c r="H86" i="1"/>
  <c r="H87" i="1"/>
  <c r="H15" i="1" l="1"/>
  <c r="H88" i="1" s="1"/>
  <c r="H90" i="1" l="1"/>
</calcChain>
</file>

<file path=xl/sharedStrings.xml><?xml version="1.0" encoding="utf-8"?>
<sst xmlns="http://schemas.openxmlformats.org/spreadsheetml/2006/main" count="273" uniqueCount="205">
  <si>
    <t>puitlaastplaat, OSB-3, 10x1250x2500 mm</t>
  </si>
  <si>
    <t>puitlaastplaat, OSB-3, 12x1250x2500 mm</t>
  </si>
  <si>
    <t>kuivbetoon vee- ja külmakindel 25 kg</t>
  </si>
  <si>
    <t>asfaldiparandussegu 20 kg</t>
  </si>
  <si>
    <t>ohulint, kollane/must, min 70 mm x 200 m</t>
  </si>
  <si>
    <t>ohulint, punane/valge, min 70 mm x 200 m</t>
  </si>
  <si>
    <t>värv, aerosool, must, matt, RAL 9021, min 400 ml</t>
  </si>
  <si>
    <t>ehituskoba, 8x270 mm, must</t>
  </si>
  <si>
    <t>tabalukk 40 mm kroom</t>
  </si>
  <si>
    <t>nael, 4x100 mm, must, 1 kg</t>
  </si>
  <si>
    <t>nael, 5x150 mm, must, 1 kg</t>
  </si>
  <si>
    <t>klambripüstol, 6-14 mm, kõrge vastupidavusega metallist korpus, lukustamisfunktsioon</t>
  </si>
  <si>
    <t xml:space="preserve">NB! Tabelis toodud kogused on orienteeruvad ja esitatud pakkumuste võrreldavuse tagamiseks, ostja ei kohustu samas mahus kaupu ostma. </t>
  </si>
  <si>
    <t>Nr</t>
  </si>
  <si>
    <t>Pakkujal ei ole lubatud tabelit muuta.</t>
  </si>
  <si>
    <t>%</t>
  </si>
  <si>
    <t>vannikardin, 200 x 180 cm, ühevärviline, heledam toon</t>
  </si>
  <si>
    <t>elektriboiler, vähemalt 100 l, vertikaalne, hooldusvaba</t>
  </si>
  <si>
    <t>kuulkraan 1/2" liblikkäepide, VK/VK</t>
  </si>
  <si>
    <t>Sanitaar- ja keskkonnatehnika</t>
  </si>
  <si>
    <t>Aiakaubad</t>
  </si>
  <si>
    <t>nöör, must, heinapalli, 4 kg, 2000 m rull</t>
  </si>
  <si>
    <t>sääse- ja puugitõrjevahend 100 ml</t>
  </si>
  <si>
    <t>sipelga söödatoos</t>
  </si>
  <si>
    <t>aiamaa must muld, 60 l</t>
  </si>
  <si>
    <t>muruseeme 1 kg</t>
  </si>
  <si>
    <t>prügikonteiner, 240 l, roheline</t>
  </si>
  <si>
    <t>lumesahk Fiskars SnowXpert või samaväärne</t>
  </si>
  <si>
    <t>nagi, 2-ne, matt, kroom</t>
  </si>
  <si>
    <t>laualamp, hall ja/või must, LED, reguleeritava valgusvooga ja valguse suunaga, liigenditega, valgusvoog min 500 luumenit</t>
  </si>
  <si>
    <t>peegel, min 40 x 50 cm</t>
  </si>
  <si>
    <t>porirest metallist, min mõõdud 60 x 30 cm, jalapühkimise harjadega</t>
  </si>
  <si>
    <t>porivaip rullis, laius 1 m, esitada 1 jooksva meetri hind</t>
  </si>
  <si>
    <t>seinakell, hall või valge, läbimõõt min 25 cm, vaikne, lihtsalt loetavad numbrid</t>
  </si>
  <si>
    <t xml:space="preserve">Pakkumuse vorm hankeosa 2 "Ehituspoe kaubad (va elektrikaubad)"
</t>
  </si>
  <si>
    <t>Maksumus km-ta</t>
  </si>
  <si>
    <t>Maksumus kokku km-ta</t>
  </si>
  <si>
    <t>Maksumus kokku km-ta koos allahindlusega</t>
  </si>
  <si>
    <t>Poodide aadressid:</t>
  </si>
  <si>
    <t>Tabel on varustatud vajalike valemitega, pakkuja täidab kõik kollased lahtrid ning kannab rohelise lahtri väärtuse (maksumus kokku km-ta koos allahindlusega) riigihangete registri hindamiskriteeriumite lehele.</t>
  </si>
  <si>
    <t>ohulint, sinine, min 70 mm x 250 m</t>
  </si>
  <si>
    <t>ohulint, kollane, min 70 mm x 250 m</t>
  </si>
  <si>
    <t>denatureeritud piiritus, spetsiaalne vedelik priimuste ja piirituslampide täitmisek, min 0,5 l pakend</t>
  </si>
  <si>
    <t>gaas (butaan 70%, propaan 30%) 600ml, keermega</t>
  </si>
  <si>
    <t>värv, aerosool, kollane, matt, RAL 1021, min 400 ml</t>
  </si>
  <si>
    <t>värv, aerosool, punane, matt, RAL 3000, min 400 ml</t>
  </si>
  <si>
    <t>värv, aerosool, roheline, matt, RAL 6031, min 400 ml</t>
  </si>
  <si>
    <t>tikud, min 38 tk/toosis, 10 toosi/pakis</t>
  </si>
  <si>
    <t>teip, maalriteip (valge paber), 25 mm x 50 m</t>
  </si>
  <si>
    <t>teip, maalriteip (valge paber), 50 mm x 50 m</t>
  </si>
  <si>
    <t>teip, niiskuskindel, 48-50 mm x 50 m, hall</t>
  </si>
  <si>
    <t>teip, pakketeip, läbipaistev, 48 mm x 66 m</t>
  </si>
  <si>
    <t>teip, kahepoolne, kasutamiseks nii sise- kui välistingimustes, 19 mm x 5 m</t>
  </si>
  <si>
    <t>teip, laiguline, ilmastikukindel, 50 mm x 25 m</t>
  </si>
  <si>
    <t>traat, sidumistraat 4 mm, kuumtsingitud, 5 kg (ca 51 m rullis)</t>
  </si>
  <si>
    <t>traat, sidumistraat 2 mm, kuumtsingitud, 5 kg (ca 203 m rullis)</t>
  </si>
  <si>
    <t>gaasipõleti piezo süütajaga 600ml gaasidele</t>
  </si>
  <si>
    <t>immutusvahend puidule, pruun või roheline, min 9 l, kaitseb mädanemise, hallituse eest</t>
  </si>
  <si>
    <t>puitlaastplaat, OSB-3, 22x1250x2500 mm</t>
  </si>
  <si>
    <t>liim, kiirliim min 3 g</t>
  </si>
  <si>
    <t>ohulint, kollane/must, min 70 mm x 500 m</t>
  </si>
  <si>
    <t>ohulint, punane/valge, min 70 mm x 100 m</t>
  </si>
  <si>
    <t>puidukruvi, 5x100 mm,  peitpea, min C3, torx, 100 tk</t>
  </si>
  <si>
    <t>puidukruvi, 6x120mm, peitpea, min C3, torx, 100 tk</t>
  </si>
  <si>
    <t>nael, 2,5x60 mm, must, 1 kg</t>
  </si>
  <si>
    <t>ehituskoba, 6-6,5x200 mm, must</t>
  </si>
  <si>
    <t>ehituskoba, 10x320 mm, must</t>
  </si>
  <si>
    <t>tabalukk 38 mm raud</t>
  </si>
  <si>
    <t>tabalukk 32 mm raud pikk aas</t>
  </si>
  <si>
    <t>tabalukk 32 mm raud</t>
  </si>
  <si>
    <t>nael, 6x200 mm, must, 1 kg</t>
  </si>
  <si>
    <t>dušivoolik roostevaba teras, 1,5 m</t>
  </si>
  <si>
    <t>kalmuküünal, kaanega, min 24 h, valge, 1 tk</t>
  </si>
  <si>
    <t>õhupallid, erinevad värvid, 100 tk/pakis</t>
  </si>
  <si>
    <t>lumelabidas SnowXpert või samaväärne</t>
  </si>
  <si>
    <t>kaminapuu, lepp, võrkkotis, min 30 l</t>
  </si>
  <si>
    <t>ruloo, pimendav, min 160 x 180 cm, hall või beež</t>
  </si>
  <si>
    <t>Sisustus- ja kodukaubad</t>
  </si>
  <si>
    <t>Tööriistad</t>
  </si>
  <si>
    <t>Rauakaubad ja kinnitusvahendid</t>
  </si>
  <si>
    <t>Üldehitus- ja viimistluskaubad</t>
  </si>
  <si>
    <t>traat, sidumistraat, 4mm, põletatud traat, 90 kg (ca 90 kg rull)</t>
  </si>
  <si>
    <t>köis, 4 mm, 100-300 m, punutud, polüpropüleen, trummel, militaar ja must, hind pakkuda 300 m kohta</t>
  </si>
  <si>
    <t>köis, 4 mm, 20-25 m, punutud, polüpropüleen, militaar ja must, hind pakkuda 20 m kohta</t>
  </si>
  <si>
    <t>kasvuhoonekile, UV kindel, kirjata ja ilma kirjata, paksus min 0,12 mm, laius min 3000 mm, 150 m</t>
  </si>
  <si>
    <t>E-poe aadress:</t>
  </si>
  <si>
    <t>Tootegrupp</t>
  </si>
  <si>
    <t>Toote 1 tk hind km-ta*</t>
  </si>
  <si>
    <t>Toote 1 tk hind km-ta koos alla-hindlusega**</t>
  </si>
  <si>
    <t>Toode ja miinimumnõuded</t>
  </si>
  <si>
    <t>Pakutava toote nimi, tootja ja kirjeldus (esitatud info peab võimaldama hankijal üheselt hinnata pakutava kauba vastavust miinimumnõuetele)</t>
  </si>
  <si>
    <t>traat, okastraat, 1,7 mm, 250 m</t>
  </si>
  <si>
    <t>klambripüstoli klambrid 13/10mm ja 13/14mm professionaalseks kasutamiseks, 2500 tk/pakis</t>
  </si>
  <si>
    <t xml:space="preserve">Toote 1 tk hind* (pakkumuse esitamise hetkel poes kehtiv tavahind, mis ei sisalda soodustusi) märkida käibemaksuta ja maksimaalselt 2 kohta peale koma. </t>
  </si>
  <si>
    <t>Kogus</t>
  </si>
  <si>
    <t>Pakkumuse vastavustingimuse kohaselt: peab pakkujal olema toimiv e-pood, kust on võimalik teha tellimusi ja oste raamlepingus sätestatud tingimustel.</t>
  </si>
  <si>
    <t>Pakkumuse vastavustingimuse kohaselt: peab pakkujal olema tehnilise kirjelduse punktis 3.1 toodud asukohtades 1-9 vähemalt kaks kauplust ning need peavad asuma erinevates asukohtades (nt üks pood asub Tallinnas ja teine pood asub Tartus). Pakkuja toob kaupluse nimetuse ja täpse asukoha välja pakkumuse vormil (raamlepingu lisa 2).</t>
  </si>
  <si>
    <t>Allahindlusprotsent (minimaalne allahindlusprotsent, mis peab rakenduma kõikidele kaupadele kogu raamlepingu kehtivuse jooksul poest või e-poest ostmisel)</t>
  </si>
  <si>
    <t>riidepuu puidust, aluspuuga</t>
  </si>
  <si>
    <t>Ristsubsideerimine on keelatud.</t>
  </si>
  <si>
    <t>Teip maalri 48mmx50m 60°C valge Spino</t>
  </si>
  <si>
    <t>Teip maalri 24mmx50m 60°C valge Spino</t>
  </si>
  <si>
    <t>Teip niiskuskindel extra strong 48mmx50m hall Spino</t>
  </si>
  <si>
    <t>Teip pakke 48mmx66m läbipaistev Folsen</t>
  </si>
  <si>
    <t>Teip kahepoolne 19mmx5m sinine Folsen</t>
  </si>
  <si>
    <t>Teip niiskuskindel Geko USA 50mm/25m</t>
  </si>
  <si>
    <t>Moment Super 3g</t>
  </si>
  <si>
    <t>Protect Green 9L</t>
  </si>
  <si>
    <t>https://ferrelec.es/es/Pintura-en-Spray/40874-pintura-en-spray-pintyplus-evolution-520cc-ral1021-matt-sunny-yellow-8429576299403.html</t>
  </si>
  <si>
    <t>https://motip.ee/toode/maskeerimisvarv-must-matt-ral9021-400-ml/</t>
  </si>
  <si>
    <t>https://motip.ee/toode/maskeerimisvarv-tumeroheline-matt-ral6031-400-ml/</t>
  </si>
  <si>
    <t>Denatureeritud piiritus Profix 0,5L</t>
  </si>
  <si>
    <t>OSB-3 plaat 10x1250x2500mm Krono</t>
  </si>
  <si>
    <t>OSB-3 plaat 12x1250x2500mm Krono</t>
  </si>
  <si>
    <t>OSB-3 plaat 22x1250x2500mm Krono</t>
  </si>
  <si>
    <t>Sakret kuivbetoon BE 25kg</t>
  </si>
  <si>
    <t>Külm asfalt 20kg</t>
  </si>
  <si>
    <t>https://www.decora.ee/asfalt-kulm-20kg</t>
  </si>
  <si>
    <t>Traat 2mm HDG 5kg ca 203m</t>
  </si>
  <si>
    <t>Traat 4mm HDG 5kg ca 51m</t>
  </si>
  <si>
    <t>Traat põletatud 4,0mm</t>
  </si>
  <si>
    <t>https://www.arrascf.eu/tooted/betoneerimistarvikud/traat/</t>
  </si>
  <si>
    <t xml:space="preserve">Okastraat 1,7mm 250m Farma </t>
  </si>
  <si>
    <t>https://www.lakkapaa.com/fi/piha-ja-puutarha/piikkilanka-farma-17mm-250m-teras-v-704022fa-galvanoitu-teras/p/704022FA/</t>
  </si>
  <si>
    <t>https://www.decora.ee/puidukruvi-peitpea-5x100mm-torx-ruspert-100-tk-pakk</t>
  </si>
  <si>
    <t>Puidukruvi pp 5,0x100 C3 100tk</t>
  </si>
  <si>
    <t>Puidukruvi pp 6,0x120 C3 100tk</t>
  </si>
  <si>
    <t>https://www.decora.ee/puidukruvi-peitpea-6x120mm-torx-ruspert-100-tk-pakk</t>
  </si>
  <si>
    <t>Nael must 2,5x60 1kg</t>
  </si>
  <si>
    <t>Nael must 4,0x100 1kg</t>
  </si>
  <si>
    <t>Nael must 5,0x150 1kg</t>
  </si>
  <si>
    <t>Nael must 6,0x200 1kg</t>
  </si>
  <si>
    <t>Ehituskoba 6x200 mm must</t>
  </si>
  <si>
    <t>Ehituskoba 8x270 mm must</t>
  </si>
  <si>
    <t>Ehituskoba 10x320 mm must</t>
  </si>
  <si>
    <t>Tabalukk Val PL40C 40mm kroom</t>
  </si>
  <si>
    <t>Rapid klambripüstol 6-14mm R33E</t>
  </si>
  <si>
    <t>Rapid klambrid 13/14 2500tk kollane</t>
  </si>
  <si>
    <t>Kemper gaas 336g 600ml</t>
  </si>
  <si>
    <t>Kemper põleti piezosüütega</t>
  </si>
  <si>
    <t>Ohulint 200m 70mm kollane/must</t>
  </si>
  <si>
    <t>Ohulint 500m 70mm kollane/must</t>
  </si>
  <si>
    <t>Ohulint 100m 70mm punane/valge</t>
  </si>
  <si>
    <t>Ohulint 200m 70mm punane/valge</t>
  </si>
  <si>
    <t>Ohulint 250m 75mm sinine</t>
  </si>
  <si>
    <t>Ohulint 250m 75mm kollane</t>
  </si>
  <si>
    <t>Dušivoolik magma 108-MG 150cm</t>
  </si>
  <si>
    <t>Vannikardin Star kreem</t>
  </si>
  <si>
    <t>Boiler Atlantic Steatite 100L vertikaalne keraamiline küttekeha</t>
  </si>
  <si>
    <t>Kuulkraan mini 1/2" vk-vk</t>
  </si>
  <si>
    <t>Nöör heinapressi 2000m/kg 4kg must</t>
  </si>
  <si>
    <t>Sääsetõrjevahend Maga 100ml</t>
  </si>
  <si>
    <t>Detia sipelga söödatoos</t>
  </si>
  <si>
    <t>https://www.kvadro.lv/en/inescticides-and-repellents</t>
  </si>
  <si>
    <t>Muld Biolan 60L must aiamaa</t>
  </si>
  <si>
    <t>Kalmuküünal kaanega 40h valge</t>
  </si>
  <si>
    <t>Tuletikud Europa 10 toosi</t>
  </si>
  <si>
    <t>Õhupall d19cm 100tk värvivalik</t>
  </si>
  <si>
    <t>Muruseeme Universaalmuru 1kg</t>
  </si>
  <si>
    <t>Prügikonteiner 240L roheline Weber</t>
  </si>
  <si>
    <t>Lumelabidas SnowXpert Fiskars</t>
  </si>
  <si>
    <t>Lumesahk SnowXpert Fiskars</t>
  </si>
  <si>
    <t>Kaminapuud 40L lepp</t>
  </si>
  <si>
    <t>Riidepuu aluspuuga</t>
  </si>
  <si>
    <t>https://www.home4you.ee/et/riidepuu-aluspuuga/</t>
  </si>
  <si>
    <t>https://www.decora.ee/sisustuskaubad/garderoob/riidepuu-3tk-puidust</t>
  </si>
  <si>
    <t>Riidepuu 3tk puidust</t>
  </si>
  <si>
    <t>Nagi C1042 matt kroom Rei</t>
  </si>
  <si>
    <t>https://www.decora.ee/nagi-c1042-matt-kroom</t>
  </si>
  <si>
    <t>https://www.decora.ee/catalog/product/view/id/279972/s/lauavalgusti-galda-led-32-5cm-valge/category/2/</t>
  </si>
  <si>
    <t>https://www.decora.ee/peegel-nice-44x54cm-pruun</t>
  </si>
  <si>
    <t>Peegel Nice 44x54cm pruun</t>
  </si>
  <si>
    <t>PIMENDAV CREYA RULOO 160X180CM HELEBEEŽ</t>
  </si>
  <si>
    <t>Porirest metall 60x40cm, harjad+harjasmatt vahelippidega</t>
  </si>
  <si>
    <t>Porivaip Renox 1m must/antratsiit 007 jm</t>
  </si>
  <si>
    <t>https://www.decora.ee/porirest-67x30cm-harjad-ja-harjasmatt-metall-vahelippidega</t>
  </si>
  <si>
    <t>1.  Tallinn Laki põik 4</t>
  </si>
  <si>
    <t>2. Tartu Riia 193</t>
  </si>
  <si>
    <t>3. Pärnu Suur-Jõe 57/1</t>
  </si>
  <si>
    <t>4. Võru Lepa 2</t>
  </si>
  <si>
    <t>5. Viljandi Leola 53</t>
  </si>
  <si>
    <t>6. Jõgeva Puiestee tn 38</t>
  </si>
  <si>
    <t>www.decora.ee lehel saab esitada ka tellimusi</t>
  </si>
  <si>
    <t>7. Põltsamaa Jõgeva mnt 23a</t>
  </si>
  <si>
    <t>Tabalukk 38mm raud Fiskostar</t>
  </si>
  <si>
    <t>Tabalukk 32mm raud pikk aas Fiskostar</t>
  </si>
  <si>
    <t>Tabalukk 32mm raud Fiskostar</t>
  </si>
  <si>
    <t>https://www.home4you.ee/et/seinakell-holly-d30cm-hall/</t>
  </si>
  <si>
    <t xml:space="preserve">Toote 1 tk hind km-ta koos allahindlusega** - see hind fikseeritakse raamlepingus kauba maksimaalse ühikuhinnana minimaalselt 1 aastaks. Pakkuja arvestama, et kauba tellimisel, mille maksumus on vähemalt 500 eurot käibemaksuga, on transport ja mahalaadimine ostja poolt määratud asukohta (sh vajadusel konkreetsesse ruumi) ostjale ilma täiendava tasuta ehk müüja kulul. </t>
  </si>
  <si>
    <t xml:space="preserve">riidepuu metallist, aluspuuga, 
mittelibiseva PVC kattega, 
korduvkasutatav, tugev, ei paindu, 
näidistoote pilt </t>
  </si>
  <si>
    <r>
      <t xml:space="preserve">Toode on eelnevalt olnud 50x50mm ja tootja annab teipidele laiuse tolerantsi 1-2 mm ja me oleme oma süsteemis kasutanud tolerantsi alumist lõppu
</t>
    </r>
    <r>
      <rPr>
        <u/>
        <sz val="11"/>
        <color rgb="FF0070C0"/>
        <rFont val="Calibri"/>
        <family val="2"/>
        <charset val="186"/>
        <scheme val="minor"/>
      </rPr>
      <t>https://www.penpoint.ee/index.php?route=product/product&amp;product_id=40540</t>
    </r>
  </si>
  <si>
    <r>
      <rPr>
        <u/>
        <sz val="11"/>
        <color rgb="FF0070C0"/>
        <rFont val="Calibri"/>
        <family val="2"/>
        <charset val="186"/>
        <scheme val="minor"/>
      </rPr>
      <t>https://ujhazbodrogi.hu/evo-akril-ral-3020-matt-400ml.html</t>
    </r>
    <r>
      <rPr>
        <u/>
        <sz val="11"/>
        <color theme="10"/>
        <rFont val="Calibri"/>
        <family val="2"/>
        <charset val="186"/>
        <scheme val="minor"/>
      </rPr>
      <t xml:space="preserve">
</t>
    </r>
    <r>
      <rPr>
        <sz val="11"/>
        <rFont val="Calibri"/>
        <family val="2"/>
        <charset val="186"/>
        <scheme val="minor"/>
      </rPr>
      <t xml:space="preserve">Kuna Kaitseväel on alati olnud nõue, et aerosoolid peavad olema matt värvi (va erijuhud), siis kollased ja punased aerosoolid sai pakutud sama tootja omad. Tootjal Pintyplus kodulehel on kirjas, et matt punane on RAL3020, RAL3000 on läikiv </t>
    </r>
    <r>
      <rPr>
        <u/>
        <sz val="11"/>
        <color rgb="FF0070C0"/>
        <rFont val="Calibri"/>
        <family val="2"/>
        <charset val="186"/>
        <scheme val="minor"/>
      </rPr>
      <t>https://www.pintyplus.com/en/products/pintyplus-evolution-acrylic-spray-paint/</t>
    </r>
  </si>
  <si>
    <t>Maskeerimisvärv Camouflage RAL9021 matt must 400ml</t>
  </si>
  <si>
    <t>Aerosool akrüülvärv kollane matt RAL 1021 PintyPlus Evolution 400ml</t>
  </si>
  <si>
    <t>Aerosool akrüülvärv punane matt RAL 3020 PintyPlus Evolution 400ml</t>
  </si>
  <si>
    <t>Maskeerimisvärv Camouflage RAL6031 matt roheline 400ml</t>
  </si>
  <si>
    <t>hind arvestusega kui rull on 90kg</t>
  </si>
  <si>
    <t>Punutud nöör 4mm/20m vihk, polüpropüleen, militaar ja must</t>
  </si>
  <si>
    <t>Punutud nöör 4mm polüpropüleen (müük 300m kaupa) must ja militaar. Tootja Tooma Tööriist.</t>
  </si>
  <si>
    <t>hind kehtib ka 13/10mm klambritele</t>
  </si>
  <si>
    <t>Kile 3000x0,12mm UV, rullis 150m</t>
  </si>
  <si>
    <t>https://kilekaubandus.ee/3000-x-0-120-mm-uv-84.htm?filter_name=1053134</t>
  </si>
  <si>
    <t>Seinakell HOLLY D30cm, hall, vaikne</t>
  </si>
  <si>
    <t>Valgusti Galda laua valge ja must</t>
  </si>
  <si>
    <r>
      <t xml:space="preserve">Toode on eelnevalt olnud 25x50mm ja tootja annab teipidele laiuse tolerantsi 1-2 mm ja me oleme oma süsteemis kasutanud tolerantsi alumist lõppu
</t>
    </r>
    <r>
      <rPr>
        <u/>
        <sz val="11"/>
        <color rgb="FF0070C0"/>
        <rFont val="Calibri"/>
        <family val="2"/>
        <charset val="186"/>
        <scheme val="minor"/>
      </rPr>
      <t>https://espak.ee/epood/toode/maalriteip-60c-spino-25mm50m-valge/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</si>
</sst>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186"/>
      <scheme val="minor"/>
    </font>
    <font>
      <b/>
      <sz val="11"/>
      <color theme="1"/>
      <name val="Calibri"/>
      <family val="2"/>
      <charset val="186"/>
      <scheme val="minor"/>
    </font>
    <font>
      <sz val="11"/>
      <name val="Calibri"/>
      <family val="2"/>
      <charset val="186"/>
      <scheme val="minor"/>
    </font>
    <font>
      <u/>
      <sz val="11"/>
      <color theme="10"/>
      <name val="Calibri"/>
      <family val="2"/>
      <charset val="186"/>
      <scheme val="minor"/>
    </font>
    <font>
      <u/>
      <sz val="11"/>
      <color rgb="FF0070C0"/>
      <name val="Calibri"/>
      <family val="2"/>
      <charset val="186"/>
      <scheme val="minor"/>
    </font>
    <font>
      <sz val="10"/>
      <name val="Calibri"/>
      <family val="2"/>
      <charset val="186"/>
      <scheme val="minor"/>
    </font>
    <font>
      <sz val="10"/>
      <color theme="1"/>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41">
    <xf numFmtId="0" fontId="0" fillId="0" borderId="0" xfId="0"/>
    <xf numFmtId="0" fontId="1" fillId="0" borderId="0" xfId="0" applyFont="1"/>
    <xf numFmtId="0" fontId="0" fillId="0" borderId="0" xfId="0" applyAlignment="1">
      <alignment wrapText="1"/>
    </xf>
    <xf numFmtId="3" fontId="0" fillId="0" borderId="0" xfId="0" applyNumberFormat="1"/>
    <xf numFmtId="4" fontId="0" fillId="0" borderId="0" xfId="0" applyNumberFormat="1"/>
    <xf numFmtId="0" fontId="1" fillId="0" borderId="1" xfId="0" applyFont="1" applyBorder="1"/>
    <xf numFmtId="0" fontId="1" fillId="0" borderId="1" xfId="0" applyFont="1" applyBorder="1" applyAlignment="1">
      <alignment wrapText="1"/>
    </xf>
    <xf numFmtId="3" fontId="1" fillId="0" borderId="1" xfId="0" applyNumberFormat="1" applyFont="1" applyBorder="1" applyAlignment="1">
      <alignment wrapText="1"/>
    </xf>
    <xf numFmtId="4" fontId="1" fillId="0" borderId="1" xfId="0" applyNumberFormat="1" applyFont="1" applyBorder="1" applyAlignment="1">
      <alignment wrapText="1"/>
    </xf>
    <xf numFmtId="0" fontId="0" fillId="0" borderId="1" xfId="0" applyBorder="1"/>
    <xf numFmtId="0" fontId="0" fillId="0" borderId="1" xfId="0" applyBorder="1" applyAlignment="1">
      <alignment wrapText="1"/>
    </xf>
    <xf numFmtId="0" fontId="0" fillId="2" borderId="1" xfId="0" applyFill="1" applyBorder="1"/>
    <xf numFmtId="3" fontId="0" fillId="0" borderId="1" xfId="0" applyNumberFormat="1" applyBorder="1"/>
    <xf numFmtId="4" fontId="0" fillId="0" borderId="1" xfId="0" applyNumberFormat="1" applyBorder="1"/>
    <xf numFmtId="0" fontId="2" fillId="0" borderId="1" xfId="0" applyFont="1" applyBorder="1" applyAlignment="1">
      <alignment wrapText="1"/>
    </xf>
    <xf numFmtId="3" fontId="2" fillId="0" borderId="1" xfId="0" applyNumberFormat="1" applyFont="1" applyBorder="1"/>
    <xf numFmtId="0" fontId="1" fillId="0" borderId="0" xfId="0" applyFont="1" applyAlignment="1">
      <alignment wrapText="1"/>
    </xf>
    <xf numFmtId="4" fontId="1" fillId="2" borderId="1" xfId="0" applyNumberFormat="1" applyFont="1" applyFill="1" applyBorder="1"/>
    <xf numFmtId="4" fontId="1" fillId="0" borderId="2" xfId="0" applyNumberFormat="1" applyFont="1" applyBorder="1"/>
    <xf numFmtId="4" fontId="1" fillId="3" borderId="1" xfId="0" applyNumberFormat="1" applyFont="1" applyFill="1" applyBorder="1"/>
    <xf numFmtId="3" fontId="0" fillId="0" borderId="1" xfId="0" applyNumberFormat="1" applyBorder="1" applyAlignment="1">
      <alignment wrapText="1"/>
    </xf>
    <xf numFmtId="0" fontId="0" fillId="2" borderId="1" xfId="0" applyFill="1" applyBorder="1" applyAlignment="1">
      <alignment wrapText="1"/>
    </xf>
    <xf numFmtId="0" fontId="2" fillId="0" borderId="0" xfId="0" applyFont="1"/>
    <xf numFmtId="0" fontId="2" fillId="0" borderId="1" xfId="0" applyFont="1" applyBorder="1" applyAlignment="1">
      <alignment vertical="top" wrapText="1"/>
    </xf>
    <xf numFmtId="2" fontId="0" fillId="0" borderId="0" xfId="0" applyNumberFormat="1"/>
    <xf numFmtId="2" fontId="1" fillId="0" borderId="1" xfId="0" applyNumberFormat="1" applyFont="1" applyBorder="1" applyAlignment="1">
      <alignment wrapText="1"/>
    </xf>
    <xf numFmtId="2" fontId="0" fillId="2" borderId="1" xfId="0" applyNumberFormat="1" applyFill="1" applyBorder="1"/>
    <xf numFmtId="2" fontId="2" fillId="2" borderId="1" xfId="0" applyNumberFormat="1" applyFont="1" applyFill="1" applyBorder="1"/>
    <xf numFmtId="0" fontId="0" fillId="2" borderId="1" xfId="0" applyNumberFormat="1" applyFill="1" applyBorder="1"/>
    <xf numFmtId="0" fontId="0" fillId="0" borderId="0" xfId="0" applyAlignment="1">
      <alignment wrapText="1"/>
    </xf>
    <xf numFmtId="0" fontId="2" fillId="2" borderId="1" xfId="0" applyFont="1" applyFill="1" applyBorder="1" applyAlignment="1">
      <alignment wrapText="1"/>
    </xf>
    <xf numFmtId="0" fontId="3" fillId="0" borderId="0" xfId="1" applyAlignment="1">
      <alignment wrapText="1"/>
    </xf>
    <xf numFmtId="0" fontId="2" fillId="2" borderId="0" xfId="0" applyFont="1" applyFill="1" applyAlignment="1">
      <alignment wrapText="1"/>
    </xf>
    <xf numFmtId="0" fontId="2" fillId="0" borderId="1" xfId="0" applyFont="1" applyBorder="1"/>
    <xf numFmtId="0" fontId="2" fillId="0" borderId="0" xfId="0" applyFont="1" applyAlignment="1">
      <alignment wrapText="1"/>
    </xf>
    <xf numFmtId="0" fontId="4" fillId="0" borderId="0" xfId="1" applyFont="1" applyAlignment="1">
      <alignment wrapText="1"/>
    </xf>
    <xf numFmtId="0" fontId="5" fillId="0" borderId="3" xfId="0" applyFont="1" applyBorder="1" applyAlignment="1">
      <alignment wrapText="1"/>
    </xf>
    <xf numFmtId="0" fontId="0" fillId="0" borderId="0" xfId="0" applyAlignment="1">
      <alignment wrapText="1"/>
    </xf>
    <xf numFmtId="0" fontId="2" fillId="0" borderId="0" xfId="0" applyFont="1" applyAlignment="1">
      <alignment wrapText="1"/>
    </xf>
    <xf numFmtId="0" fontId="5" fillId="0" borderId="3" xfId="0" applyFont="1" applyBorder="1" applyAlignment="1">
      <alignment wrapText="1"/>
    </xf>
    <xf numFmtId="0" fontId="6" fillId="0" borderId="3" xfId="0" applyFont="1" applyBorder="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152400</xdr:colOff>
      <xdr:row>0</xdr:row>
      <xdr:rowOff>114300</xdr:rowOff>
    </xdr:from>
    <xdr:to>
      <xdr:col>8</xdr:col>
      <xdr:colOff>3228974</xdr:colOff>
      <xdr:row>4</xdr:row>
      <xdr:rowOff>9525</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1610975" y="114300"/>
          <a:ext cx="3076574" cy="6572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1" i="0" u="none" strike="noStrike" kern="0" cap="none" spc="0" normalizeH="0" baseline="0" noProof="0">
              <a:ln>
                <a:noFill/>
              </a:ln>
              <a:solidFill>
                <a:sysClr val="windowText" lastClr="000000"/>
              </a:solidFill>
              <a:effectLst/>
              <a:uLnTx/>
              <a:uFillTx/>
              <a:latin typeface="Calibri" panose="020F0502020204030204"/>
              <a:ea typeface="+mn-ea"/>
              <a:cs typeface="+mn-cs"/>
            </a:rPr>
            <a:t>Lisa 2</a:t>
          </a:r>
          <a:endParaRPr kumimoji="0" lang="et-EE"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mn-cs"/>
            </a:rPr>
            <a:t>Raamlepingu „Ehituspoe kaupade ostmine” </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mn-cs"/>
            </a:rPr>
            <a:t>(viitenumber 284234) juurde</a:t>
          </a:r>
          <a:endParaRPr kumimoji="0" lang="et-EE" sz="1800" b="0" i="0" u="none" strike="noStrike" kern="0" cap="none" spc="0" normalizeH="0" baseline="0" noProof="0">
            <a:ln>
              <a:noFill/>
            </a:ln>
            <a:solidFill>
              <a:sysClr val="windowText" lastClr="000000"/>
            </a:solidFill>
            <a:effectLst/>
            <a:uLnTx/>
            <a:uFillTx/>
          </a:endParaRPr>
        </a:p>
        <a:p>
          <a:pPr marL="0" marR="0" lvl="0" indent="0" algn="r" defTabSz="914400" eaLnBrk="1" fontAlgn="auto" latinLnBrk="0" hangingPunct="1">
            <a:lnSpc>
              <a:spcPct val="100000"/>
            </a:lnSpc>
            <a:spcBef>
              <a:spcPts val="0"/>
            </a:spcBef>
            <a:spcAft>
              <a:spcPts val="0"/>
            </a:spcAft>
            <a:buClrTx/>
            <a:buSzTx/>
            <a:buFontTx/>
            <a:buNone/>
            <a:tabLst/>
            <a:defRPr/>
          </a:pPr>
          <a:endParaRPr kumimoji="0" lang="et-EE" sz="11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twoCellAnchor editAs="oneCell">
    <xdr:from>
      <xdr:col>2</xdr:col>
      <xdr:colOff>2095500</xdr:colOff>
      <xdr:row>78</xdr:row>
      <xdr:rowOff>57150</xdr:rowOff>
    </xdr:from>
    <xdr:to>
      <xdr:col>2</xdr:col>
      <xdr:colOff>3381375</xdr:colOff>
      <xdr:row>78</xdr:row>
      <xdr:rowOff>673585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91025" y="23488650"/>
          <a:ext cx="1285875" cy="6164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lakkapaa.com/fi/piha-ja-puutarha/piikkilanka-farma-17mm-250m-teras-v-704022fa-galvanoitu-teras/p/704022FA/" TargetMode="External"/><Relationship Id="rId13" Type="http://schemas.openxmlformats.org/officeDocument/2006/relationships/hyperlink" Target="https://www.decora.ee/sisustuskaubad/garderoob/riidepuu-3tk-puidust" TargetMode="External"/><Relationship Id="rId18" Type="http://schemas.openxmlformats.org/officeDocument/2006/relationships/hyperlink" Target="https://www.home4you.ee/et/seinakell-holly-d30cm-hall/" TargetMode="External"/><Relationship Id="rId3" Type="http://schemas.openxmlformats.org/officeDocument/2006/relationships/hyperlink" Target="https://motip.ee/toode/maskeerimisvarv-tumeroheline-matt-ral6031-400-ml/" TargetMode="External"/><Relationship Id="rId21" Type="http://schemas.openxmlformats.org/officeDocument/2006/relationships/drawing" Target="../drawings/drawing1.xml"/><Relationship Id="rId7" Type="http://schemas.openxmlformats.org/officeDocument/2006/relationships/hyperlink" Target="https://www.arrascf.eu/tooted/betoneerimistarvikud/traat/" TargetMode="External"/><Relationship Id="rId12" Type="http://schemas.openxmlformats.org/officeDocument/2006/relationships/hyperlink" Target="https://www.home4you.ee/et/riidepuu-aluspuuga/" TargetMode="External"/><Relationship Id="rId17" Type="http://schemas.openxmlformats.org/officeDocument/2006/relationships/hyperlink" Target="https://www.decora.ee/porirest-67x30cm-harjad-ja-harjasmatt-metall-vahelippidega" TargetMode="External"/><Relationship Id="rId2" Type="http://schemas.openxmlformats.org/officeDocument/2006/relationships/hyperlink" Target="https://motip.ee/toode/maskeerimisvarv-must-matt-ral9021-400-ml/" TargetMode="External"/><Relationship Id="rId16" Type="http://schemas.openxmlformats.org/officeDocument/2006/relationships/hyperlink" Target="https://www.decora.ee/peegel-nice-44x54cm-pruun" TargetMode="External"/><Relationship Id="rId20" Type="http://schemas.openxmlformats.org/officeDocument/2006/relationships/printerSettings" Target="../printerSettings/printerSettings1.bin"/><Relationship Id="rId1" Type="http://schemas.openxmlformats.org/officeDocument/2006/relationships/hyperlink" Target="https://ferrelec.es/es/Pintura-en-Spray/40874-pintura-en-spray-pintyplus-evolution-520cc-ral1021-matt-sunny-yellow-8429576299403.html" TargetMode="External"/><Relationship Id="rId6" Type="http://schemas.openxmlformats.org/officeDocument/2006/relationships/hyperlink" Target="https://www.arrascf.eu/tooted/betoneerimistarvikud/traat/" TargetMode="External"/><Relationship Id="rId11" Type="http://schemas.openxmlformats.org/officeDocument/2006/relationships/hyperlink" Target="https://www.kvadro.lv/en/inescticides-and-repellents" TargetMode="External"/><Relationship Id="rId5" Type="http://schemas.openxmlformats.org/officeDocument/2006/relationships/hyperlink" Target="https://www.decora.ee/asfalt-kulm-20kg" TargetMode="External"/><Relationship Id="rId15" Type="http://schemas.openxmlformats.org/officeDocument/2006/relationships/hyperlink" Target="https://www.decora.ee/catalog/product/view/id/279972/s/lauavalgusti-galda-led-32-5cm-valge/category/2/" TargetMode="External"/><Relationship Id="rId10" Type="http://schemas.openxmlformats.org/officeDocument/2006/relationships/hyperlink" Target="https://www.decora.ee/puidukruvi-peitpea-6x120mm-torx-ruspert-100-tk-pakk" TargetMode="External"/><Relationship Id="rId19" Type="http://schemas.openxmlformats.org/officeDocument/2006/relationships/hyperlink" Target="https://kilekaubandus.ee/3000-x-0-120-mm-uv-84.htm?filter_name=1053134" TargetMode="External"/><Relationship Id="rId4" Type="http://schemas.openxmlformats.org/officeDocument/2006/relationships/hyperlink" Target="https://ujhazbodrogi.hu/evo-akril-ral-3020-matt-400ml.html" TargetMode="External"/><Relationship Id="rId9" Type="http://schemas.openxmlformats.org/officeDocument/2006/relationships/hyperlink" Target="https://www.decora.ee/puidukruvi-peitpea-5x100mm-torx-ruspert-100-tk-pakk" TargetMode="External"/><Relationship Id="rId14" Type="http://schemas.openxmlformats.org/officeDocument/2006/relationships/hyperlink" Target="https://www.decora.ee/nagi-c1042-matt-kro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101"/>
  <sheetViews>
    <sheetView tabSelected="1" view="pageLayout" zoomScaleNormal="69" workbookViewId="0">
      <selection activeCell="G99" sqref="G99"/>
    </sheetView>
  </sheetViews>
  <sheetFormatPr defaultColWidth="8.7109375" defaultRowHeight="15" x14ac:dyDescent="0.25"/>
  <cols>
    <col min="1" max="1" width="4.28515625" bestFit="1" customWidth="1"/>
    <col min="2" max="2" width="27.85546875" bestFit="1" customWidth="1"/>
    <col min="3" max="3" width="47.7109375" style="2" customWidth="1"/>
    <col min="4" max="4" width="46.5703125" style="29" customWidth="1"/>
    <col min="5" max="5" width="6.5703125" style="3" bestFit="1" customWidth="1"/>
    <col min="6" max="6" width="7.85546875" style="24" customWidth="1"/>
    <col min="7" max="7" width="12.5703125" style="4" bestFit="1" customWidth="1"/>
    <col min="8" max="8" width="10.5703125" style="4" customWidth="1"/>
    <col min="9" max="9" width="47.7109375" style="29" customWidth="1"/>
    <col min="10" max="10" width="9" bestFit="1" customWidth="1"/>
  </cols>
  <sheetData>
    <row r="4" spans="1:9" x14ac:dyDescent="0.25">
      <c r="A4" s="1" t="s">
        <v>34</v>
      </c>
      <c r="B4" s="1"/>
    </row>
    <row r="6" spans="1:9" x14ac:dyDescent="0.25">
      <c r="A6" t="s">
        <v>12</v>
      </c>
    </row>
    <row r="7" spans="1:9" x14ac:dyDescent="0.25">
      <c r="A7" s="37" t="s">
        <v>39</v>
      </c>
      <c r="B7" s="37"/>
      <c r="C7" s="37"/>
      <c r="D7" s="37"/>
      <c r="E7" s="37"/>
      <c r="F7" s="37"/>
      <c r="G7" s="37"/>
      <c r="H7" s="37"/>
    </row>
    <row r="8" spans="1:9" x14ac:dyDescent="0.25">
      <c r="A8" s="37"/>
      <c r="B8" s="37"/>
      <c r="C8" s="37"/>
      <c r="D8" s="37"/>
      <c r="E8" s="37"/>
      <c r="F8" s="37"/>
      <c r="G8" s="37"/>
      <c r="H8" s="37"/>
    </row>
    <row r="9" spans="1:9" x14ac:dyDescent="0.25">
      <c r="A9" t="s">
        <v>14</v>
      </c>
    </row>
    <row r="10" spans="1:9" x14ac:dyDescent="0.25">
      <c r="A10" t="s">
        <v>93</v>
      </c>
    </row>
    <row r="11" spans="1:9" x14ac:dyDescent="0.25">
      <c r="A11" s="38" t="s">
        <v>188</v>
      </c>
      <c r="B11" s="38"/>
      <c r="C11" s="38"/>
      <c r="D11" s="38"/>
      <c r="E11" s="38"/>
      <c r="F11" s="38"/>
      <c r="G11" s="38"/>
      <c r="H11" s="38"/>
    </row>
    <row r="12" spans="1:9" x14ac:dyDescent="0.25">
      <c r="A12" s="38"/>
      <c r="B12" s="38"/>
      <c r="C12" s="38"/>
      <c r="D12" s="38"/>
      <c r="E12" s="38"/>
      <c r="F12" s="38"/>
      <c r="G12" s="38"/>
      <c r="H12" s="38"/>
    </row>
    <row r="13" spans="1:9" x14ac:dyDescent="0.25">
      <c r="A13" s="22" t="s">
        <v>99</v>
      </c>
    </row>
    <row r="14" spans="1:9" ht="75" x14ac:dyDescent="0.25">
      <c r="A14" s="5" t="s">
        <v>13</v>
      </c>
      <c r="B14" s="5" t="s">
        <v>86</v>
      </c>
      <c r="C14" s="6" t="s">
        <v>89</v>
      </c>
      <c r="D14" s="6" t="s">
        <v>90</v>
      </c>
      <c r="E14" s="7" t="s">
        <v>94</v>
      </c>
      <c r="F14" s="25" t="s">
        <v>87</v>
      </c>
      <c r="G14" s="8" t="s">
        <v>88</v>
      </c>
      <c r="H14" s="8" t="s">
        <v>35</v>
      </c>
    </row>
    <row r="15" spans="1:9" ht="75" x14ac:dyDescent="0.25">
      <c r="A15" s="9">
        <v>1</v>
      </c>
      <c r="B15" s="9" t="s">
        <v>80</v>
      </c>
      <c r="C15" s="14" t="s">
        <v>48</v>
      </c>
      <c r="D15" s="30" t="s">
        <v>101</v>
      </c>
      <c r="E15" s="20">
        <v>500</v>
      </c>
      <c r="F15" s="26">
        <v>0.82799999999999996</v>
      </c>
      <c r="G15" s="13">
        <f t="shared" ref="G15:G46" si="0">F15-F15*$H$89/100</f>
        <v>0.53820000000000001</v>
      </c>
      <c r="H15" s="13">
        <f>E15*F15</f>
        <v>414</v>
      </c>
      <c r="I15" s="29" t="s">
        <v>204</v>
      </c>
    </row>
    <row r="16" spans="1:9" ht="75" x14ac:dyDescent="0.25">
      <c r="A16" s="9">
        <v>2</v>
      </c>
      <c r="B16" s="9" t="s">
        <v>80</v>
      </c>
      <c r="C16" s="14" t="s">
        <v>49</v>
      </c>
      <c r="D16" s="30" t="s">
        <v>100</v>
      </c>
      <c r="E16" s="12">
        <v>1500</v>
      </c>
      <c r="F16" s="26">
        <v>1.6379999999999999</v>
      </c>
      <c r="G16" s="13">
        <f t="shared" si="0"/>
        <v>1.0646999999999998</v>
      </c>
      <c r="H16" s="13">
        <f t="shared" ref="H16:H38" si="1">E16*F16</f>
        <v>2457</v>
      </c>
      <c r="I16" s="29" t="s">
        <v>190</v>
      </c>
    </row>
    <row r="17" spans="1:9" ht="30" x14ac:dyDescent="0.25">
      <c r="A17" s="9">
        <v>3</v>
      </c>
      <c r="B17" s="9" t="s">
        <v>80</v>
      </c>
      <c r="C17" s="14" t="s">
        <v>50</v>
      </c>
      <c r="D17" s="30" t="s">
        <v>102</v>
      </c>
      <c r="E17" s="12">
        <v>1000</v>
      </c>
      <c r="F17" s="26">
        <v>5.22</v>
      </c>
      <c r="G17" s="13">
        <f t="shared" si="0"/>
        <v>3.3929999999999998</v>
      </c>
      <c r="H17" s="13">
        <f t="shared" si="1"/>
        <v>5220</v>
      </c>
    </row>
    <row r="18" spans="1:9" x14ac:dyDescent="0.25">
      <c r="A18" s="9">
        <v>4</v>
      </c>
      <c r="B18" s="9" t="s">
        <v>80</v>
      </c>
      <c r="C18" s="14" t="s">
        <v>51</v>
      </c>
      <c r="D18" s="30" t="s">
        <v>103</v>
      </c>
      <c r="E18" s="12">
        <v>800</v>
      </c>
      <c r="F18" s="26">
        <v>0.63</v>
      </c>
      <c r="G18" s="13">
        <f t="shared" si="0"/>
        <v>0.40949999999999998</v>
      </c>
      <c r="H18" s="13">
        <f t="shared" si="1"/>
        <v>504</v>
      </c>
    </row>
    <row r="19" spans="1:9" ht="30" x14ac:dyDescent="0.25">
      <c r="A19" s="9">
        <v>5</v>
      </c>
      <c r="B19" s="9" t="s">
        <v>80</v>
      </c>
      <c r="C19" s="14" t="s">
        <v>52</v>
      </c>
      <c r="D19" s="30" t="s">
        <v>104</v>
      </c>
      <c r="E19" s="12">
        <v>150</v>
      </c>
      <c r="F19" s="26">
        <v>3.456</v>
      </c>
      <c r="G19" s="13">
        <f t="shared" si="0"/>
        <v>2.2464</v>
      </c>
      <c r="H19" s="13">
        <f t="shared" si="1"/>
        <v>518.4</v>
      </c>
    </row>
    <row r="20" spans="1:9" x14ac:dyDescent="0.25">
      <c r="A20" s="9">
        <v>6</v>
      </c>
      <c r="B20" s="9" t="s">
        <v>80</v>
      </c>
      <c r="C20" s="14" t="s">
        <v>53</v>
      </c>
      <c r="D20" s="30" t="s">
        <v>105</v>
      </c>
      <c r="E20" s="12">
        <v>500</v>
      </c>
      <c r="F20" s="26">
        <v>8.1146999999999991</v>
      </c>
      <c r="G20" s="13">
        <f t="shared" si="0"/>
        <v>5.2745549999999994</v>
      </c>
      <c r="H20" s="13">
        <f t="shared" si="1"/>
        <v>4057.3499999999995</v>
      </c>
    </row>
    <row r="21" spans="1:9" x14ac:dyDescent="0.25">
      <c r="A21" s="9">
        <v>7</v>
      </c>
      <c r="B21" s="9" t="s">
        <v>80</v>
      </c>
      <c r="C21" s="14" t="s">
        <v>59</v>
      </c>
      <c r="D21" s="30" t="s">
        <v>106</v>
      </c>
      <c r="E21" s="15">
        <v>300</v>
      </c>
      <c r="F21" s="26">
        <v>1.2295</v>
      </c>
      <c r="G21" s="13">
        <f t="shared" si="0"/>
        <v>0.79917499999999997</v>
      </c>
      <c r="H21" s="13">
        <f t="shared" si="1"/>
        <v>368.85</v>
      </c>
    </row>
    <row r="22" spans="1:9" ht="30" x14ac:dyDescent="0.25">
      <c r="A22" s="9">
        <v>8</v>
      </c>
      <c r="B22" s="9" t="s">
        <v>80</v>
      </c>
      <c r="C22" s="14" t="s">
        <v>57</v>
      </c>
      <c r="D22" s="30" t="s">
        <v>107</v>
      </c>
      <c r="E22" s="12">
        <v>34.980079681274901</v>
      </c>
      <c r="F22" s="26">
        <v>62.868899999999996</v>
      </c>
      <c r="G22" s="13">
        <f t="shared" si="0"/>
        <v>40.864784999999998</v>
      </c>
      <c r="H22" s="13">
        <f t="shared" si="1"/>
        <v>2199.1591314741036</v>
      </c>
    </row>
    <row r="23" spans="1:9" ht="30" x14ac:dyDescent="0.25">
      <c r="A23" s="9">
        <v>9</v>
      </c>
      <c r="B23" s="9" t="s">
        <v>80</v>
      </c>
      <c r="C23" s="14" t="s">
        <v>6</v>
      </c>
      <c r="D23" s="30" t="s">
        <v>192</v>
      </c>
      <c r="E23" s="15">
        <v>200</v>
      </c>
      <c r="F23" s="26">
        <v>6.9480000000000004</v>
      </c>
      <c r="G23" s="13">
        <f t="shared" si="0"/>
        <v>4.5162000000000004</v>
      </c>
      <c r="H23" s="13">
        <f t="shared" si="1"/>
        <v>1389.6000000000001</v>
      </c>
      <c r="I23" s="35" t="s">
        <v>109</v>
      </c>
    </row>
    <row r="24" spans="1:9" ht="45" x14ac:dyDescent="0.25">
      <c r="A24" s="9">
        <v>10</v>
      </c>
      <c r="B24" s="9" t="s">
        <v>80</v>
      </c>
      <c r="C24" s="14" t="s">
        <v>44</v>
      </c>
      <c r="D24" s="30" t="s">
        <v>193</v>
      </c>
      <c r="E24" s="15">
        <v>200</v>
      </c>
      <c r="F24" s="26">
        <v>10.08</v>
      </c>
      <c r="G24" s="13">
        <f t="shared" si="0"/>
        <v>6.5519999999999996</v>
      </c>
      <c r="H24" s="13">
        <f t="shared" si="1"/>
        <v>2016</v>
      </c>
      <c r="I24" s="35" t="s">
        <v>108</v>
      </c>
    </row>
    <row r="25" spans="1:9" ht="135" x14ac:dyDescent="0.25">
      <c r="A25" s="9">
        <v>11</v>
      </c>
      <c r="B25" s="9" t="s">
        <v>80</v>
      </c>
      <c r="C25" s="14" t="s">
        <v>45</v>
      </c>
      <c r="D25" s="30" t="s">
        <v>194</v>
      </c>
      <c r="E25" s="15">
        <v>200</v>
      </c>
      <c r="F25" s="26">
        <v>10.08</v>
      </c>
      <c r="G25" s="13">
        <f t="shared" si="0"/>
        <v>6.5519999999999996</v>
      </c>
      <c r="H25" s="13">
        <f t="shared" si="1"/>
        <v>2016</v>
      </c>
      <c r="I25" s="31" t="s">
        <v>191</v>
      </c>
    </row>
    <row r="26" spans="1:9" ht="30" x14ac:dyDescent="0.25">
      <c r="A26" s="9">
        <v>12</v>
      </c>
      <c r="B26" s="9" t="s">
        <v>80</v>
      </c>
      <c r="C26" s="14" t="s">
        <v>46</v>
      </c>
      <c r="D26" s="30" t="s">
        <v>195</v>
      </c>
      <c r="E26" s="15">
        <v>200</v>
      </c>
      <c r="F26" s="26">
        <v>6.9480000000000004</v>
      </c>
      <c r="G26" s="13">
        <f t="shared" si="0"/>
        <v>4.5162000000000004</v>
      </c>
      <c r="H26" s="13">
        <f t="shared" si="1"/>
        <v>1389.6000000000001</v>
      </c>
      <c r="I26" s="31" t="s">
        <v>110</v>
      </c>
    </row>
    <row r="27" spans="1:9" ht="45" x14ac:dyDescent="0.25">
      <c r="A27" s="9">
        <v>13</v>
      </c>
      <c r="B27" s="9" t="s">
        <v>80</v>
      </c>
      <c r="C27" s="14" t="s">
        <v>42</v>
      </c>
      <c r="D27" s="30" t="s">
        <v>111</v>
      </c>
      <c r="E27" s="15">
        <v>1500</v>
      </c>
      <c r="F27" s="26">
        <v>1.8540000000000001</v>
      </c>
      <c r="G27" s="13">
        <f t="shared" si="0"/>
        <v>1.2051000000000001</v>
      </c>
      <c r="H27" s="13">
        <f t="shared" si="1"/>
        <v>2781</v>
      </c>
    </row>
    <row r="28" spans="1:9" x14ac:dyDescent="0.25">
      <c r="A28" s="9">
        <v>14</v>
      </c>
      <c r="B28" s="9" t="s">
        <v>80</v>
      </c>
      <c r="C28" s="14" t="s">
        <v>0</v>
      </c>
      <c r="D28" s="30" t="s">
        <v>112</v>
      </c>
      <c r="E28" s="12">
        <v>200</v>
      </c>
      <c r="F28" s="26">
        <v>15.1639</v>
      </c>
      <c r="G28" s="13">
        <f t="shared" si="0"/>
        <v>9.8565350000000009</v>
      </c>
      <c r="H28" s="13">
        <f t="shared" si="1"/>
        <v>3032.78</v>
      </c>
    </row>
    <row r="29" spans="1:9" x14ac:dyDescent="0.25">
      <c r="A29" s="9">
        <v>15</v>
      </c>
      <c r="B29" s="9" t="s">
        <v>80</v>
      </c>
      <c r="C29" s="14" t="s">
        <v>1</v>
      </c>
      <c r="D29" s="30" t="s">
        <v>113</v>
      </c>
      <c r="E29" s="12">
        <v>100</v>
      </c>
      <c r="F29" s="26">
        <v>18.1967</v>
      </c>
      <c r="G29" s="13">
        <f t="shared" si="0"/>
        <v>11.827855</v>
      </c>
      <c r="H29" s="13">
        <f t="shared" si="1"/>
        <v>1819.67</v>
      </c>
    </row>
    <row r="30" spans="1:9" x14ac:dyDescent="0.25">
      <c r="A30" s="9">
        <v>16</v>
      </c>
      <c r="B30" s="9" t="s">
        <v>80</v>
      </c>
      <c r="C30" s="14" t="s">
        <v>58</v>
      </c>
      <c r="D30" s="30" t="s">
        <v>114</v>
      </c>
      <c r="E30" s="12">
        <v>50</v>
      </c>
      <c r="F30" s="26">
        <v>33.442599999999999</v>
      </c>
      <c r="G30" s="13">
        <f t="shared" si="0"/>
        <v>21.737690000000001</v>
      </c>
      <c r="H30" s="13">
        <f t="shared" si="1"/>
        <v>1672.1299999999999</v>
      </c>
    </row>
    <row r="31" spans="1:9" x14ac:dyDescent="0.25">
      <c r="A31" s="9">
        <v>17</v>
      </c>
      <c r="B31" s="9" t="s">
        <v>80</v>
      </c>
      <c r="C31" s="14" t="s">
        <v>2</v>
      </c>
      <c r="D31" s="30" t="s">
        <v>115</v>
      </c>
      <c r="E31" s="12">
        <v>300</v>
      </c>
      <c r="F31" s="26">
        <v>4.4261999999999997</v>
      </c>
      <c r="G31" s="13">
        <f t="shared" si="0"/>
        <v>2.8770299999999995</v>
      </c>
      <c r="H31" s="13">
        <f t="shared" si="1"/>
        <v>1327.86</v>
      </c>
    </row>
    <row r="32" spans="1:9" x14ac:dyDescent="0.25">
      <c r="A32" s="9">
        <v>18</v>
      </c>
      <c r="B32" s="9" t="s">
        <v>80</v>
      </c>
      <c r="C32" s="14" t="s">
        <v>3</v>
      </c>
      <c r="D32" s="30" t="s">
        <v>116</v>
      </c>
      <c r="E32" s="12">
        <v>250</v>
      </c>
      <c r="F32" s="26">
        <v>13.278700000000001</v>
      </c>
      <c r="G32" s="13">
        <f t="shared" si="0"/>
        <v>8.6311549999999997</v>
      </c>
      <c r="H32" s="13">
        <f t="shared" si="1"/>
        <v>3319.6750000000002</v>
      </c>
      <c r="I32" s="31" t="s">
        <v>117</v>
      </c>
    </row>
    <row r="33" spans="1:9" ht="30" x14ac:dyDescent="0.25">
      <c r="A33" s="9">
        <v>19</v>
      </c>
      <c r="B33" s="9" t="s">
        <v>79</v>
      </c>
      <c r="C33" s="14" t="s">
        <v>55</v>
      </c>
      <c r="D33" s="30" t="s">
        <v>118</v>
      </c>
      <c r="E33" s="12">
        <v>300</v>
      </c>
      <c r="F33" s="26">
        <v>18.198</v>
      </c>
      <c r="G33" s="13">
        <f t="shared" si="0"/>
        <v>11.8287</v>
      </c>
      <c r="H33" s="13">
        <f t="shared" si="1"/>
        <v>5459.4000000000005</v>
      </c>
      <c r="I33" s="31" t="s">
        <v>121</v>
      </c>
    </row>
    <row r="34" spans="1:9" ht="30" x14ac:dyDescent="0.25">
      <c r="A34" s="9">
        <v>20</v>
      </c>
      <c r="B34" s="9" t="s">
        <v>79</v>
      </c>
      <c r="C34" s="14" t="s">
        <v>54</v>
      </c>
      <c r="D34" s="30" t="s">
        <v>119</v>
      </c>
      <c r="E34" s="12">
        <v>500</v>
      </c>
      <c r="F34" s="26">
        <v>14.13</v>
      </c>
      <c r="G34" s="13">
        <f t="shared" si="0"/>
        <v>9.1844999999999999</v>
      </c>
      <c r="H34" s="13">
        <f t="shared" si="1"/>
        <v>7065</v>
      </c>
      <c r="I34" s="31" t="s">
        <v>121</v>
      </c>
    </row>
    <row r="35" spans="1:9" ht="30" x14ac:dyDescent="0.25">
      <c r="A35" s="9">
        <v>21</v>
      </c>
      <c r="B35" s="9" t="s">
        <v>79</v>
      </c>
      <c r="C35" s="14" t="s">
        <v>81</v>
      </c>
      <c r="D35" s="32" t="s">
        <v>120</v>
      </c>
      <c r="E35" s="15">
        <v>100</v>
      </c>
      <c r="F35" s="27">
        <v>20.25</v>
      </c>
      <c r="G35" s="13">
        <f t="shared" si="0"/>
        <v>13.1625</v>
      </c>
      <c r="H35" s="13">
        <f t="shared" si="1"/>
        <v>2025</v>
      </c>
      <c r="I35" s="29" t="s">
        <v>196</v>
      </c>
    </row>
    <row r="36" spans="1:9" ht="45" x14ac:dyDescent="0.25">
      <c r="A36" s="9">
        <v>22</v>
      </c>
      <c r="B36" s="9" t="s">
        <v>79</v>
      </c>
      <c r="C36" s="14" t="s">
        <v>91</v>
      </c>
      <c r="D36" s="30" t="s">
        <v>122</v>
      </c>
      <c r="E36" s="15">
        <v>50</v>
      </c>
      <c r="F36" s="27">
        <v>54</v>
      </c>
      <c r="G36" s="13">
        <f t="shared" si="0"/>
        <v>35.1</v>
      </c>
      <c r="H36" s="13">
        <f t="shared" si="1"/>
        <v>2700</v>
      </c>
      <c r="I36" s="31" t="s">
        <v>123</v>
      </c>
    </row>
    <row r="37" spans="1:9" ht="30" x14ac:dyDescent="0.25">
      <c r="A37" s="9">
        <v>23</v>
      </c>
      <c r="B37" s="9" t="s">
        <v>79</v>
      </c>
      <c r="C37" s="14" t="s">
        <v>62</v>
      </c>
      <c r="D37" s="30" t="s">
        <v>125</v>
      </c>
      <c r="E37" s="12">
        <v>100</v>
      </c>
      <c r="F37" s="26">
        <v>12.2951</v>
      </c>
      <c r="G37" s="13">
        <f t="shared" si="0"/>
        <v>7.9918149999999999</v>
      </c>
      <c r="H37" s="13">
        <f t="shared" si="1"/>
        <v>1229.51</v>
      </c>
      <c r="I37" s="31" t="s">
        <v>124</v>
      </c>
    </row>
    <row r="38" spans="1:9" ht="30" x14ac:dyDescent="0.25">
      <c r="A38" s="9">
        <v>24</v>
      </c>
      <c r="B38" s="9" t="s">
        <v>79</v>
      </c>
      <c r="C38" s="14" t="s">
        <v>63</v>
      </c>
      <c r="D38" s="30" t="s">
        <v>126</v>
      </c>
      <c r="E38" s="12">
        <v>50</v>
      </c>
      <c r="F38" s="26">
        <v>20.901599999999998</v>
      </c>
      <c r="G38" s="13">
        <f t="shared" si="0"/>
        <v>13.586039999999999</v>
      </c>
      <c r="H38" s="13">
        <f t="shared" si="1"/>
        <v>1045.08</v>
      </c>
      <c r="I38" s="31" t="s">
        <v>127</v>
      </c>
    </row>
    <row r="39" spans="1:9" x14ac:dyDescent="0.25">
      <c r="A39" s="9">
        <v>25</v>
      </c>
      <c r="B39" s="9" t="s">
        <v>79</v>
      </c>
      <c r="C39" s="14" t="s">
        <v>64</v>
      </c>
      <c r="D39" s="30" t="s">
        <v>128</v>
      </c>
      <c r="E39" s="12">
        <v>700</v>
      </c>
      <c r="F39" s="26">
        <v>3.5655000000000001</v>
      </c>
      <c r="G39" s="13">
        <f t="shared" si="0"/>
        <v>2.3175750000000002</v>
      </c>
      <c r="H39" s="13">
        <f t="shared" ref="H39:H87" si="2">E39*F39</f>
        <v>2495.85</v>
      </c>
    </row>
    <row r="40" spans="1:9" x14ac:dyDescent="0.25">
      <c r="A40" s="9">
        <v>26</v>
      </c>
      <c r="B40" s="9" t="s">
        <v>79</v>
      </c>
      <c r="C40" s="10" t="s">
        <v>9</v>
      </c>
      <c r="D40" s="30" t="s">
        <v>129</v>
      </c>
      <c r="E40" s="12">
        <v>800</v>
      </c>
      <c r="F40" s="26">
        <v>3.5655000000000001</v>
      </c>
      <c r="G40" s="13">
        <f t="shared" si="0"/>
        <v>2.3175750000000002</v>
      </c>
      <c r="H40" s="13">
        <f t="shared" si="2"/>
        <v>2852.4</v>
      </c>
    </row>
    <row r="41" spans="1:9" x14ac:dyDescent="0.25">
      <c r="A41" s="9">
        <v>27</v>
      </c>
      <c r="B41" s="9" t="s">
        <v>79</v>
      </c>
      <c r="C41" s="10" t="s">
        <v>10</v>
      </c>
      <c r="D41" s="30" t="s">
        <v>130</v>
      </c>
      <c r="E41" s="12">
        <v>300</v>
      </c>
      <c r="F41" s="26">
        <v>3.5655000000000001</v>
      </c>
      <c r="G41" s="13">
        <f t="shared" si="0"/>
        <v>2.3175750000000002</v>
      </c>
      <c r="H41" s="13">
        <f t="shared" si="2"/>
        <v>1069.6500000000001</v>
      </c>
    </row>
    <row r="42" spans="1:9" x14ac:dyDescent="0.25">
      <c r="A42" s="9">
        <v>28</v>
      </c>
      <c r="B42" s="9" t="s">
        <v>79</v>
      </c>
      <c r="C42" s="10" t="s">
        <v>70</v>
      </c>
      <c r="D42" s="30" t="s">
        <v>131</v>
      </c>
      <c r="E42" s="12">
        <v>1600</v>
      </c>
      <c r="F42" s="26">
        <v>3.5655000000000001</v>
      </c>
      <c r="G42" s="13">
        <f t="shared" si="0"/>
        <v>2.3175750000000002</v>
      </c>
      <c r="H42" s="13">
        <f t="shared" si="2"/>
        <v>5704.8</v>
      </c>
    </row>
    <row r="43" spans="1:9" x14ac:dyDescent="0.25">
      <c r="A43" s="9">
        <v>29</v>
      </c>
      <c r="B43" s="9" t="s">
        <v>79</v>
      </c>
      <c r="C43" s="10" t="s">
        <v>65</v>
      </c>
      <c r="D43" s="30" t="s">
        <v>132</v>
      </c>
      <c r="E43" s="12">
        <v>2000</v>
      </c>
      <c r="F43" s="26">
        <v>0.4098</v>
      </c>
      <c r="G43" s="13">
        <f t="shared" si="0"/>
        <v>0.26637</v>
      </c>
      <c r="H43" s="13">
        <f t="shared" si="2"/>
        <v>819.6</v>
      </c>
    </row>
    <row r="44" spans="1:9" x14ac:dyDescent="0.25">
      <c r="A44" s="9">
        <v>30</v>
      </c>
      <c r="B44" s="9" t="s">
        <v>79</v>
      </c>
      <c r="C44" s="10" t="s">
        <v>7</v>
      </c>
      <c r="D44" s="30" t="s">
        <v>133</v>
      </c>
      <c r="E44" s="12">
        <v>3500</v>
      </c>
      <c r="F44" s="26">
        <v>0.65569999999999995</v>
      </c>
      <c r="G44" s="13">
        <f t="shared" si="0"/>
        <v>0.42620499999999995</v>
      </c>
      <c r="H44" s="13">
        <f t="shared" si="2"/>
        <v>2294.9499999999998</v>
      </c>
    </row>
    <row r="45" spans="1:9" x14ac:dyDescent="0.25">
      <c r="A45" s="9">
        <v>31</v>
      </c>
      <c r="B45" s="9" t="s">
        <v>79</v>
      </c>
      <c r="C45" s="10" t="s">
        <v>66</v>
      </c>
      <c r="D45" s="30" t="s">
        <v>134</v>
      </c>
      <c r="E45" s="12">
        <v>1000</v>
      </c>
      <c r="F45" s="26">
        <v>0.94259999999999999</v>
      </c>
      <c r="G45" s="13">
        <f t="shared" si="0"/>
        <v>0.61268999999999996</v>
      </c>
      <c r="H45" s="13">
        <f t="shared" si="2"/>
        <v>942.6</v>
      </c>
    </row>
    <row r="46" spans="1:9" x14ac:dyDescent="0.25">
      <c r="A46" s="9">
        <v>32</v>
      </c>
      <c r="B46" s="9" t="s">
        <v>79</v>
      </c>
      <c r="C46" s="14" t="s">
        <v>67</v>
      </c>
      <c r="D46" s="30" t="s">
        <v>184</v>
      </c>
      <c r="E46" s="12">
        <v>2000</v>
      </c>
      <c r="F46" s="26">
        <v>1.3113999999999999</v>
      </c>
      <c r="G46" s="13">
        <f t="shared" si="0"/>
        <v>0.85240999999999989</v>
      </c>
      <c r="H46" s="13">
        <f t="shared" si="2"/>
        <v>2622.7999999999997</v>
      </c>
    </row>
    <row r="47" spans="1:9" x14ac:dyDescent="0.25">
      <c r="A47" s="9">
        <v>33</v>
      </c>
      <c r="B47" s="9" t="s">
        <v>79</v>
      </c>
      <c r="C47" s="14" t="s">
        <v>8</v>
      </c>
      <c r="D47" s="30" t="s">
        <v>135</v>
      </c>
      <c r="E47" s="12">
        <v>1500</v>
      </c>
      <c r="F47" s="26">
        <v>6.3</v>
      </c>
      <c r="G47" s="13">
        <f t="shared" ref="G47:G78" si="3">F47-F47*$H$89/100</f>
        <v>4.0949999999999998</v>
      </c>
      <c r="H47" s="13">
        <f t="shared" si="2"/>
        <v>9450</v>
      </c>
    </row>
    <row r="48" spans="1:9" x14ac:dyDescent="0.25">
      <c r="A48" s="9">
        <v>34</v>
      </c>
      <c r="B48" s="9" t="s">
        <v>79</v>
      </c>
      <c r="C48" s="14" t="s">
        <v>68</v>
      </c>
      <c r="D48" s="30" t="s">
        <v>185</v>
      </c>
      <c r="E48" s="12">
        <v>1000</v>
      </c>
      <c r="F48" s="26">
        <v>1.5163</v>
      </c>
      <c r="G48" s="13">
        <f t="shared" si="3"/>
        <v>0.985595</v>
      </c>
      <c r="H48" s="13">
        <f t="shared" si="2"/>
        <v>1516.3</v>
      </c>
    </row>
    <row r="49" spans="1:9" x14ac:dyDescent="0.25">
      <c r="A49" s="9">
        <v>35</v>
      </c>
      <c r="B49" s="9" t="s">
        <v>79</v>
      </c>
      <c r="C49" s="14" t="s">
        <v>69</v>
      </c>
      <c r="D49" s="30" t="s">
        <v>186</v>
      </c>
      <c r="E49" s="12">
        <v>1000</v>
      </c>
      <c r="F49" s="26">
        <v>1.3934</v>
      </c>
      <c r="G49" s="13">
        <f t="shared" si="3"/>
        <v>0.90571000000000002</v>
      </c>
      <c r="H49" s="13">
        <f t="shared" si="2"/>
        <v>1393.3999999999999</v>
      </c>
    </row>
    <row r="50" spans="1:9" ht="30" x14ac:dyDescent="0.25">
      <c r="A50" s="9">
        <v>36</v>
      </c>
      <c r="B50" s="9" t="s">
        <v>79</v>
      </c>
      <c r="C50" s="10" t="s">
        <v>83</v>
      </c>
      <c r="D50" s="30" t="s">
        <v>197</v>
      </c>
      <c r="E50" s="12">
        <v>11000</v>
      </c>
      <c r="F50" s="26">
        <v>2.6819999999999999</v>
      </c>
      <c r="G50" s="13">
        <f t="shared" si="3"/>
        <v>1.7432999999999998</v>
      </c>
      <c r="H50" s="13">
        <f t="shared" si="2"/>
        <v>29502</v>
      </c>
    </row>
    <row r="51" spans="1:9" ht="45" x14ac:dyDescent="0.25">
      <c r="A51" s="9">
        <v>37</v>
      </c>
      <c r="B51" s="9" t="s">
        <v>79</v>
      </c>
      <c r="C51" s="10" t="s">
        <v>82</v>
      </c>
      <c r="D51" s="30" t="s">
        <v>198</v>
      </c>
      <c r="E51" s="12">
        <v>500</v>
      </c>
      <c r="F51" s="28">
        <v>39.9</v>
      </c>
      <c r="G51" s="13">
        <f t="shared" si="3"/>
        <v>25.934999999999999</v>
      </c>
      <c r="H51" s="13">
        <f t="shared" si="2"/>
        <v>19950</v>
      </c>
    </row>
    <row r="52" spans="1:9" ht="30" x14ac:dyDescent="0.25">
      <c r="A52" s="9">
        <v>38</v>
      </c>
      <c r="B52" s="9" t="s">
        <v>78</v>
      </c>
      <c r="C52" s="14" t="s">
        <v>11</v>
      </c>
      <c r="D52" s="30" t="s">
        <v>136</v>
      </c>
      <c r="E52" s="15">
        <v>60</v>
      </c>
      <c r="F52" s="26">
        <v>62.540900000000001</v>
      </c>
      <c r="G52" s="13">
        <f t="shared" si="3"/>
        <v>40.651584999999997</v>
      </c>
      <c r="H52" s="13">
        <f t="shared" si="2"/>
        <v>3752.4540000000002</v>
      </c>
    </row>
    <row r="53" spans="1:9" ht="30" x14ac:dyDescent="0.25">
      <c r="A53" s="9">
        <v>39</v>
      </c>
      <c r="B53" s="9" t="s">
        <v>78</v>
      </c>
      <c r="C53" s="14" t="s">
        <v>92</v>
      </c>
      <c r="D53" s="30" t="s">
        <v>137</v>
      </c>
      <c r="E53" s="15">
        <v>300</v>
      </c>
      <c r="F53" s="26">
        <v>7.7049000000000003</v>
      </c>
      <c r="G53" s="13">
        <f t="shared" si="3"/>
        <v>5.0081850000000001</v>
      </c>
      <c r="H53" s="13">
        <f t="shared" si="2"/>
        <v>2311.4700000000003</v>
      </c>
      <c r="I53" s="29" t="s">
        <v>199</v>
      </c>
    </row>
    <row r="54" spans="1:9" x14ac:dyDescent="0.25">
      <c r="A54" s="9">
        <v>40</v>
      </c>
      <c r="B54" s="9" t="s">
        <v>78</v>
      </c>
      <c r="C54" s="14" t="s">
        <v>43</v>
      </c>
      <c r="D54" s="30" t="s">
        <v>138</v>
      </c>
      <c r="E54" s="12">
        <v>150</v>
      </c>
      <c r="F54" s="26">
        <v>6.3113999999999999</v>
      </c>
      <c r="G54" s="13">
        <f t="shared" si="3"/>
        <v>4.1024099999999999</v>
      </c>
      <c r="H54" s="13">
        <f t="shared" si="2"/>
        <v>946.71</v>
      </c>
    </row>
    <row r="55" spans="1:9" x14ac:dyDescent="0.25">
      <c r="A55" s="9">
        <v>41</v>
      </c>
      <c r="B55" s="9" t="s">
        <v>78</v>
      </c>
      <c r="C55" s="14" t="s">
        <v>56</v>
      </c>
      <c r="D55" s="30" t="s">
        <v>139</v>
      </c>
      <c r="E55" s="12">
        <v>50</v>
      </c>
      <c r="F55" s="26">
        <v>43.770400000000002</v>
      </c>
      <c r="G55" s="13">
        <f t="shared" si="3"/>
        <v>28.450760000000002</v>
      </c>
      <c r="H55" s="13">
        <f t="shared" si="2"/>
        <v>2188.52</v>
      </c>
    </row>
    <row r="56" spans="1:9" x14ac:dyDescent="0.25">
      <c r="A56" s="9">
        <v>42</v>
      </c>
      <c r="B56" s="9" t="s">
        <v>78</v>
      </c>
      <c r="C56" s="14" t="s">
        <v>4</v>
      </c>
      <c r="D56" s="32" t="s">
        <v>140</v>
      </c>
      <c r="E56" s="15">
        <v>200</v>
      </c>
      <c r="F56" s="27">
        <v>5.4917999999999996</v>
      </c>
      <c r="G56" s="13">
        <f t="shared" si="3"/>
        <v>3.5696699999999995</v>
      </c>
      <c r="H56" s="13">
        <f t="shared" si="2"/>
        <v>1098.3599999999999</v>
      </c>
    </row>
    <row r="57" spans="1:9" x14ac:dyDescent="0.25">
      <c r="A57" s="9">
        <v>43</v>
      </c>
      <c r="B57" s="9" t="s">
        <v>78</v>
      </c>
      <c r="C57" s="14" t="s">
        <v>60</v>
      </c>
      <c r="D57" s="30" t="s">
        <v>141</v>
      </c>
      <c r="E57" s="15">
        <v>700</v>
      </c>
      <c r="F57" s="27">
        <v>9.1721000000000004</v>
      </c>
      <c r="G57" s="13">
        <f t="shared" si="3"/>
        <v>5.9618650000000004</v>
      </c>
      <c r="H57" s="13">
        <f t="shared" si="2"/>
        <v>6420.47</v>
      </c>
    </row>
    <row r="58" spans="1:9" x14ac:dyDescent="0.25">
      <c r="A58" s="9">
        <v>44</v>
      </c>
      <c r="B58" s="9" t="s">
        <v>78</v>
      </c>
      <c r="C58" s="14" t="s">
        <v>61</v>
      </c>
      <c r="D58" s="30" t="s">
        <v>142</v>
      </c>
      <c r="E58" s="15">
        <v>250</v>
      </c>
      <c r="F58" s="27">
        <v>3.3607</v>
      </c>
      <c r="G58" s="13">
        <f t="shared" si="3"/>
        <v>2.1844549999999998</v>
      </c>
      <c r="H58" s="13">
        <f t="shared" si="2"/>
        <v>840.17499999999995</v>
      </c>
    </row>
    <row r="59" spans="1:9" x14ac:dyDescent="0.25">
      <c r="A59" s="9">
        <v>45</v>
      </c>
      <c r="B59" s="9" t="s">
        <v>78</v>
      </c>
      <c r="C59" s="14" t="s">
        <v>5</v>
      </c>
      <c r="D59" s="30" t="s">
        <v>143</v>
      </c>
      <c r="E59" s="15">
        <v>500</v>
      </c>
      <c r="F59" s="27">
        <v>4.9180000000000001</v>
      </c>
      <c r="G59" s="13">
        <f t="shared" si="3"/>
        <v>3.1966999999999999</v>
      </c>
      <c r="H59" s="13">
        <f t="shared" si="2"/>
        <v>2459</v>
      </c>
    </row>
    <row r="60" spans="1:9" x14ac:dyDescent="0.25">
      <c r="A60" s="9">
        <v>46</v>
      </c>
      <c r="B60" s="9" t="s">
        <v>78</v>
      </c>
      <c r="C60" s="14" t="s">
        <v>40</v>
      </c>
      <c r="D60" s="30" t="s">
        <v>144</v>
      </c>
      <c r="E60" s="15">
        <v>250</v>
      </c>
      <c r="F60" s="27">
        <v>5.6280000000000001</v>
      </c>
      <c r="G60" s="13">
        <f t="shared" si="3"/>
        <v>3.6581999999999999</v>
      </c>
      <c r="H60" s="13">
        <f t="shared" si="2"/>
        <v>1407</v>
      </c>
    </row>
    <row r="61" spans="1:9" x14ac:dyDescent="0.25">
      <c r="A61" s="9">
        <v>47</v>
      </c>
      <c r="B61" s="9" t="s">
        <v>78</v>
      </c>
      <c r="C61" s="14" t="s">
        <v>41</v>
      </c>
      <c r="D61" s="30" t="s">
        <v>145</v>
      </c>
      <c r="E61" s="15">
        <v>300</v>
      </c>
      <c r="F61" s="27">
        <v>5.8220000000000001</v>
      </c>
      <c r="G61" s="13">
        <f t="shared" si="3"/>
        <v>3.7843</v>
      </c>
      <c r="H61" s="13">
        <f t="shared" si="2"/>
        <v>1746.6</v>
      </c>
    </row>
    <row r="62" spans="1:9" x14ac:dyDescent="0.25">
      <c r="A62" s="9">
        <v>48</v>
      </c>
      <c r="B62" s="9" t="s">
        <v>19</v>
      </c>
      <c r="C62" s="14" t="s">
        <v>71</v>
      </c>
      <c r="D62" s="30" t="s">
        <v>146</v>
      </c>
      <c r="E62" s="15">
        <v>40</v>
      </c>
      <c r="F62" s="26">
        <v>3.6884999999999999</v>
      </c>
      <c r="G62" s="13">
        <f t="shared" si="3"/>
        <v>2.3975249999999999</v>
      </c>
      <c r="H62" s="13">
        <f t="shared" si="2"/>
        <v>147.54</v>
      </c>
    </row>
    <row r="63" spans="1:9" ht="30" x14ac:dyDescent="0.25">
      <c r="A63" s="9">
        <v>49</v>
      </c>
      <c r="B63" s="9" t="s">
        <v>19</v>
      </c>
      <c r="C63" s="10" t="s">
        <v>16</v>
      </c>
      <c r="D63" s="30" t="s">
        <v>147</v>
      </c>
      <c r="E63" s="15">
        <v>80</v>
      </c>
      <c r="F63" s="26">
        <v>15.3279</v>
      </c>
      <c r="G63" s="13">
        <f t="shared" si="3"/>
        <v>9.9631349999999994</v>
      </c>
      <c r="H63" s="13">
        <f t="shared" si="2"/>
        <v>1226.232</v>
      </c>
    </row>
    <row r="64" spans="1:9" ht="30" x14ac:dyDescent="0.25">
      <c r="A64" s="9">
        <v>50</v>
      </c>
      <c r="B64" s="9" t="s">
        <v>19</v>
      </c>
      <c r="C64" s="10" t="s">
        <v>17</v>
      </c>
      <c r="D64" s="30" t="s">
        <v>148</v>
      </c>
      <c r="E64" s="15">
        <v>3</v>
      </c>
      <c r="F64" s="26">
        <v>233.60650000000001</v>
      </c>
      <c r="G64" s="13">
        <f t="shared" si="3"/>
        <v>151.84422499999999</v>
      </c>
      <c r="H64" s="13">
        <f t="shared" si="2"/>
        <v>700.81950000000006</v>
      </c>
    </row>
    <row r="65" spans="1:9" x14ac:dyDescent="0.25">
      <c r="A65" s="9">
        <v>51</v>
      </c>
      <c r="B65" s="9" t="s">
        <v>19</v>
      </c>
      <c r="C65" s="10" t="s">
        <v>18</v>
      </c>
      <c r="D65" s="30" t="s">
        <v>149</v>
      </c>
      <c r="E65" s="15">
        <v>5</v>
      </c>
      <c r="F65" s="26">
        <v>3.4426000000000001</v>
      </c>
      <c r="G65" s="13">
        <f t="shared" si="3"/>
        <v>2.2376900000000002</v>
      </c>
      <c r="H65" s="13">
        <f t="shared" si="2"/>
        <v>17.213000000000001</v>
      </c>
    </row>
    <row r="66" spans="1:9" ht="30" x14ac:dyDescent="0.25">
      <c r="A66" s="9">
        <v>52</v>
      </c>
      <c r="B66" s="9" t="s">
        <v>20</v>
      </c>
      <c r="C66" s="14" t="s">
        <v>84</v>
      </c>
      <c r="D66" s="30" t="s">
        <v>200</v>
      </c>
      <c r="E66" s="15">
        <v>20</v>
      </c>
      <c r="F66" s="26">
        <v>240</v>
      </c>
      <c r="G66" s="13">
        <f t="shared" si="3"/>
        <v>156</v>
      </c>
      <c r="H66" s="13">
        <f t="shared" si="2"/>
        <v>4800</v>
      </c>
      <c r="I66" s="31" t="s">
        <v>201</v>
      </c>
    </row>
    <row r="67" spans="1:9" x14ac:dyDescent="0.25">
      <c r="A67" s="9">
        <v>53</v>
      </c>
      <c r="B67" s="9" t="s">
        <v>20</v>
      </c>
      <c r="C67" s="14" t="s">
        <v>21</v>
      </c>
      <c r="D67" s="30" t="s">
        <v>150</v>
      </c>
      <c r="E67" s="12">
        <v>120</v>
      </c>
      <c r="F67" s="26">
        <v>32.85</v>
      </c>
      <c r="G67" s="13">
        <f t="shared" si="3"/>
        <v>21.352499999999999</v>
      </c>
      <c r="H67" s="13">
        <f t="shared" si="2"/>
        <v>3942</v>
      </c>
    </row>
    <row r="68" spans="1:9" ht="30" x14ac:dyDescent="0.25">
      <c r="A68" s="9">
        <v>54</v>
      </c>
      <c r="B68" s="9" t="s">
        <v>20</v>
      </c>
      <c r="C68" s="14" t="s">
        <v>22</v>
      </c>
      <c r="D68" s="30" t="s">
        <v>151</v>
      </c>
      <c r="E68" s="12">
        <v>8000</v>
      </c>
      <c r="F68" s="26">
        <v>2.8</v>
      </c>
      <c r="G68" s="13">
        <f t="shared" si="3"/>
        <v>1.8199999999999998</v>
      </c>
      <c r="H68" s="13">
        <f t="shared" si="2"/>
        <v>22400</v>
      </c>
      <c r="I68" s="31" t="s">
        <v>153</v>
      </c>
    </row>
    <row r="69" spans="1:9" x14ac:dyDescent="0.25">
      <c r="A69" s="9">
        <v>55</v>
      </c>
      <c r="B69" s="9" t="s">
        <v>20</v>
      </c>
      <c r="C69" s="14" t="s">
        <v>23</v>
      </c>
      <c r="D69" s="30" t="s">
        <v>152</v>
      </c>
      <c r="E69" s="12">
        <v>100</v>
      </c>
      <c r="F69" s="26">
        <v>2.5409000000000002</v>
      </c>
      <c r="G69" s="13">
        <f t="shared" si="3"/>
        <v>1.6515850000000003</v>
      </c>
      <c r="H69" s="13">
        <f t="shared" si="2"/>
        <v>254.09</v>
      </c>
    </row>
    <row r="70" spans="1:9" x14ac:dyDescent="0.25">
      <c r="A70" s="9">
        <v>56</v>
      </c>
      <c r="B70" s="9" t="s">
        <v>20</v>
      </c>
      <c r="C70" s="14" t="s">
        <v>24</v>
      </c>
      <c r="D70" s="30" t="s">
        <v>154</v>
      </c>
      <c r="E70" s="12">
        <v>250</v>
      </c>
      <c r="F70" s="26">
        <v>4.2622999999999998</v>
      </c>
      <c r="G70" s="13">
        <f t="shared" si="3"/>
        <v>2.7704949999999995</v>
      </c>
      <c r="H70" s="13">
        <f t="shared" si="2"/>
        <v>1065.575</v>
      </c>
    </row>
    <row r="71" spans="1:9" x14ac:dyDescent="0.25">
      <c r="A71" s="9">
        <v>57</v>
      </c>
      <c r="B71" s="9" t="s">
        <v>20</v>
      </c>
      <c r="C71" s="14" t="s">
        <v>72</v>
      </c>
      <c r="D71" s="30" t="s">
        <v>155</v>
      </c>
      <c r="E71" s="12">
        <v>400</v>
      </c>
      <c r="F71" s="26">
        <v>0.73770000000000002</v>
      </c>
      <c r="G71" s="13">
        <f t="shared" si="3"/>
        <v>0.47950500000000001</v>
      </c>
      <c r="H71" s="13">
        <f t="shared" si="2"/>
        <v>295.08</v>
      </c>
    </row>
    <row r="72" spans="1:9" x14ac:dyDescent="0.25">
      <c r="A72" s="9">
        <v>58</v>
      </c>
      <c r="B72" s="9" t="s">
        <v>20</v>
      </c>
      <c r="C72" s="14" t="s">
        <v>47</v>
      </c>
      <c r="D72" s="30" t="s">
        <v>156</v>
      </c>
      <c r="E72" s="12">
        <v>1500</v>
      </c>
      <c r="F72" s="26">
        <v>0.98360000000000003</v>
      </c>
      <c r="G72" s="13">
        <f t="shared" si="3"/>
        <v>0.63934000000000002</v>
      </c>
      <c r="H72" s="13">
        <f t="shared" si="2"/>
        <v>1475.4</v>
      </c>
    </row>
    <row r="73" spans="1:9" x14ac:dyDescent="0.25">
      <c r="A73" s="9">
        <v>59</v>
      </c>
      <c r="B73" s="9" t="s">
        <v>20</v>
      </c>
      <c r="C73" s="14" t="s">
        <v>73</v>
      </c>
      <c r="D73" s="30" t="s">
        <v>157</v>
      </c>
      <c r="E73" s="12">
        <v>100</v>
      </c>
      <c r="F73" s="26">
        <v>6.4</v>
      </c>
      <c r="G73" s="13">
        <f t="shared" si="3"/>
        <v>4.16</v>
      </c>
      <c r="H73" s="13">
        <f t="shared" si="2"/>
        <v>640</v>
      </c>
    </row>
    <row r="74" spans="1:9" x14ac:dyDescent="0.25">
      <c r="A74" s="9">
        <v>60</v>
      </c>
      <c r="B74" s="9" t="s">
        <v>20</v>
      </c>
      <c r="C74" s="14" t="s">
        <v>25</v>
      </c>
      <c r="D74" s="30" t="s">
        <v>158</v>
      </c>
      <c r="E74" s="12">
        <v>25</v>
      </c>
      <c r="F74" s="26">
        <v>6.9672000000000001</v>
      </c>
      <c r="G74" s="13">
        <f t="shared" si="3"/>
        <v>4.5286799999999996</v>
      </c>
      <c r="H74" s="13">
        <f t="shared" si="2"/>
        <v>174.18</v>
      </c>
    </row>
    <row r="75" spans="1:9" x14ac:dyDescent="0.25">
      <c r="A75" s="9">
        <v>61</v>
      </c>
      <c r="B75" s="9" t="s">
        <v>20</v>
      </c>
      <c r="C75" s="10" t="s">
        <v>26</v>
      </c>
      <c r="D75" s="30" t="s">
        <v>159</v>
      </c>
      <c r="E75" s="12">
        <v>20</v>
      </c>
      <c r="F75" s="26">
        <v>77.786900000000003</v>
      </c>
      <c r="G75" s="13">
        <f t="shared" si="3"/>
        <v>50.561485000000005</v>
      </c>
      <c r="H75" s="13">
        <f t="shared" si="2"/>
        <v>1555.7380000000001</v>
      </c>
    </row>
    <row r="76" spans="1:9" x14ac:dyDescent="0.25">
      <c r="A76" s="9">
        <v>62</v>
      </c>
      <c r="B76" s="9" t="s">
        <v>20</v>
      </c>
      <c r="C76" s="10" t="s">
        <v>74</v>
      </c>
      <c r="D76" s="30" t="s">
        <v>160</v>
      </c>
      <c r="E76" s="12">
        <v>50</v>
      </c>
      <c r="F76" s="26">
        <v>32.295000000000002</v>
      </c>
      <c r="G76" s="13">
        <f t="shared" si="3"/>
        <v>20.991750000000003</v>
      </c>
      <c r="H76" s="13">
        <f t="shared" si="2"/>
        <v>1614.75</v>
      </c>
    </row>
    <row r="77" spans="1:9" x14ac:dyDescent="0.25">
      <c r="A77" s="9">
        <v>63</v>
      </c>
      <c r="B77" s="9" t="s">
        <v>20</v>
      </c>
      <c r="C77" s="10" t="s">
        <v>27</v>
      </c>
      <c r="D77" s="30" t="s">
        <v>161</v>
      </c>
      <c r="E77" s="12">
        <v>30</v>
      </c>
      <c r="F77" s="26">
        <v>65.163899999999998</v>
      </c>
      <c r="G77" s="13">
        <f t="shared" si="3"/>
        <v>42.356534999999994</v>
      </c>
      <c r="H77" s="13">
        <f t="shared" si="2"/>
        <v>1954.9169999999999</v>
      </c>
    </row>
    <row r="78" spans="1:9" x14ac:dyDescent="0.25">
      <c r="A78" s="9">
        <v>64</v>
      </c>
      <c r="B78" s="9" t="s">
        <v>20</v>
      </c>
      <c r="C78" s="10" t="s">
        <v>75</v>
      </c>
      <c r="D78" s="30" t="s">
        <v>162</v>
      </c>
      <c r="E78" s="12">
        <v>800</v>
      </c>
      <c r="F78" s="26">
        <v>4.7541000000000002</v>
      </c>
      <c r="G78" s="13">
        <f t="shared" si="3"/>
        <v>3.0901649999999998</v>
      </c>
      <c r="H78" s="13">
        <f t="shared" si="2"/>
        <v>3803.28</v>
      </c>
    </row>
    <row r="79" spans="1:9" ht="60" x14ac:dyDescent="0.25">
      <c r="A79" s="33">
        <v>65</v>
      </c>
      <c r="B79" s="33" t="s">
        <v>77</v>
      </c>
      <c r="C79" s="23" t="s">
        <v>189</v>
      </c>
      <c r="D79" s="30" t="s">
        <v>163</v>
      </c>
      <c r="E79" s="15">
        <v>400</v>
      </c>
      <c r="F79" s="26">
        <v>2.8689</v>
      </c>
      <c r="G79" s="13">
        <f t="shared" ref="G79:G80" si="4">F79-F79*$H$89/100</f>
        <v>1.8647849999999999</v>
      </c>
      <c r="H79" s="13">
        <f t="shared" si="2"/>
        <v>1147.56</v>
      </c>
      <c r="I79" s="31" t="s">
        <v>164</v>
      </c>
    </row>
    <row r="80" spans="1:9" ht="30" x14ac:dyDescent="0.25">
      <c r="A80" s="33">
        <v>66</v>
      </c>
      <c r="B80" s="33" t="s">
        <v>77</v>
      </c>
      <c r="C80" s="14" t="s">
        <v>98</v>
      </c>
      <c r="D80" s="30" t="s">
        <v>166</v>
      </c>
      <c r="E80" s="15">
        <v>400</v>
      </c>
      <c r="F80" s="28">
        <v>1.2567999999999999</v>
      </c>
      <c r="G80" s="13">
        <f t="shared" si="4"/>
        <v>0.81691999999999987</v>
      </c>
      <c r="H80" s="13">
        <f t="shared" si="2"/>
        <v>502.71999999999997</v>
      </c>
      <c r="I80" s="31" t="s">
        <v>165</v>
      </c>
    </row>
    <row r="81" spans="1:10" x14ac:dyDescent="0.25">
      <c r="A81" s="33">
        <v>67</v>
      </c>
      <c r="B81" s="33" t="s">
        <v>77</v>
      </c>
      <c r="C81" s="14" t="s">
        <v>28</v>
      </c>
      <c r="D81" s="21" t="s">
        <v>167</v>
      </c>
      <c r="E81" s="15">
        <v>50</v>
      </c>
      <c r="F81" s="26">
        <v>4.0164</v>
      </c>
      <c r="G81" s="13">
        <f t="shared" ref="G81:G87" si="5">F81-F81*$H$89/100</f>
        <v>2.6106599999999998</v>
      </c>
      <c r="H81" s="13">
        <f t="shared" si="2"/>
        <v>200.82</v>
      </c>
      <c r="I81" s="31" t="s">
        <v>168</v>
      </c>
    </row>
    <row r="82" spans="1:10" ht="45" x14ac:dyDescent="0.25">
      <c r="A82" s="33">
        <v>68</v>
      </c>
      <c r="B82" s="33" t="s">
        <v>77</v>
      </c>
      <c r="C82" s="14" t="s">
        <v>29</v>
      </c>
      <c r="D82" s="30" t="s">
        <v>203</v>
      </c>
      <c r="E82" s="15">
        <v>10</v>
      </c>
      <c r="F82" s="26">
        <v>21.0656</v>
      </c>
      <c r="G82" s="13">
        <f t="shared" si="5"/>
        <v>13.692639999999999</v>
      </c>
      <c r="H82" s="13">
        <f t="shared" si="2"/>
        <v>210.65600000000001</v>
      </c>
      <c r="I82" s="31" t="s">
        <v>169</v>
      </c>
    </row>
    <row r="83" spans="1:10" ht="30" x14ac:dyDescent="0.25">
      <c r="A83" s="33">
        <v>69</v>
      </c>
      <c r="B83" s="33" t="s">
        <v>77</v>
      </c>
      <c r="C83" s="14" t="s">
        <v>30</v>
      </c>
      <c r="D83" s="21" t="s">
        <v>171</v>
      </c>
      <c r="E83" s="12">
        <v>5</v>
      </c>
      <c r="F83" s="26">
        <v>11.0656</v>
      </c>
      <c r="G83" s="13">
        <f t="shared" si="5"/>
        <v>7.1926399999999999</v>
      </c>
      <c r="H83" s="13">
        <f t="shared" si="2"/>
        <v>55.328000000000003</v>
      </c>
      <c r="I83" s="31" t="s">
        <v>170</v>
      </c>
    </row>
    <row r="84" spans="1:10" x14ac:dyDescent="0.25">
      <c r="A84" s="33">
        <v>70</v>
      </c>
      <c r="B84" s="33" t="s">
        <v>77</v>
      </c>
      <c r="C84" s="14" t="s">
        <v>76</v>
      </c>
      <c r="D84" s="21" t="s">
        <v>172</v>
      </c>
      <c r="E84" s="12">
        <v>10</v>
      </c>
      <c r="F84" s="26">
        <v>44.19</v>
      </c>
      <c r="G84" s="13">
        <f t="shared" si="5"/>
        <v>28.723500000000001</v>
      </c>
      <c r="H84" s="13">
        <f t="shared" si="2"/>
        <v>441.9</v>
      </c>
    </row>
    <row r="85" spans="1:10" ht="30" x14ac:dyDescent="0.25">
      <c r="A85" s="33">
        <v>71</v>
      </c>
      <c r="B85" s="33" t="s">
        <v>77</v>
      </c>
      <c r="C85" s="14" t="s">
        <v>31</v>
      </c>
      <c r="D85" s="21" t="s">
        <v>173</v>
      </c>
      <c r="E85" s="12">
        <v>30</v>
      </c>
      <c r="F85" s="26">
        <v>49.098399999999998</v>
      </c>
      <c r="G85" s="13">
        <f t="shared" si="5"/>
        <v>31.913959999999999</v>
      </c>
      <c r="H85" s="13">
        <f t="shared" si="2"/>
        <v>1472.952</v>
      </c>
      <c r="I85" s="31" t="s">
        <v>175</v>
      </c>
    </row>
    <row r="86" spans="1:10" ht="30" x14ac:dyDescent="0.25">
      <c r="A86" s="33">
        <v>72</v>
      </c>
      <c r="B86" s="33" t="s">
        <v>77</v>
      </c>
      <c r="C86" s="14" t="s">
        <v>32</v>
      </c>
      <c r="D86" s="21" t="s">
        <v>174</v>
      </c>
      <c r="E86" s="12">
        <v>30</v>
      </c>
      <c r="F86" s="26">
        <v>9.7540999999999993</v>
      </c>
      <c r="G86" s="13">
        <f t="shared" si="5"/>
        <v>6.3401649999999998</v>
      </c>
      <c r="H86" s="13">
        <f t="shared" si="2"/>
        <v>292.62299999999999</v>
      </c>
    </row>
    <row r="87" spans="1:10" ht="30" x14ac:dyDescent="0.25">
      <c r="A87" s="33">
        <v>73</v>
      </c>
      <c r="B87" s="33" t="s">
        <v>77</v>
      </c>
      <c r="C87" s="14" t="s">
        <v>33</v>
      </c>
      <c r="D87" s="30" t="s">
        <v>202</v>
      </c>
      <c r="E87" s="12">
        <v>20</v>
      </c>
      <c r="F87" s="26">
        <v>8.9280000000000008</v>
      </c>
      <c r="G87" s="13">
        <f t="shared" si="5"/>
        <v>5.8032000000000004</v>
      </c>
      <c r="H87" s="13">
        <f t="shared" si="2"/>
        <v>178.56</v>
      </c>
      <c r="I87" s="31" t="s">
        <v>187</v>
      </c>
    </row>
    <row r="88" spans="1:10" x14ac:dyDescent="0.25">
      <c r="C88" s="16" t="s">
        <v>36</v>
      </c>
      <c r="H88" s="18">
        <f>SUM(H15:H87)</f>
        <v>210382.10663147402</v>
      </c>
    </row>
    <row r="89" spans="1:10" ht="60" x14ac:dyDescent="0.25">
      <c r="C89" s="16" t="s">
        <v>97</v>
      </c>
      <c r="H89" s="17">
        <v>35</v>
      </c>
      <c r="I89" s="16" t="s">
        <v>15</v>
      </c>
    </row>
    <row r="90" spans="1:10" x14ac:dyDescent="0.25">
      <c r="C90" s="16" t="s">
        <v>37</v>
      </c>
      <c r="D90" s="16"/>
      <c r="H90" s="19">
        <f>H88-H88*H89/100</f>
        <v>136748.36931045813</v>
      </c>
      <c r="I90" s="16"/>
      <c r="J90" s="4"/>
    </row>
    <row r="92" spans="1:10" x14ac:dyDescent="0.25">
      <c r="C92" s="1" t="s">
        <v>38</v>
      </c>
    </row>
    <row r="93" spans="1:10" x14ac:dyDescent="0.25">
      <c r="C93" s="11" t="s">
        <v>176</v>
      </c>
      <c r="D93" s="39" t="s">
        <v>96</v>
      </c>
    </row>
    <row r="94" spans="1:10" x14ac:dyDescent="0.25">
      <c r="C94" s="11" t="s">
        <v>177</v>
      </c>
      <c r="D94" s="39"/>
    </row>
    <row r="95" spans="1:10" x14ac:dyDescent="0.25">
      <c r="C95" s="11" t="s">
        <v>178</v>
      </c>
      <c r="D95" s="39"/>
    </row>
    <row r="96" spans="1:10" x14ac:dyDescent="0.25">
      <c r="C96" s="11" t="s">
        <v>179</v>
      </c>
      <c r="D96" s="39"/>
    </row>
    <row r="97" spans="3:4" x14ac:dyDescent="0.25">
      <c r="C97" s="11" t="s">
        <v>180</v>
      </c>
      <c r="D97" s="39"/>
    </row>
    <row r="98" spans="3:4" x14ac:dyDescent="0.25">
      <c r="C98" s="11" t="s">
        <v>181</v>
      </c>
      <c r="D98" s="39"/>
    </row>
    <row r="99" spans="3:4" x14ac:dyDescent="0.25">
      <c r="C99" s="11" t="s">
        <v>183</v>
      </c>
      <c r="D99" s="40"/>
    </row>
    <row r="100" spans="3:4" x14ac:dyDescent="0.25">
      <c r="C100" s="16" t="s">
        <v>85</v>
      </c>
      <c r="D100" s="34"/>
    </row>
    <row r="101" spans="3:4" ht="39" x14ac:dyDescent="0.25">
      <c r="C101" s="21" t="s">
        <v>182</v>
      </c>
      <c r="D101" s="36" t="s">
        <v>95</v>
      </c>
    </row>
  </sheetData>
  <mergeCells count="3">
    <mergeCell ref="A7:H8"/>
    <mergeCell ref="A11:H12"/>
    <mergeCell ref="D93:D99"/>
  </mergeCells>
  <hyperlinks>
    <hyperlink ref="I24" r:id="rId1"/>
    <hyperlink ref="I23" r:id="rId2"/>
    <hyperlink ref="I26" r:id="rId3"/>
    <hyperlink ref="I25" r:id="rId4" display="https://ujhazbodrogi.hu/evo-akril-ral-3020-matt-400ml.html"/>
    <hyperlink ref="I32" r:id="rId5"/>
    <hyperlink ref="I33" r:id="rId6"/>
    <hyperlink ref="I34" r:id="rId7"/>
    <hyperlink ref="I36" r:id="rId8"/>
    <hyperlink ref="I37" r:id="rId9"/>
    <hyperlink ref="I38" r:id="rId10"/>
    <hyperlink ref="I68" r:id="rId11"/>
    <hyperlink ref="I79" r:id="rId12"/>
    <hyperlink ref="I80" r:id="rId13"/>
    <hyperlink ref="I81" r:id="rId14"/>
    <hyperlink ref="I82" r:id="rId15"/>
    <hyperlink ref="I83" r:id="rId16"/>
    <hyperlink ref="I85" r:id="rId17"/>
    <hyperlink ref="I87" r:id="rId18"/>
    <hyperlink ref="I66" r:id="rId19"/>
  </hyperlinks>
  <pageMargins left="0.39370078740157483" right="0.39370078740157483" top="0.55118110236220474" bottom="0.55118110236220474" header="0.31496062992125984" footer="0.31496062992125984"/>
  <pageSetup paperSize="9" scale="65" orientation="landscape" r:id="rId20"/>
  <headerFooter>
    <oddFooter>&amp;C&amp;9&amp;P/&amp;N</oddFooter>
  </headerFooter>
  <drawing r:id="rId2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3" ma:contentTypeDescription="Loo uus dokument" ma:contentTypeScope="" ma:versionID="425d17cfa9ec4f94bf36304dd6e0feb5">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122a1db06e202490f94568b697788605"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documentManagement>
</p:properties>
</file>

<file path=customXml/itemProps1.xml><?xml version="1.0" encoding="utf-8"?>
<ds:datastoreItem xmlns:ds="http://schemas.openxmlformats.org/officeDocument/2006/customXml" ds:itemID="{6A916FD8-844A-4385-AD16-2BB7C6EDE5AA}">
  <ds:schemaRefs>
    <ds:schemaRef ds:uri="http://schemas.microsoft.com/sharepoint/v3/contenttype/forms"/>
  </ds:schemaRefs>
</ds:datastoreItem>
</file>

<file path=customXml/itemProps2.xml><?xml version="1.0" encoding="utf-8"?>
<ds:datastoreItem xmlns:ds="http://schemas.openxmlformats.org/officeDocument/2006/customXml" ds:itemID="{54FBD4F8-3162-499F-83E8-2726F3BC27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http://schemas.microsoft.com/sharepoint/v4"/>
    <ds:schemaRef ds:uri="dc4eddb5-893d-46fb-9a13-cb0b8602c7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01B5A17-6DED-4AE8-B6EE-7B1E71A808C3}">
  <ds:schemaRefs>
    <ds:schemaRef ds:uri="http://schemas.microsoft.com/office/2006/metadata/properties"/>
    <ds:schemaRef ds:uri="http://schemas.microsoft.com/office/2006/documentManagement/types"/>
    <ds:schemaRef ds:uri="http://purl.org/dc/elements/1.1/"/>
    <ds:schemaRef ds:uri="http://purl.org/dc/terms/"/>
    <ds:schemaRef ds:uri="http://schemas.microsoft.com/office/infopath/2007/PartnerControls"/>
    <ds:schemaRef ds:uri="http://schemas.openxmlformats.org/package/2006/metadata/core-properties"/>
    <ds:schemaRef ds:uri="http://www.w3.org/XML/1998/namespace"/>
    <ds:schemaRef ds:uri="dc4eddb5-893d-46fb-9a13-cb0b8602c7d4"/>
    <ds:schemaRef ds:uri="http://schemas.microsoft.com/sharepoint/v4"/>
    <ds:schemaRef ds:uri="d5573a5d-10e4-4724-a6b0-f07fd5e60675"/>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Anu Arukaev</cp:lastModifiedBy>
  <dcterms:created xsi:type="dcterms:W3CDTF">2020-09-11T06:14:29Z</dcterms:created>
  <dcterms:modified xsi:type="dcterms:W3CDTF">2024-11-26T12:35:16Z</dcterms:modified>
  <dc:title>Lisa 2. Pakkumuse vorm hankeosa 2 "Ehituspoe kaubad (va elektrikaubad)“</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