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nu.arukaev\Downloads\"/>
    </mc:Choice>
  </mc:AlternateContent>
  <xr:revisionPtr revIDLastSave="0" documentId="13_ncr:1_{69255EFC-DD2D-41D0-8273-3C98749CB1E8}" xr6:coauthVersionLast="47" xr6:coauthVersionMax="47" xr10:uidLastSave="{00000000-0000-0000-0000-000000000000}"/>
  <bookViews>
    <workbookView xWindow="30495" yWindow="1680" windowWidth="23775" windowHeight="13950" xr2:uid="{00000000-000D-0000-FFFF-FFFF00000000}"/>
  </bookViews>
  <sheets>
    <sheet name="Pakkumuse vorm"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7" i="1" l="1"/>
  <c r="I37" i="1"/>
  <c r="O36" i="1"/>
  <c r="O19" i="1"/>
  <c r="O18" i="1"/>
  <c r="O20" i="1"/>
  <c r="O21" i="1"/>
  <c r="I11" i="1"/>
  <c r="I12" i="1"/>
  <c r="I13" i="1"/>
  <c r="I14" i="1"/>
  <c r="I15" i="1"/>
  <c r="I16" i="1"/>
  <c r="I17" i="1"/>
  <c r="I18" i="1"/>
  <c r="J18" i="1" s="1"/>
  <c r="I19" i="1"/>
  <c r="J19" i="1" s="1"/>
  <c r="I20" i="1"/>
  <c r="I21" i="1"/>
  <c r="I22" i="1"/>
  <c r="I23" i="1"/>
  <c r="I24" i="1"/>
  <c r="I25" i="1"/>
  <c r="I26" i="1"/>
  <c r="I27" i="1"/>
  <c r="I28" i="1"/>
  <c r="I29" i="1"/>
  <c r="I30" i="1"/>
  <c r="I31" i="1"/>
  <c r="I32" i="1"/>
  <c r="I33" i="1"/>
  <c r="I34" i="1"/>
  <c r="I35" i="1"/>
  <c r="I36" i="1"/>
  <c r="I38" i="1"/>
  <c r="I39" i="1"/>
  <c r="I40" i="1"/>
  <c r="J30" i="1" l="1"/>
  <c r="I10" i="1"/>
  <c r="O40" i="1" l="1"/>
  <c r="O11" i="1"/>
  <c r="O12" i="1"/>
  <c r="O13" i="1"/>
  <c r="O14" i="1"/>
  <c r="O15" i="1"/>
  <c r="O16" i="1"/>
  <c r="O17" i="1"/>
  <c r="O22" i="1"/>
  <c r="O23" i="1"/>
  <c r="O24" i="1"/>
  <c r="O25" i="1"/>
  <c r="O26" i="1"/>
  <c r="O27" i="1"/>
  <c r="O28" i="1"/>
  <c r="O29" i="1"/>
  <c r="O30" i="1"/>
  <c r="O31" i="1"/>
  <c r="O32" i="1"/>
  <c r="O33" i="1"/>
  <c r="O34" i="1"/>
  <c r="O35" i="1"/>
  <c r="O37" i="1"/>
  <c r="O38" i="1"/>
  <c r="O39" i="1"/>
  <c r="O10" i="1"/>
  <c r="J11" i="1"/>
  <c r="J12" i="1"/>
  <c r="J13" i="1"/>
  <c r="J14" i="1"/>
  <c r="J15" i="1"/>
  <c r="J16" i="1"/>
  <c r="J17" i="1"/>
  <c r="J20" i="1"/>
  <c r="J21" i="1"/>
  <c r="J22" i="1"/>
  <c r="J23" i="1"/>
  <c r="J24" i="1"/>
  <c r="J25" i="1"/>
  <c r="J26" i="1"/>
  <c r="J27" i="1"/>
  <c r="J28" i="1"/>
  <c r="J29" i="1"/>
  <c r="J31" i="1"/>
  <c r="J32" i="1"/>
  <c r="J33" i="1"/>
  <c r="J34" i="1"/>
  <c r="J35" i="1"/>
  <c r="J36" i="1"/>
  <c r="J38" i="1"/>
  <c r="J39" i="1"/>
  <c r="J40" i="1"/>
  <c r="J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Anu Arukaev</author>
  </authors>
  <commentList>
    <comment ref="E37" authorId="0" shapeId="0" xr:uid="{05B5C5D0-4834-4D29-8C4A-C10B972B19FC}">
      <text>
        <r>
          <rPr>
            <b/>
            <sz val="9"/>
            <color indexed="81"/>
            <rFont val="Tahoma"/>
            <charset val="1"/>
          </rPr>
          <t>Anu Arukaev:</t>
        </r>
        <r>
          <rPr>
            <sz val="9"/>
            <color indexed="81"/>
            <rFont val="Tahoma"/>
            <charset val="1"/>
          </rPr>
          <t xml:space="preserve">
26.03.2026 seisuga</t>
        </r>
      </text>
    </comment>
    <comment ref="F37" authorId="0" shapeId="0" xr:uid="{907C450A-9712-4D74-8C55-43D6BA0E9C1B}">
      <text>
        <r>
          <rPr>
            <b/>
            <sz val="9"/>
            <color indexed="81"/>
            <rFont val="Tahoma"/>
            <charset val="1"/>
          </rPr>
          <t>Anu Arukaev:</t>
        </r>
        <r>
          <rPr>
            <sz val="9"/>
            <color indexed="81"/>
            <rFont val="Tahoma"/>
            <charset val="1"/>
          </rPr>
          <t xml:space="preserve">
26.03.2026 seisuga</t>
        </r>
      </text>
    </comment>
    <comment ref="G37" authorId="0" shapeId="0" xr:uid="{E86DA33D-6E71-4210-AEFA-8BBCAE4E5D8B}">
      <text>
        <r>
          <rPr>
            <b/>
            <sz val="9"/>
            <color indexed="81"/>
            <rFont val="Tahoma"/>
            <charset val="1"/>
          </rPr>
          <t>Anu Arukaev:</t>
        </r>
        <r>
          <rPr>
            <sz val="9"/>
            <color indexed="81"/>
            <rFont val="Tahoma"/>
            <charset val="1"/>
          </rPr>
          <t xml:space="preserve">
26.03.2026 seisuga</t>
        </r>
      </text>
    </comment>
    <comment ref="H37" authorId="0" shapeId="0" xr:uid="{DB59A4D7-A171-43BB-8D08-B8C065DC4702}">
      <text>
        <r>
          <rPr>
            <b/>
            <sz val="9"/>
            <color indexed="81"/>
            <rFont val="Tahoma"/>
            <charset val="1"/>
          </rPr>
          <t>Anu Arukaev:</t>
        </r>
        <r>
          <rPr>
            <sz val="9"/>
            <color indexed="81"/>
            <rFont val="Tahoma"/>
            <charset val="1"/>
          </rPr>
          <t xml:space="preserve">
26.03.2026 seisuga</t>
        </r>
      </text>
    </comment>
    <comment ref="I37" authorId="0" shapeId="0" xr:uid="{B6B91D92-AD5A-4232-91D4-492DB2B5B082}">
      <text>
        <r>
          <rPr>
            <b/>
            <sz val="9"/>
            <color indexed="81"/>
            <rFont val="Tahoma"/>
            <charset val="1"/>
          </rPr>
          <t>Anu Arukaev:</t>
        </r>
        <r>
          <rPr>
            <sz val="9"/>
            <color indexed="81"/>
            <rFont val="Tahoma"/>
            <charset val="1"/>
          </rPr>
          <t xml:space="preserve">
26.03.2026 seisuga</t>
        </r>
      </text>
    </comment>
  </commentList>
</comments>
</file>

<file path=xl/sharedStrings.xml><?xml version="1.0" encoding="utf-8"?>
<sst xmlns="http://schemas.openxmlformats.org/spreadsheetml/2006/main" count="125" uniqueCount="61">
  <si>
    <t>Pos.nr</t>
  </si>
  <si>
    <t>tk</t>
  </si>
  <si>
    <t>Kauba nimetus</t>
  </si>
  <si>
    <t>Näidisostukorv</t>
  </si>
  <si>
    <t>Ühik</t>
  </si>
  <si>
    <t>Kogus</t>
  </si>
  <si>
    <t>Saaremaa Vesi naturaalne joogivesi 0,5l plastikpudel</t>
  </si>
  <si>
    <t>Värska Originaal mineraalvesi 0,5l plastikpudel</t>
  </si>
  <si>
    <t>Coca-Cola 0,5l plastikpudel</t>
  </si>
  <si>
    <t>Fanta apelsinimaitseline 0,5l plastikpudel</t>
  </si>
  <si>
    <t>Sprite sidruni-laimi 0,5l plastikpudel</t>
  </si>
  <si>
    <t>Monster Energy energiajook 0,5l purk</t>
  </si>
  <si>
    <t>Geisha piimašokolaadibatoon 37g</t>
  </si>
  <si>
    <t>Tupla Maxi šokolaadibatoon 50g</t>
  </si>
  <si>
    <t>Baashind</t>
  </si>
  <si>
    <t>Samaväärse toote nimetus</t>
  </si>
  <si>
    <t>Pakkuja poolt pakutava juurdehindluse %</t>
  </si>
  <si>
    <t>Toote max müügihind müügipunktis</t>
  </si>
  <si>
    <t>BALSNACK juustu-sibula leivad või küüslauguleivad 80g</t>
  </si>
  <si>
    <t>Coca-Cola Zero 0,5l plastikpudel</t>
  </si>
  <si>
    <t>Maapähkel soolatud röstitud 200g</t>
  </si>
  <si>
    <t>Rakvere õllesigar 120g</t>
  </si>
  <si>
    <t>pakume</t>
  </si>
  <si>
    <t>ei paku</t>
  </si>
  <si>
    <t>2. Juurdehindluse protsendimäär tuleb esitada täpsusega mitte rohkem kui 2 kohta peale koma.</t>
  </si>
  <si>
    <t xml:space="preserve">3. Toodete hinnad ei sisalda pandiga koormatud pakendite panti. </t>
  </si>
  <si>
    <t>Pakkuja nimi:</t>
  </si>
  <si>
    <t>Pakkuja registrikood:</t>
  </si>
  <si>
    <t>4. Hankija on sisestanud pakkumuse vormi tabelisse arvutusvalemid toote lõppkasutajale müügihinna ülempiiri määramiseks, kuid pakkuja kontrollib ja vastutab nende valemite korrektsuse eest. Aritmeetiliste vigade avastamisel toimib hankija vastavalt RHS § 117 lg 3.</t>
  </si>
  <si>
    <t>Aura kergelt gaseeritud sidruni- või muu maitseline vesi 1,5l plastikpudel</t>
  </si>
  <si>
    <t>Pai smuuti erinevad maitsed 280 ml</t>
  </si>
  <si>
    <t>Kalevi šokolaad (erinevad sh tume ja tervete metspähklitega) 100g</t>
  </si>
  <si>
    <t>PIK-NIK juustupulgad 140g</t>
  </si>
  <si>
    <t>Mentos Fruit või Fanta maitsega nätsukomm 38g</t>
  </si>
  <si>
    <t>TAFFEL salsamaitseline vm maitseline pähkel 140g</t>
  </si>
  <si>
    <t>Kalevi küpsis klassikaline jm maitsed 163-180 g</t>
  </si>
  <si>
    <t>Pringles kartulikrõps koore-sibula 165-200g</t>
  </si>
  <si>
    <t>Ritter SPORT šokolaad 100g erinevad maitsed</t>
  </si>
  <si>
    <t>Šokolaadivahvel Kinder Bueno, 43g</t>
  </si>
  <si>
    <t>Estrella kartulikrõpsud erinevad maitsed 180g</t>
  </si>
  <si>
    <t>CORNY BIG müslibatoon erinevad maitsed 50g</t>
  </si>
  <si>
    <t>TIC TAC mint või orange 18 g</t>
  </si>
  <si>
    <t>Šokolaad Kismet, 55g</t>
  </si>
  <si>
    <t>LORENZ soolakõrsikud, 75g</t>
  </si>
  <si>
    <t>Jenkki närimiskumm 90-100 g suhkuruvaba erinevad maitsed</t>
  </si>
  <si>
    <t>5.  Juhul kui pakkuja soovib pakkuda mõne veerus B nimetatud kauba asemele samaväärset  kaupa, täidab ta vastava rea sinisega märgitud lahtrid. Baashinna (veerus N) määrab pakkuja vähemalt kolme Eestis tegutseva ja vähemalt 8 kauplust ning e-poodi omava jaemüüja vastava toote hindade aritmeetlise keskmisena (sarnaselt tulbas I toodule). Arvestuse aluseks olevad hinnad peavad olema kehtinud vähemalt hanke avaldamise ja pakkumuste esitamise kuupäevade vahelisel ajal. Pakkuja peab baashinna koostamise aluste õigsuse tõendamiseks esitama hankijale vajadusel iga jaemüüja vastava toote hinna kuupäeva täpsusega. Kauba samaväärsuse tõendamise kohustus lasub samuti pakkujal.</t>
  </si>
  <si>
    <t>Selver 08.04.25</t>
  </si>
  <si>
    <t>Maxima 08.04.25</t>
  </si>
  <si>
    <t>Prisma 08.04.25</t>
  </si>
  <si>
    <t>Rimi 08.04.25</t>
  </si>
  <si>
    <t>VITAMINERAL erinevad maitsed, 750 ml</t>
  </si>
  <si>
    <t>ARCTIC SPORT spordijook greibimaitseline vm maitsega 1,5l</t>
  </si>
  <si>
    <t>Toote baashind (Selver, Maxima, Prisma ja Rimi e-poodide keskmine 08.04.25)</t>
  </si>
  <si>
    <t>1. Pakkuja kohustub täitma kollased lahtrid ja kannab lahtri C42 väärtuse ka riigihangete registri hindamiskriteeriumite vormile. Juhul, kui pakkuja esitab juurdehindlusprotsendi negatiivse väärtusena (pakub allahindlust baashinnast), siis kannab pakkuja riigihangete registri hindamiskriteeriumite vormile väärtuse 0 (register ei võimalda negatiivset väärtust sisestada) ning lisab märkuste lahtrisse tegeliku väärtuse (lahtri C42 väärtus). Viimasel juhul teeb hankija täpsed hindamise arvutused eraldi (mitte riigihangete registri kaudu).</t>
  </si>
  <si>
    <t>7. Pakkumuse vormis ridade või veergude lisamine või kustutamine ja muutmisele mittekuuluva sisu muutmine on keelatud.</t>
  </si>
  <si>
    <t>6. Kui pakkuja märgib samaväärse tootena lepingprojekti punktis 2.14 kirjeldusele vastava toote, siis asendatakse toode veerus B toodud tootega või pakkuja soovil muu tootega ning tootele kehtib sama hind, mille pakkuja oli pakkumuse vormil samaväärsele tootele pakkunud</t>
  </si>
  <si>
    <t>Vichy Fresh Sidrun/Lime1,5L</t>
  </si>
  <si>
    <t>Taffel kartulikrõpsud 180g(hapukoor-sibula, Cheddar, šašlõki-röstsibula)</t>
  </si>
  <si>
    <t>Reitan Convenience Estonia AS</t>
  </si>
  <si>
    <r>
      <t xml:space="preserve">KALEV </t>
    </r>
    <r>
      <rPr>
        <strike/>
        <sz val="10"/>
        <rFont val="Calibri"/>
        <family val="2"/>
        <charset val="186"/>
        <scheme val="minor"/>
      </rPr>
      <t>pähkleid sisaldav batoon, erinevad maitsed, 40-44g</t>
    </r>
    <r>
      <rPr>
        <sz val="10"/>
        <rFont val="Calibri"/>
        <family val="2"/>
        <charset val="186"/>
        <scheme val="minor"/>
      </rPr>
      <t xml:space="preserve"> Martsipani/Limoncello/Vana Tallinn 40g</t>
    </r>
  </si>
  <si>
    <t xml:space="preserve">Pakkumuse vorm („Võru sõdurikodu müügipunkt”, viitenumber 292429)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</si>
</sst>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1"/>
      <name val="Calibri"/>
      <family val="2"/>
      <charset val="186"/>
      <scheme val="minor"/>
    </font>
    <font>
      <b/>
      <sz val="11"/>
      <name val="Calibri"/>
      <family val="2"/>
      <charset val="186"/>
      <scheme val="minor"/>
    </font>
    <font>
      <sz val="10"/>
      <name val="Calibri"/>
      <family val="2"/>
      <charset val="186"/>
      <scheme val="minor"/>
    </font>
    <font>
      <strike/>
      <sz val="10"/>
      <name val="Calibri"/>
      <family val="2"/>
      <charset val="186"/>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1" fillId="0" borderId="1" xfId="0" applyFont="1" applyBorder="1" applyAlignment="1">
      <alignment wrapText="1"/>
    </xf>
    <xf numFmtId="0" fontId="1" fillId="0" borderId="0" xfId="0" applyFont="1" applyAlignment="1">
      <alignment horizontal="left"/>
    </xf>
    <xf numFmtId="0" fontId="1" fillId="0" borderId="1" xfId="0" applyFont="1" applyBorder="1" applyAlignment="1">
      <alignment horizontal="left" vertical="center"/>
    </xf>
    <xf numFmtId="2" fontId="1" fillId="0" borderId="1" xfId="0" applyNumberFormat="1" applyFont="1" applyBorder="1" applyAlignment="1">
      <alignment horizontal="left" vertical="center"/>
    </xf>
    <xf numFmtId="0" fontId="1" fillId="0" borderId="1" xfId="0" applyFont="1" applyBorder="1"/>
    <xf numFmtId="2" fontId="1" fillId="0" borderId="1" xfId="0" applyNumberFormat="1" applyFont="1" applyBorder="1"/>
    <xf numFmtId="0" fontId="1" fillId="3" borderId="1" xfId="0" applyFont="1" applyFill="1" applyBorder="1"/>
    <xf numFmtId="2" fontId="2" fillId="0" borderId="0" xfId="0" applyNumberFormat="1" applyFont="1"/>
    <xf numFmtId="0" fontId="1" fillId="0" borderId="1" xfId="0" applyFont="1" applyBorder="1" applyAlignment="1" applyProtection="1">
      <alignment vertical="center" readingOrder="1"/>
      <protection locked="0"/>
    </xf>
    <xf numFmtId="0" fontId="1" fillId="0" borderId="0" xfId="0" applyFont="1" applyAlignment="1">
      <alignment wrapText="1"/>
    </xf>
    <xf numFmtId="4" fontId="1" fillId="3" borderId="1" xfId="0" applyNumberFormat="1" applyFont="1" applyFill="1" applyBorder="1"/>
    <xf numFmtId="4" fontId="1" fillId="2" borderId="1" xfId="0" applyNumberFormat="1" applyFont="1" applyFill="1" applyBorder="1"/>
    <xf numFmtId="0" fontId="3" fillId="4" borderId="1" xfId="0" applyFont="1" applyFill="1" applyBorder="1" applyAlignment="1" applyProtection="1">
      <alignment vertical="center" readingOrder="1"/>
      <protection locked="0"/>
    </xf>
    <xf numFmtId="0" fontId="1" fillId="0" borderId="0" xfId="0" applyFont="1" applyAlignment="1">
      <alignment horizontal="left" wrapText="1"/>
    </xf>
    <xf numFmtId="0" fontId="1" fillId="0" borderId="0" xfId="0" applyFont="1" applyAlignment="1">
      <alignment wrapText="1"/>
    </xf>
    <xf numFmtId="0" fontId="0" fillId="0" borderId="0" xfId="0" applyAlignment="1">
      <alignment wrapText="1"/>
    </xf>
    <xf numFmtId="0" fontId="2" fillId="0" borderId="0" xfId="0" applyFont="1" applyAlignment="1">
      <alignment horizontal="left"/>
    </xf>
    <xf numFmtId="0" fontId="1" fillId="0" borderId="0" xfId="0" applyFont="1" applyAlignment="1">
      <alignment horizontal="left"/>
    </xf>
    <xf numFmtId="0" fontId="1" fillId="2" borderId="1" xfId="0" applyFont="1" applyFill="1" applyBorder="1" applyAlignment="1">
      <alignment wrapText="1"/>
    </xf>
    <xf numFmtId="0" fontId="0" fillId="2" borderId="1" xfId="0" applyFill="1" applyBorder="1" applyAlignment="1">
      <alignment wrapText="1"/>
    </xf>
    <xf numFmtId="0" fontId="1" fillId="5" borderId="1" xfId="0" applyFont="1" applyFill="1" applyBorder="1" applyAlignment="1">
      <alignment horizontal="left" vertical="center"/>
    </xf>
    <xf numFmtId="2" fontId="1" fillId="5"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8</xdr:col>
      <xdr:colOff>438728</xdr:colOff>
      <xdr:row>43</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204364" y="14801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t-EE" sz="1100"/>
        </a:p>
      </xdr:txBody>
    </xdr:sp>
    <xdr:clientData/>
  </xdr:oneCellAnchor>
  <xdr:twoCellAnchor>
    <xdr:from>
      <xdr:col>10</xdr:col>
      <xdr:colOff>392206</xdr:colOff>
      <xdr:row>0</xdr:row>
      <xdr:rowOff>88617</xdr:rowOff>
    </xdr:from>
    <xdr:to>
      <xdr:col>14</xdr:col>
      <xdr:colOff>724673</xdr:colOff>
      <xdr:row>4</xdr:row>
      <xdr:rowOff>55773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300882" y="88617"/>
          <a:ext cx="3772673" cy="72915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Lisa</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Teenuse osutamise ja varakasutuse lepingu nr 2-2/25/269 muudatus 1 </a:t>
          </a:r>
          <a:r>
            <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juurde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56"/>
  <sheetViews>
    <sheetView tabSelected="1" view="pageLayout" zoomScale="85" zoomScaleNormal="76" zoomScalePageLayoutView="85" workbookViewId="0">
      <selection activeCell="I40" sqref="I40"/>
    </sheetView>
  </sheetViews>
  <sheetFormatPr defaultColWidth="9.140625" defaultRowHeight="15" x14ac:dyDescent="0.25"/>
  <cols>
    <col min="1" max="1" width="7.5703125" style="1" customWidth="1"/>
    <col min="2" max="2" width="66.85546875" style="1" customWidth="1"/>
    <col min="3" max="3" width="7.85546875" style="1" customWidth="1"/>
    <col min="4" max="4" width="6.85546875" style="1" bestFit="1" customWidth="1"/>
    <col min="5" max="8" width="9" style="1" hidden="1" customWidth="1"/>
    <col min="9" max="9" width="18.140625" style="1" customWidth="1"/>
    <col min="10" max="10" width="13.85546875" style="1" customWidth="1"/>
    <col min="11" max="11" width="30.140625" style="1" customWidth="1"/>
    <col min="12" max="12" width="5.28515625" style="1" bestFit="1" customWidth="1"/>
    <col min="13" max="13" width="6.5703125" style="1" bestFit="1" customWidth="1"/>
    <col min="14" max="14" width="9.7109375" style="1" bestFit="1" customWidth="1"/>
    <col min="15" max="15" width="14.140625" style="1" customWidth="1"/>
    <col min="16" max="16384" width="9.140625" style="1"/>
  </cols>
  <sheetData>
    <row r="3" spans="1:15" x14ac:dyDescent="0.25">
      <c r="A3" s="18" t="s">
        <v>60</v>
      </c>
      <c r="B3" s="18"/>
    </row>
    <row r="4" spans="1:15" x14ac:dyDescent="0.25">
      <c r="A4" s="19" t="s">
        <v>3</v>
      </c>
      <c r="B4" s="19"/>
    </row>
    <row r="6" spans="1:15" x14ac:dyDescent="0.25">
      <c r="A6" s="19" t="s">
        <v>26</v>
      </c>
      <c r="B6" s="19"/>
      <c r="C6" s="20" t="s">
        <v>58</v>
      </c>
      <c r="D6" s="21"/>
      <c r="E6" s="21"/>
      <c r="F6" s="21"/>
      <c r="G6" s="21"/>
      <c r="H6" s="21"/>
      <c r="I6" s="21"/>
    </row>
    <row r="7" spans="1:15" x14ac:dyDescent="0.25">
      <c r="A7" s="19" t="s">
        <v>27</v>
      </c>
      <c r="B7" s="19"/>
      <c r="C7" s="20">
        <v>10406134</v>
      </c>
      <c r="D7" s="21"/>
      <c r="E7" s="21"/>
      <c r="F7" s="21"/>
      <c r="G7" s="21"/>
      <c r="H7" s="21"/>
      <c r="I7" s="21"/>
    </row>
    <row r="9" spans="1:15" ht="75" x14ac:dyDescent="0.25">
      <c r="A9" s="2" t="s">
        <v>0</v>
      </c>
      <c r="B9" s="2" t="s">
        <v>2</v>
      </c>
      <c r="C9" s="2" t="s">
        <v>4</v>
      </c>
      <c r="D9" s="2" t="s">
        <v>5</v>
      </c>
      <c r="E9" s="2" t="s">
        <v>46</v>
      </c>
      <c r="F9" s="2" t="s">
        <v>47</v>
      </c>
      <c r="G9" s="2" t="s">
        <v>48</v>
      </c>
      <c r="H9" s="2" t="s">
        <v>49</v>
      </c>
      <c r="I9" s="2" t="s">
        <v>52</v>
      </c>
      <c r="J9" s="2" t="s">
        <v>17</v>
      </c>
      <c r="K9" s="2" t="s">
        <v>15</v>
      </c>
      <c r="L9" s="2" t="s">
        <v>4</v>
      </c>
      <c r="M9" s="2" t="s">
        <v>5</v>
      </c>
      <c r="N9" s="2" t="s">
        <v>14</v>
      </c>
      <c r="O9" s="2" t="s">
        <v>17</v>
      </c>
    </row>
    <row r="10" spans="1:15" x14ac:dyDescent="0.25">
      <c r="A10" s="4">
        <v>1</v>
      </c>
      <c r="B10" s="10" t="s">
        <v>6</v>
      </c>
      <c r="C10" s="4" t="s">
        <v>1</v>
      </c>
      <c r="D10" s="4">
        <v>1</v>
      </c>
      <c r="E10" s="4">
        <v>0.52</v>
      </c>
      <c r="F10" s="4">
        <v>0.49</v>
      </c>
      <c r="G10" s="4">
        <v>0.49</v>
      </c>
      <c r="H10" s="4"/>
      <c r="I10" s="5">
        <f>AVERAGE(E10:H10)</f>
        <v>0.5</v>
      </c>
      <c r="J10" s="7">
        <f t="shared" ref="J10:J40" si="0">(I10*$C$42%)+I10</f>
        <v>0.35</v>
      </c>
      <c r="K10" s="8"/>
      <c r="L10" s="6" t="s">
        <v>1</v>
      </c>
      <c r="M10" s="6">
        <v>1</v>
      </c>
      <c r="N10" s="12"/>
      <c r="O10" s="7">
        <f t="shared" ref="O10:O40" si="1">(N10*$C$42%)+N10</f>
        <v>0</v>
      </c>
    </row>
    <row r="11" spans="1:15" x14ac:dyDescent="0.25">
      <c r="A11" s="4">
        <v>2</v>
      </c>
      <c r="B11" s="10" t="s">
        <v>7</v>
      </c>
      <c r="C11" s="4" t="s">
        <v>1</v>
      </c>
      <c r="D11" s="4">
        <v>1</v>
      </c>
      <c r="E11" s="4">
        <v>0.93</v>
      </c>
      <c r="F11" s="4">
        <v>0.95</v>
      </c>
      <c r="G11" s="4">
        <v>0.89</v>
      </c>
      <c r="H11" s="4">
        <v>0.99</v>
      </c>
      <c r="I11" s="5">
        <f t="shared" ref="I11:I40" si="2">AVERAGE(E11:H11)</f>
        <v>0.94</v>
      </c>
      <c r="J11" s="7">
        <f t="shared" si="0"/>
        <v>0.65799999999999992</v>
      </c>
      <c r="K11" s="8"/>
      <c r="L11" s="6" t="s">
        <v>1</v>
      </c>
      <c r="M11" s="6">
        <v>1</v>
      </c>
      <c r="N11" s="12"/>
      <c r="O11" s="7">
        <f t="shared" si="1"/>
        <v>0</v>
      </c>
    </row>
    <row r="12" spans="1:15" x14ac:dyDescent="0.25">
      <c r="A12" s="4">
        <v>3</v>
      </c>
      <c r="B12" s="10" t="s">
        <v>29</v>
      </c>
      <c r="C12" s="4" t="s">
        <v>1</v>
      </c>
      <c r="D12" s="4">
        <v>1</v>
      </c>
      <c r="E12" s="4">
        <v>0.79</v>
      </c>
      <c r="F12" s="4">
        <v>0.85</v>
      </c>
      <c r="G12" s="4">
        <v>0.79</v>
      </c>
      <c r="H12" s="4">
        <v>0.79</v>
      </c>
      <c r="I12" s="5">
        <f t="shared" si="2"/>
        <v>0.80500000000000005</v>
      </c>
      <c r="J12" s="7">
        <f t="shared" si="0"/>
        <v>0.56350000000000011</v>
      </c>
      <c r="K12" s="8" t="s">
        <v>56</v>
      </c>
      <c r="L12" s="6" t="s">
        <v>1</v>
      </c>
      <c r="M12" s="6">
        <v>1</v>
      </c>
      <c r="N12" s="12">
        <v>1.39</v>
      </c>
      <c r="O12" s="7">
        <f t="shared" si="1"/>
        <v>0.97299999999999986</v>
      </c>
    </row>
    <row r="13" spans="1:15" x14ac:dyDescent="0.25">
      <c r="A13" s="4">
        <v>4</v>
      </c>
      <c r="B13" s="10" t="s">
        <v>8</v>
      </c>
      <c r="C13" s="4" t="s">
        <v>1</v>
      </c>
      <c r="D13" s="4">
        <v>1</v>
      </c>
      <c r="E13" s="4">
        <v>1.25</v>
      </c>
      <c r="F13" s="4">
        <v>1.25</v>
      </c>
      <c r="G13" s="4">
        <v>1.19</v>
      </c>
      <c r="H13" s="4">
        <v>1.25</v>
      </c>
      <c r="I13" s="5">
        <f t="shared" si="2"/>
        <v>1.2349999999999999</v>
      </c>
      <c r="J13" s="7">
        <f t="shared" si="0"/>
        <v>0.86449999999999994</v>
      </c>
      <c r="K13" s="8"/>
      <c r="L13" s="6" t="s">
        <v>1</v>
      </c>
      <c r="M13" s="6">
        <v>1</v>
      </c>
      <c r="N13" s="12"/>
      <c r="O13" s="7">
        <f t="shared" si="1"/>
        <v>0</v>
      </c>
    </row>
    <row r="14" spans="1:15" x14ac:dyDescent="0.25">
      <c r="A14" s="4">
        <v>5</v>
      </c>
      <c r="B14" s="10" t="s">
        <v>19</v>
      </c>
      <c r="C14" s="4" t="s">
        <v>1</v>
      </c>
      <c r="D14" s="4">
        <v>1</v>
      </c>
      <c r="E14" s="4">
        <v>1.25</v>
      </c>
      <c r="F14" s="4">
        <v>1.25</v>
      </c>
      <c r="G14" s="4">
        <v>1.19</v>
      </c>
      <c r="H14" s="4">
        <v>1.25</v>
      </c>
      <c r="I14" s="5">
        <f t="shared" si="2"/>
        <v>1.2349999999999999</v>
      </c>
      <c r="J14" s="7">
        <f t="shared" si="0"/>
        <v>0.86449999999999994</v>
      </c>
      <c r="K14" s="8"/>
      <c r="L14" s="6" t="s">
        <v>1</v>
      </c>
      <c r="M14" s="6">
        <v>1</v>
      </c>
      <c r="N14" s="12"/>
      <c r="O14" s="7">
        <f t="shared" si="1"/>
        <v>0</v>
      </c>
    </row>
    <row r="15" spans="1:15" x14ac:dyDescent="0.25">
      <c r="A15" s="4">
        <v>6</v>
      </c>
      <c r="B15" s="10" t="s">
        <v>9</v>
      </c>
      <c r="C15" s="4" t="s">
        <v>1</v>
      </c>
      <c r="D15" s="4">
        <v>1</v>
      </c>
      <c r="E15" s="4">
        <v>1.25</v>
      </c>
      <c r="F15" s="4">
        <v>1.25</v>
      </c>
      <c r="G15" s="4">
        <v>1.19</v>
      </c>
      <c r="H15" s="4">
        <v>1.25</v>
      </c>
      <c r="I15" s="5">
        <f t="shared" si="2"/>
        <v>1.2349999999999999</v>
      </c>
      <c r="J15" s="7">
        <f t="shared" si="0"/>
        <v>0.86449999999999994</v>
      </c>
      <c r="K15" s="8"/>
      <c r="L15" s="6" t="s">
        <v>1</v>
      </c>
      <c r="M15" s="6">
        <v>1</v>
      </c>
      <c r="N15" s="12"/>
      <c r="O15" s="7">
        <f t="shared" si="1"/>
        <v>0</v>
      </c>
    </row>
    <row r="16" spans="1:15" x14ac:dyDescent="0.25">
      <c r="A16" s="4">
        <v>7</v>
      </c>
      <c r="B16" s="10" t="s">
        <v>10</v>
      </c>
      <c r="C16" s="4" t="s">
        <v>1</v>
      </c>
      <c r="D16" s="4">
        <v>1</v>
      </c>
      <c r="E16" s="4">
        <v>1.25</v>
      </c>
      <c r="F16" s="4">
        <v>1.25</v>
      </c>
      <c r="G16" s="4">
        <v>1.19</v>
      </c>
      <c r="H16" s="4">
        <v>1.25</v>
      </c>
      <c r="I16" s="5">
        <f t="shared" si="2"/>
        <v>1.2349999999999999</v>
      </c>
      <c r="J16" s="7">
        <f t="shared" si="0"/>
        <v>0.86449999999999994</v>
      </c>
      <c r="K16" s="8"/>
      <c r="L16" s="6" t="s">
        <v>1</v>
      </c>
      <c r="M16" s="6">
        <v>1</v>
      </c>
      <c r="N16" s="12"/>
      <c r="O16" s="7">
        <f t="shared" si="1"/>
        <v>0</v>
      </c>
    </row>
    <row r="17" spans="1:15" x14ac:dyDescent="0.25">
      <c r="A17" s="4">
        <v>8</v>
      </c>
      <c r="B17" s="10" t="s">
        <v>11</v>
      </c>
      <c r="C17" s="4" t="s">
        <v>1</v>
      </c>
      <c r="D17" s="4">
        <v>1</v>
      </c>
      <c r="E17" s="4">
        <v>1.65</v>
      </c>
      <c r="F17" s="4">
        <v>1.65</v>
      </c>
      <c r="G17" s="4">
        <v>1.65</v>
      </c>
      <c r="H17" s="4">
        <v>1.79</v>
      </c>
      <c r="I17" s="5">
        <f t="shared" si="2"/>
        <v>1.6849999999999998</v>
      </c>
      <c r="J17" s="7">
        <f t="shared" si="0"/>
        <v>1.1795</v>
      </c>
      <c r="K17" s="8"/>
      <c r="L17" s="6" t="s">
        <v>1</v>
      </c>
      <c r="M17" s="6">
        <v>1</v>
      </c>
      <c r="N17" s="12"/>
      <c r="O17" s="7">
        <f t="shared" si="1"/>
        <v>0</v>
      </c>
    </row>
    <row r="18" spans="1:15" x14ac:dyDescent="0.25">
      <c r="A18" s="4">
        <v>9</v>
      </c>
      <c r="B18" s="10" t="s">
        <v>51</v>
      </c>
      <c r="C18" s="4" t="s">
        <v>1</v>
      </c>
      <c r="D18" s="4">
        <v>1</v>
      </c>
      <c r="E18" s="4">
        <v>1.75</v>
      </c>
      <c r="F18" s="4">
        <v>1.79</v>
      </c>
      <c r="G18" s="4">
        <v>1.69</v>
      </c>
      <c r="H18" s="4">
        <v>1.99</v>
      </c>
      <c r="I18" s="5">
        <f t="shared" si="2"/>
        <v>1.8050000000000002</v>
      </c>
      <c r="J18" s="7">
        <f t="shared" si="0"/>
        <v>1.2635000000000001</v>
      </c>
      <c r="K18" s="8"/>
      <c r="L18" s="6" t="s">
        <v>1</v>
      </c>
      <c r="M18" s="6">
        <v>1</v>
      </c>
      <c r="N18" s="12"/>
      <c r="O18" s="7">
        <f t="shared" si="1"/>
        <v>0</v>
      </c>
    </row>
    <row r="19" spans="1:15" x14ac:dyDescent="0.25">
      <c r="A19" s="4">
        <v>10</v>
      </c>
      <c r="B19" s="10" t="s">
        <v>50</v>
      </c>
      <c r="C19" s="4" t="s">
        <v>1</v>
      </c>
      <c r="D19" s="4">
        <v>1</v>
      </c>
      <c r="E19" s="4">
        <v>1.35</v>
      </c>
      <c r="F19" s="4">
        <v>1.35</v>
      </c>
      <c r="G19" s="4">
        <v>1.35</v>
      </c>
      <c r="H19" s="4">
        <v>1.35</v>
      </c>
      <c r="I19" s="5">
        <f t="shared" si="2"/>
        <v>1.35</v>
      </c>
      <c r="J19" s="7">
        <f t="shared" si="0"/>
        <v>0.94500000000000006</v>
      </c>
      <c r="K19" s="8"/>
      <c r="L19" s="6" t="s">
        <v>1</v>
      </c>
      <c r="M19" s="6">
        <v>1</v>
      </c>
      <c r="N19" s="12"/>
      <c r="O19" s="7">
        <f>(N19*$C$42%)+N19</f>
        <v>0</v>
      </c>
    </row>
    <row r="20" spans="1:15" x14ac:dyDescent="0.25">
      <c r="A20" s="4">
        <v>11</v>
      </c>
      <c r="B20" s="10" t="s">
        <v>30</v>
      </c>
      <c r="C20" s="4" t="s">
        <v>1</v>
      </c>
      <c r="D20" s="4">
        <v>1</v>
      </c>
      <c r="E20" s="4">
        <v>1.99</v>
      </c>
      <c r="F20" s="4">
        <v>1.99</v>
      </c>
      <c r="G20" s="4">
        <v>1.49</v>
      </c>
      <c r="H20" s="4">
        <v>1.99</v>
      </c>
      <c r="I20" s="5">
        <f t="shared" si="2"/>
        <v>1.865</v>
      </c>
      <c r="J20" s="7">
        <f t="shared" si="0"/>
        <v>1.3054999999999999</v>
      </c>
      <c r="K20" s="8"/>
      <c r="L20" s="6" t="s">
        <v>1</v>
      </c>
      <c r="M20" s="6">
        <v>1</v>
      </c>
      <c r="N20" s="12"/>
      <c r="O20" s="7">
        <f t="shared" si="1"/>
        <v>0</v>
      </c>
    </row>
    <row r="21" spans="1:15" x14ac:dyDescent="0.25">
      <c r="A21" s="4">
        <v>12</v>
      </c>
      <c r="B21" s="10" t="s">
        <v>37</v>
      </c>
      <c r="C21" s="4" t="s">
        <v>1</v>
      </c>
      <c r="D21" s="4">
        <v>1</v>
      </c>
      <c r="E21" s="4">
        <v>2.99</v>
      </c>
      <c r="F21" s="4">
        <v>2.99</v>
      </c>
      <c r="G21" s="4">
        <v>2.89</v>
      </c>
      <c r="H21" s="4">
        <v>2.99</v>
      </c>
      <c r="I21" s="5">
        <f t="shared" si="2"/>
        <v>2.9650000000000003</v>
      </c>
      <c r="J21" s="7">
        <f t="shared" si="0"/>
        <v>2.0755000000000003</v>
      </c>
      <c r="K21" s="8"/>
      <c r="L21" s="6" t="s">
        <v>1</v>
      </c>
      <c r="M21" s="6">
        <v>1</v>
      </c>
      <c r="N21" s="12"/>
      <c r="O21" s="7">
        <f t="shared" si="1"/>
        <v>0</v>
      </c>
    </row>
    <row r="22" spans="1:15" x14ac:dyDescent="0.25">
      <c r="A22" s="4">
        <v>13</v>
      </c>
      <c r="B22" s="10" t="s">
        <v>38</v>
      </c>
      <c r="C22" s="4" t="s">
        <v>1</v>
      </c>
      <c r="D22" s="4">
        <v>1</v>
      </c>
      <c r="E22" s="4">
        <v>1.19</v>
      </c>
      <c r="F22" s="4">
        <v>1.1499999999999999</v>
      </c>
      <c r="G22" s="4">
        <v>0.89</v>
      </c>
      <c r="H22" s="4">
        <v>1.1499999999999999</v>
      </c>
      <c r="I22" s="5">
        <f t="shared" si="2"/>
        <v>1.095</v>
      </c>
      <c r="J22" s="7">
        <f t="shared" si="0"/>
        <v>0.76649999999999996</v>
      </c>
      <c r="K22" s="8"/>
      <c r="L22" s="6" t="s">
        <v>1</v>
      </c>
      <c r="M22" s="6">
        <v>1</v>
      </c>
      <c r="N22" s="12"/>
      <c r="O22" s="7">
        <f t="shared" si="1"/>
        <v>0</v>
      </c>
    </row>
    <row r="23" spans="1:15" x14ac:dyDescent="0.25">
      <c r="A23" s="4">
        <v>14</v>
      </c>
      <c r="B23" s="10" t="s">
        <v>42</v>
      </c>
      <c r="C23" s="4" t="s">
        <v>1</v>
      </c>
      <c r="D23" s="4">
        <v>1</v>
      </c>
      <c r="E23" s="4">
        <v>1.19</v>
      </c>
      <c r="F23" s="4">
        <v>1.19</v>
      </c>
      <c r="G23" s="4">
        <v>0.99</v>
      </c>
      <c r="H23" s="4">
        <v>0.99</v>
      </c>
      <c r="I23" s="5">
        <f t="shared" si="2"/>
        <v>1.0900000000000001</v>
      </c>
      <c r="J23" s="7">
        <f t="shared" si="0"/>
        <v>0.76300000000000012</v>
      </c>
      <c r="K23" s="8"/>
      <c r="L23" s="6" t="s">
        <v>1</v>
      </c>
      <c r="M23" s="6">
        <v>1</v>
      </c>
      <c r="N23" s="12"/>
      <c r="O23" s="7">
        <f t="shared" si="1"/>
        <v>0</v>
      </c>
    </row>
    <row r="24" spans="1:15" x14ac:dyDescent="0.25">
      <c r="A24" s="4">
        <v>15</v>
      </c>
      <c r="B24" s="10" t="s">
        <v>12</v>
      </c>
      <c r="C24" s="4" t="s">
        <v>1</v>
      </c>
      <c r="D24" s="4">
        <v>1</v>
      </c>
      <c r="E24" s="4">
        <v>1.0900000000000001</v>
      </c>
      <c r="F24" s="4">
        <v>0.99</v>
      </c>
      <c r="G24" s="4">
        <v>0.85</v>
      </c>
      <c r="H24" s="4">
        <v>0.99</v>
      </c>
      <c r="I24" s="5">
        <f t="shared" si="2"/>
        <v>0.98</v>
      </c>
      <c r="J24" s="7">
        <f t="shared" si="0"/>
        <v>0.68599999999999994</v>
      </c>
      <c r="K24" s="8"/>
      <c r="L24" s="6" t="s">
        <v>1</v>
      </c>
      <c r="M24" s="6">
        <v>1</v>
      </c>
      <c r="N24" s="12"/>
      <c r="O24" s="7">
        <f t="shared" si="1"/>
        <v>0</v>
      </c>
    </row>
    <row r="25" spans="1:15" x14ac:dyDescent="0.25">
      <c r="A25" s="4">
        <v>16</v>
      </c>
      <c r="B25" s="10" t="s">
        <v>31</v>
      </c>
      <c r="C25" s="4" t="s">
        <v>1</v>
      </c>
      <c r="D25" s="4">
        <v>1</v>
      </c>
      <c r="E25" s="4">
        <v>2.39</v>
      </c>
      <c r="F25" s="4">
        <v>2.39</v>
      </c>
      <c r="G25" s="4">
        <v>2.4900000000000002</v>
      </c>
      <c r="H25" s="4">
        <v>2.39</v>
      </c>
      <c r="I25" s="5">
        <f t="shared" si="2"/>
        <v>2.415</v>
      </c>
      <c r="J25" s="7">
        <f t="shared" si="0"/>
        <v>1.6905000000000001</v>
      </c>
      <c r="K25" s="8"/>
      <c r="L25" s="6" t="s">
        <v>1</v>
      </c>
      <c r="M25" s="6">
        <v>1</v>
      </c>
      <c r="N25" s="12"/>
      <c r="O25" s="7">
        <f t="shared" si="1"/>
        <v>0</v>
      </c>
    </row>
    <row r="26" spans="1:15" x14ac:dyDescent="0.25">
      <c r="A26" s="4">
        <v>17</v>
      </c>
      <c r="B26" s="10" t="s">
        <v>13</v>
      </c>
      <c r="C26" s="4" t="s">
        <v>1</v>
      </c>
      <c r="D26" s="4">
        <v>1</v>
      </c>
      <c r="E26" s="4">
        <v>0.89</v>
      </c>
      <c r="F26" s="4">
        <v>1.19</v>
      </c>
      <c r="G26" s="4">
        <v>0.89</v>
      </c>
      <c r="H26" s="4">
        <v>1.19</v>
      </c>
      <c r="I26" s="5">
        <f t="shared" si="2"/>
        <v>1.04</v>
      </c>
      <c r="J26" s="7">
        <f t="shared" si="0"/>
        <v>0.72799999999999998</v>
      </c>
      <c r="K26" s="8"/>
      <c r="L26" s="6" t="s">
        <v>1</v>
      </c>
      <c r="M26" s="6">
        <v>1</v>
      </c>
      <c r="N26" s="12"/>
      <c r="O26" s="7">
        <f t="shared" si="1"/>
        <v>0</v>
      </c>
    </row>
    <row r="27" spans="1:15" x14ac:dyDescent="0.25">
      <c r="A27" s="4">
        <v>18</v>
      </c>
      <c r="B27" s="10" t="s">
        <v>33</v>
      </c>
      <c r="C27" s="4" t="s">
        <v>1</v>
      </c>
      <c r="D27" s="4">
        <v>1</v>
      </c>
      <c r="E27" s="4">
        <v>0.95</v>
      </c>
      <c r="F27" s="4">
        <v>0.95</v>
      </c>
      <c r="G27" s="4">
        <v>0.99</v>
      </c>
      <c r="H27" s="4">
        <v>0.95</v>
      </c>
      <c r="I27" s="5">
        <f t="shared" si="2"/>
        <v>0.96</v>
      </c>
      <c r="J27" s="7">
        <f t="shared" si="0"/>
        <v>0.67199999999999993</v>
      </c>
      <c r="K27" s="8"/>
      <c r="L27" s="6" t="s">
        <v>1</v>
      </c>
      <c r="M27" s="6">
        <v>1</v>
      </c>
      <c r="N27" s="12"/>
      <c r="O27" s="7">
        <f t="shared" si="1"/>
        <v>0</v>
      </c>
    </row>
    <row r="28" spans="1:15" x14ac:dyDescent="0.25">
      <c r="A28" s="4">
        <v>19</v>
      </c>
      <c r="B28" s="10" t="s">
        <v>44</v>
      </c>
      <c r="C28" s="4" t="s">
        <v>1</v>
      </c>
      <c r="D28" s="4">
        <v>1</v>
      </c>
      <c r="E28" s="4">
        <v>3.08</v>
      </c>
      <c r="F28" s="4"/>
      <c r="G28" s="4">
        <v>2.89</v>
      </c>
      <c r="H28" s="4"/>
      <c r="I28" s="5">
        <f t="shared" si="2"/>
        <v>2.9850000000000003</v>
      </c>
      <c r="J28" s="7">
        <f t="shared" si="0"/>
        <v>2.0895000000000001</v>
      </c>
      <c r="K28" s="8"/>
      <c r="L28" s="6" t="s">
        <v>1</v>
      </c>
      <c r="M28" s="6">
        <v>1</v>
      </c>
      <c r="N28" s="12"/>
      <c r="O28" s="7">
        <f t="shared" si="1"/>
        <v>0</v>
      </c>
    </row>
    <row r="29" spans="1:15" x14ac:dyDescent="0.25">
      <c r="A29" s="4">
        <v>20</v>
      </c>
      <c r="B29" s="10" t="s">
        <v>41</v>
      </c>
      <c r="C29" s="4" t="s">
        <v>1</v>
      </c>
      <c r="D29" s="4">
        <v>1</v>
      </c>
      <c r="E29" s="4">
        <v>0.89</v>
      </c>
      <c r="F29" s="4">
        <v>0.85</v>
      </c>
      <c r="G29" s="4">
        <v>0.89</v>
      </c>
      <c r="H29" s="4">
        <v>0.89</v>
      </c>
      <c r="I29" s="5">
        <f t="shared" si="2"/>
        <v>0.88</v>
      </c>
      <c r="J29" s="7">
        <f t="shared" si="0"/>
        <v>0.61599999999999999</v>
      </c>
      <c r="K29" s="8"/>
      <c r="L29" s="6" t="s">
        <v>1</v>
      </c>
      <c r="M29" s="6">
        <v>1</v>
      </c>
      <c r="N29" s="12"/>
      <c r="O29" s="7">
        <f t="shared" si="1"/>
        <v>0</v>
      </c>
    </row>
    <row r="30" spans="1:15" x14ac:dyDescent="0.25">
      <c r="A30" s="4">
        <v>21</v>
      </c>
      <c r="B30" s="10" t="s">
        <v>43</v>
      </c>
      <c r="C30" s="4" t="s">
        <v>1</v>
      </c>
      <c r="D30" s="4">
        <v>1</v>
      </c>
      <c r="E30" s="4">
        <v>0.85</v>
      </c>
      <c r="F30" s="4">
        <v>1.0900000000000001</v>
      </c>
      <c r="G30" s="4">
        <v>0.85</v>
      </c>
      <c r="H30" s="4">
        <v>1.0900000000000001</v>
      </c>
      <c r="I30" s="5">
        <f t="shared" si="2"/>
        <v>0.97</v>
      </c>
      <c r="J30" s="7">
        <f t="shared" si="0"/>
        <v>0.67900000000000005</v>
      </c>
      <c r="K30" s="8"/>
      <c r="L30" s="6" t="s">
        <v>1</v>
      </c>
      <c r="M30" s="6">
        <v>1</v>
      </c>
      <c r="N30" s="12"/>
      <c r="O30" s="7">
        <f t="shared" si="1"/>
        <v>0</v>
      </c>
    </row>
    <row r="31" spans="1:15" x14ac:dyDescent="0.25">
      <c r="A31" s="4">
        <v>22</v>
      </c>
      <c r="B31" s="10" t="s">
        <v>35</v>
      </c>
      <c r="C31" s="4" t="s">
        <v>1</v>
      </c>
      <c r="D31" s="4">
        <v>1</v>
      </c>
      <c r="E31" s="4">
        <v>1.05</v>
      </c>
      <c r="F31" s="4">
        <v>1.05</v>
      </c>
      <c r="G31" s="4">
        <v>1.05</v>
      </c>
      <c r="H31" s="4">
        <v>1.05</v>
      </c>
      <c r="I31" s="5">
        <f t="shared" si="2"/>
        <v>1.05</v>
      </c>
      <c r="J31" s="7">
        <f t="shared" si="0"/>
        <v>0.7350000000000001</v>
      </c>
      <c r="K31" s="8"/>
      <c r="L31" s="6" t="s">
        <v>1</v>
      </c>
      <c r="M31" s="6">
        <v>1</v>
      </c>
      <c r="N31" s="12"/>
      <c r="O31" s="7">
        <f t="shared" si="1"/>
        <v>0</v>
      </c>
    </row>
    <row r="32" spans="1:15" x14ac:dyDescent="0.25">
      <c r="A32" s="4">
        <v>23</v>
      </c>
      <c r="B32" s="10" t="s">
        <v>39</v>
      </c>
      <c r="C32" s="4" t="s">
        <v>1</v>
      </c>
      <c r="D32" s="4">
        <v>1</v>
      </c>
      <c r="E32" s="4">
        <v>3.69</v>
      </c>
      <c r="F32" s="4">
        <v>3.59</v>
      </c>
      <c r="G32" s="4"/>
      <c r="H32" s="4"/>
      <c r="I32" s="5">
        <f t="shared" si="2"/>
        <v>3.6399999999999997</v>
      </c>
      <c r="J32" s="7">
        <f t="shared" si="0"/>
        <v>2.548</v>
      </c>
      <c r="K32" s="8" t="s">
        <v>57</v>
      </c>
      <c r="L32" s="6" t="s">
        <v>1</v>
      </c>
      <c r="M32" s="6">
        <v>1</v>
      </c>
      <c r="N32" s="12">
        <v>2.74</v>
      </c>
      <c r="O32" s="7">
        <f t="shared" si="1"/>
        <v>1.9180000000000001</v>
      </c>
    </row>
    <row r="33" spans="1:15" x14ac:dyDescent="0.25">
      <c r="A33" s="4">
        <v>24</v>
      </c>
      <c r="B33" s="10" t="s">
        <v>36</v>
      </c>
      <c r="C33" s="4" t="s">
        <v>1</v>
      </c>
      <c r="D33" s="4">
        <v>1</v>
      </c>
      <c r="E33" s="4">
        <v>3.49</v>
      </c>
      <c r="F33" s="4">
        <v>3.39</v>
      </c>
      <c r="G33" s="4">
        <v>2.99</v>
      </c>
      <c r="H33" s="4">
        <v>3.39</v>
      </c>
      <c r="I33" s="5">
        <f t="shared" si="2"/>
        <v>3.3150000000000004</v>
      </c>
      <c r="J33" s="7">
        <f t="shared" si="0"/>
        <v>2.3205000000000005</v>
      </c>
      <c r="K33" s="8"/>
      <c r="L33" s="6" t="s">
        <v>1</v>
      </c>
      <c r="M33" s="6">
        <v>1</v>
      </c>
      <c r="N33" s="12"/>
      <c r="O33" s="7">
        <f t="shared" si="1"/>
        <v>0</v>
      </c>
    </row>
    <row r="34" spans="1:15" x14ac:dyDescent="0.25">
      <c r="A34" s="4">
        <v>25</v>
      </c>
      <c r="B34" s="10" t="s">
        <v>18</v>
      </c>
      <c r="C34" s="4" t="s">
        <v>1</v>
      </c>
      <c r="D34" s="4">
        <v>1</v>
      </c>
      <c r="E34" s="4">
        <v>0.99</v>
      </c>
      <c r="F34" s="4">
        <v>1.0900000000000001</v>
      </c>
      <c r="G34" s="4">
        <v>1.1499999999999999</v>
      </c>
      <c r="H34" s="4">
        <v>1.05</v>
      </c>
      <c r="I34" s="5">
        <f t="shared" si="2"/>
        <v>1.07</v>
      </c>
      <c r="J34" s="7">
        <f t="shared" si="0"/>
        <v>0.74900000000000011</v>
      </c>
      <c r="K34" s="8"/>
      <c r="L34" s="6" t="s">
        <v>1</v>
      </c>
      <c r="M34" s="6">
        <v>1</v>
      </c>
      <c r="N34" s="12"/>
      <c r="O34" s="7">
        <f t="shared" si="1"/>
        <v>0</v>
      </c>
    </row>
    <row r="35" spans="1:15" x14ac:dyDescent="0.25">
      <c r="A35" s="4">
        <v>26</v>
      </c>
      <c r="B35" s="10" t="s">
        <v>20</v>
      </c>
      <c r="C35" s="4" t="s">
        <v>1</v>
      </c>
      <c r="D35" s="4">
        <v>1</v>
      </c>
      <c r="E35" s="4">
        <v>1.65</v>
      </c>
      <c r="F35" s="4">
        <v>1.49</v>
      </c>
      <c r="G35" s="4">
        <v>1.41</v>
      </c>
      <c r="H35" s="4"/>
      <c r="I35" s="5">
        <f t="shared" si="2"/>
        <v>1.5166666666666666</v>
      </c>
      <c r="J35" s="7">
        <f t="shared" si="0"/>
        <v>1.0616666666666665</v>
      </c>
      <c r="K35" s="8"/>
      <c r="L35" s="6" t="s">
        <v>1</v>
      </c>
      <c r="M35" s="6">
        <v>1</v>
      </c>
      <c r="N35" s="12"/>
      <c r="O35" s="7">
        <f t="shared" si="1"/>
        <v>0</v>
      </c>
    </row>
    <row r="36" spans="1:15" x14ac:dyDescent="0.25">
      <c r="A36" s="4">
        <v>27</v>
      </c>
      <c r="B36" s="10" t="s">
        <v>34</v>
      </c>
      <c r="C36" s="4" t="s">
        <v>1</v>
      </c>
      <c r="D36" s="4">
        <v>1</v>
      </c>
      <c r="E36" s="4">
        <v>2.29</v>
      </c>
      <c r="F36" s="4">
        <v>2.29</v>
      </c>
      <c r="G36" s="4">
        <v>2.29</v>
      </c>
      <c r="H36" s="4">
        <v>2.25</v>
      </c>
      <c r="I36" s="5">
        <f t="shared" si="2"/>
        <v>2.2800000000000002</v>
      </c>
      <c r="J36" s="7">
        <f t="shared" si="0"/>
        <v>1.5960000000000001</v>
      </c>
      <c r="K36" s="8"/>
      <c r="L36" s="6" t="s">
        <v>1</v>
      </c>
      <c r="M36" s="6">
        <v>1</v>
      </c>
      <c r="N36" s="12"/>
      <c r="O36" s="7">
        <f>(N36*$C$42%)+N36</f>
        <v>0</v>
      </c>
    </row>
    <row r="37" spans="1:15" x14ac:dyDescent="0.25">
      <c r="A37" s="4">
        <v>28</v>
      </c>
      <c r="B37" s="14" t="s">
        <v>59</v>
      </c>
      <c r="C37" s="4" t="s">
        <v>1</v>
      </c>
      <c r="D37" s="4">
        <v>1</v>
      </c>
      <c r="E37" s="22">
        <v>0.97</v>
      </c>
      <c r="F37" s="22">
        <v>1.0900000000000001</v>
      </c>
      <c r="G37" s="22">
        <v>0.98</v>
      </c>
      <c r="H37" s="22">
        <v>1.0900000000000001</v>
      </c>
      <c r="I37" s="23">
        <f>AVERAGE(E37:H37)</f>
        <v>1.0325</v>
      </c>
      <c r="J37" s="7">
        <f>(I37*$C$42%)+I37</f>
        <v>0.72275</v>
      </c>
      <c r="K37" s="8"/>
      <c r="L37" s="6" t="s">
        <v>1</v>
      </c>
      <c r="M37" s="6">
        <v>1</v>
      </c>
      <c r="N37" s="12"/>
      <c r="O37" s="7">
        <f t="shared" si="1"/>
        <v>0</v>
      </c>
    </row>
    <row r="38" spans="1:15" x14ac:dyDescent="0.25">
      <c r="A38" s="4">
        <v>29</v>
      </c>
      <c r="B38" s="10" t="s">
        <v>40</v>
      </c>
      <c r="C38" s="4" t="s">
        <v>1</v>
      </c>
      <c r="D38" s="4">
        <v>1</v>
      </c>
      <c r="E38" s="4">
        <v>1.19</v>
      </c>
      <c r="F38" s="4">
        <v>1.19</v>
      </c>
      <c r="G38" s="4">
        <v>1.19</v>
      </c>
      <c r="H38" s="4">
        <v>1.25</v>
      </c>
      <c r="I38" s="5">
        <f t="shared" si="2"/>
        <v>1.2050000000000001</v>
      </c>
      <c r="J38" s="7">
        <f t="shared" si="0"/>
        <v>0.84350000000000014</v>
      </c>
      <c r="K38" s="8"/>
      <c r="L38" s="6" t="s">
        <v>1</v>
      </c>
      <c r="M38" s="6">
        <v>1</v>
      </c>
      <c r="N38" s="12"/>
      <c r="O38" s="7">
        <f t="shared" si="1"/>
        <v>0</v>
      </c>
    </row>
    <row r="39" spans="1:15" x14ac:dyDescent="0.25">
      <c r="A39" s="4">
        <v>30</v>
      </c>
      <c r="B39" s="10" t="s">
        <v>21</v>
      </c>
      <c r="C39" s="4" t="s">
        <v>1</v>
      </c>
      <c r="D39" s="4">
        <v>1</v>
      </c>
      <c r="E39" s="4"/>
      <c r="F39" s="4">
        <v>2.69</v>
      </c>
      <c r="G39" s="4">
        <v>2.79</v>
      </c>
      <c r="H39" s="4">
        <v>2.69</v>
      </c>
      <c r="I39" s="5">
        <f t="shared" si="2"/>
        <v>2.7233333333333332</v>
      </c>
      <c r="J39" s="7">
        <f t="shared" si="0"/>
        <v>1.9063333333333332</v>
      </c>
      <c r="K39" s="8"/>
      <c r="L39" s="6" t="s">
        <v>1</v>
      </c>
      <c r="M39" s="6">
        <v>1</v>
      </c>
      <c r="N39" s="12"/>
      <c r="O39" s="7">
        <f t="shared" si="1"/>
        <v>0</v>
      </c>
    </row>
    <row r="40" spans="1:15" x14ac:dyDescent="0.25">
      <c r="A40" s="4">
        <v>31</v>
      </c>
      <c r="B40" s="10" t="s">
        <v>32</v>
      </c>
      <c r="C40" s="4" t="s">
        <v>1</v>
      </c>
      <c r="D40" s="4">
        <v>1</v>
      </c>
      <c r="E40" s="4">
        <v>3.08</v>
      </c>
      <c r="F40" s="4">
        <v>3.09</v>
      </c>
      <c r="G40" s="4">
        <v>2.79</v>
      </c>
      <c r="H40" s="4"/>
      <c r="I40" s="5">
        <f t="shared" si="2"/>
        <v>2.9866666666666668</v>
      </c>
      <c r="J40" s="7">
        <f t="shared" si="0"/>
        <v>2.0906666666666669</v>
      </c>
      <c r="K40" s="8"/>
      <c r="L40" s="6" t="s">
        <v>1</v>
      </c>
      <c r="M40" s="6">
        <v>1</v>
      </c>
      <c r="N40" s="12"/>
      <c r="O40" s="7">
        <f t="shared" si="1"/>
        <v>0</v>
      </c>
    </row>
    <row r="41" spans="1:15" x14ac:dyDescent="0.25">
      <c r="D41" s="3"/>
      <c r="E41" s="3"/>
      <c r="F41" s="3"/>
      <c r="G41" s="3"/>
      <c r="H41" s="3"/>
      <c r="J41" s="9"/>
    </row>
    <row r="42" spans="1:15" x14ac:dyDescent="0.25">
      <c r="B42" s="6" t="s">
        <v>16</v>
      </c>
      <c r="C42" s="13">
        <v>-30</v>
      </c>
      <c r="D42" s="3"/>
      <c r="E42" s="3"/>
      <c r="F42" s="3"/>
      <c r="G42" s="3"/>
      <c r="H42" s="3"/>
    </row>
    <row r="43" spans="1:15" x14ac:dyDescent="0.25">
      <c r="B43" s="11"/>
      <c r="D43" s="3"/>
      <c r="E43" s="3"/>
      <c r="F43" s="3"/>
      <c r="G43" s="3"/>
      <c r="H43" s="3"/>
    </row>
    <row r="44" spans="1:15" x14ac:dyDescent="0.25">
      <c r="A44" s="16" t="s">
        <v>53</v>
      </c>
      <c r="B44" s="17"/>
      <c r="C44" s="17"/>
      <c r="D44" s="17"/>
      <c r="E44" s="17"/>
      <c r="F44" s="17"/>
      <c r="G44" s="17"/>
      <c r="H44" s="17"/>
      <c r="I44" s="17"/>
      <c r="J44" s="17"/>
      <c r="K44" s="17"/>
      <c r="L44" s="17"/>
      <c r="M44" s="17"/>
      <c r="N44" s="17"/>
      <c r="O44" s="17"/>
    </row>
    <row r="45" spans="1:15" x14ac:dyDescent="0.25">
      <c r="A45" s="17"/>
      <c r="B45" s="17"/>
      <c r="C45" s="17"/>
      <c r="D45" s="17"/>
      <c r="E45" s="17"/>
      <c r="F45" s="17"/>
      <c r="G45" s="17"/>
      <c r="H45" s="17"/>
      <c r="I45" s="17"/>
      <c r="J45" s="17"/>
      <c r="K45" s="17"/>
      <c r="L45" s="17"/>
      <c r="M45" s="17"/>
      <c r="N45" s="17"/>
      <c r="O45" s="17"/>
    </row>
    <row r="46" spans="1:15" x14ac:dyDescent="0.25">
      <c r="A46" s="17"/>
      <c r="B46" s="17"/>
      <c r="C46" s="17"/>
      <c r="D46" s="17"/>
      <c r="E46" s="17"/>
      <c r="F46" s="17"/>
      <c r="G46" s="17"/>
      <c r="H46" s="17"/>
      <c r="I46" s="17"/>
      <c r="J46" s="17"/>
      <c r="K46" s="17"/>
      <c r="L46" s="17"/>
      <c r="M46" s="17"/>
      <c r="N46" s="17"/>
      <c r="O46" s="17"/>
    </row>
    <row r="47" spans="1:15" x14ac:dyDescent="0.25">
      <c r="A47" s="1" t="s">
        <v>24</v>
      </c>
    </row>
    <row r="48" spans="1:15" x14ac:dyDescent="0.25">
      <c r="A48" s="1" t="s">
        <v>25</v>
      </c>
    </row>
    <row r="49" spans="1:15" x14ac:dyDescent="0.25">
      <c r="A49" s="16" t="s">
        <v>28</v>
      </c>
      <c r="B49" s="17"/>
      <c r="C49" s="17"/>
      <c r="D49" s="17"/>
      <c r="E49" s="17"/>
      <c r="F49" s="17"/>
      <c r="G49" s="17"/>
      <c r="H49" s="17"/>
      <c r="I49" s="17"/>
      <c r="J49" s="17"/>
      <c r="K49" s="17"/>
      <c r="L49" s="17"/>
      <c r="M49" s="17"/>
      <c r="N49" s="17"/>
      <c r="O49" s="17"/>
    </row>
    <row r="50" spans="1:15" x14ac:dyDescent="0.25">
      <c r="A50" s="17"/>
      <c r="B50" s="17"/>
      <c r="C50" s="17"/>
      <c r="D50" s="17"/>
      <c r="E50" s="17"/>
      <c r="F50" s="17"/>
      <c r="G50" s="17"/>
      <c r="H50" s="17"/>
      <c r="I50" s="17"/>
      <c r="J50" s="17"/>
      <c r="K50" s="17"/>
      <c r="L50" s="17"/>
      <c r="M50" s="17"/>
      <c r="N50" s="17"/>
      <c r="O50" s="17"/>
    </row>
    <row r="51" spans="1:15" x14ac:dyDescent="0.25">
      <c r="A51" s="16" t="s">
        <v>45</v>
      </c>
      <c r="B51" s="17"/>
      <c r="C51" s="17"/>
      <c r="D51" s="17"/>
      <c r="E51" s="17"/>
      <c r="F51" s="17"/>
      <c r="G51" s="17"/>
      <c r="H51" s="17"/>
      <c r="I51" s="17"/>
      <c r="J51" s="17"/>
      <c r="K51" s="17"/>
      <c r="L51" s="17"/>
      <c r="M51" s="17"/>
      <c r="N51" s="17"/>
      <c r="O51" s="17"/>
    </row>
    <row r="52" spans="1:15" x14ac:dyDescent="0.25">
      <c r="A52" s="17"/>
      <c r="B52" s="17"/>
      <c r="C52" s="17"/>
      <c r="D52" s="17"/>
      <c r="E52" s="17"/>
      <c r="F52" s="17"/>
      <c r="G52" s="17"/>
      <c r="H52" s="17"/>
      <c r="I52" s="17"/>
      <c r="J52" s="17"/>
      <c r="K52" s="17"/>
      <c r="L52" s="17"/>
      <c r="M52" s="17"/>
      <c r="N52" s="17"/>
      <c r="O52" s="17"/>
    </row>
    <row r="53" spans="1:15" ht="18.600000000000001" customHeight="1" x14ac:dyDescent="0.25">
      <c r="A53" s="17"/>
      <c r="B53" s="17"/>
      <c r="C53" s="17"/>
      <c r="D53" s="17"/>
      <c r="E53" s="17"/>
      <c r="F53" s="17"/>
      <c r="G53" s="17"/>
      <c r="H53" s="17"/>
      <c r="I53" s="17"/>
      <c r="J53" s="17"/>
      <c r="K53" s="17"/>
      <c r="L53" s="17"/>
      <c r="M53" s="17"/>
      <c r="N53" s="17"/>
      <c r="O53" s="17"/>
    </row>
    <row r="54" spans="1:15" ht="12.75" customHeight="1" x14ac:dyDescent="0.25">
      <c r="A54" s="17"/>
      <c r="B54" s="17"/>
      <c r="C54" s="17"/>
      <c r="D54" s="17"/>
      <c r="E54" s="17"/>
      <c r="F54" s="17"/>
      <c r="G54" s="17"/>
      <c r="H54" s="17"/>
      <c r="I54" s="17"/>
      <c r="J54" s="17"/>
      <c r="K54" s="17"/>
      <c r="L54" s="17"/>
      <c r="M54" s="17"/>
      <c r="N54" s="17"/>
      <c r="O54" s="17"/>
    </row>
    <row r="55" spans="1:15" ht="31.7" customHeight="1" x14ac:dyDescent="0.25">
      <c r="A55" s="15" t="s">
        <v>55</v>
      </c>
      <c r="B55" s="15"/>
      <c r="C55" s="15"/>
      <c r="D55" s="15"/>
      <c r="E55" s="15"/>
      <c r="F55" s="15"/>
      <c r="G55" s="15"/>
      <c r="H55" s="15"/>
      <c r="I55" s="15"/>
      <c r="J55" s="15"/>
      <c r="K55" s="15"/>
      <c r="L55" s="15"/>
      <c r="M55" s="15"/>
      <c r="N55" s="15"/>
      <c r="O55" s="15"/>
    </row>
    <row r="56" spans="1:15" x14ac:dyDescent="0.25">
      <c r="A56" s="1" t="s">
        <v>54</v>
      </c>
    </row>
  </sheetData>
  <mergeCells count="10">
    <mergeCell ref="A55:O55"/>
    <mergeCell ref="A44:O46"/>
    <mergeCell ref="A51:O54"/>
    <mergeCell ref="A49:O50"/>
    <mergeCell ref="A3:B3"/>
    <mergeCell ref="A4:B4"/>
    <mergeCell ref="A6:B6"/>
    <mergeCell ref="A7:B7"/>
    <mergeCell ref="C6:I6"/>
    <mergeCell ref="C7:I7"/>
  </mergeCells>
  <pageMargins left="0.7" right="0.7" top="0.75" bottom="0.75" header="0.3" footer="0.3"/>
  <pageSetup paperSize="8" orientation="landscape" r:id="rId1"/>
  <headerFooter>
    <oddFooter>&amp;C&amp;9&amp;P/&amp;N</oddFooter>
  </headerFooter>
  <ignoredErrors>
    <ignoredError sqref="I10 I11:I36 I38:I40"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4" workbookViewId="0">
      <selection activeCell="B21" sqref="B21:B22"/>
    </sheetView>
  </sheetViews>
  <sheetFormatPr defaultRowHeight="15" x14ac:dyDescent="0.25"/>
  <sheetData>
    <row r="1" spans="1:1" x14ac:dyDescent="0.25">
      <c r="A1" t="s">
        <v>22</v>
      </c>
    </row>
    <row r="2" spans="1:1" x14ac:dyDescent="0.25">
      <c r="A2" t="s">
        <v>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573a5d-10e4-4724-a6b0-f07fd5e60675"/>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425d17cfa9ec4f94bf36304dd6e0feb5">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122a1db06e202490f94568b697788605"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1A388D-EFE4-4AE7-AA23-1BD532361C29}">
  <ds:schemaRefs>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dc4eddb5-893d-46fb-9a13-cb0b8602c7d4"/>
    <ds:schemaRef ds:uri="d5573a5d-10e4-4724-a6b0-f07fd5e60675"/>
    <ds:schemaRef ds:uri="http://schemas.microsoft.com/sharepoint/v4"/>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12D25634-920A-4966-AE75-3CC568AC5968}">
  <ds:schemaRefs>
    <ds:schemaRef ds:uri="http://schemas.microsoft.com/sharepoint/v3/contenttype/forms"/>
  </ds:schemaRefs>
</ds:datastoreItem>
</file>

<file path=customXml/itemProps3.xml><?xml version="1.0" encoding="utf-8"?>
<ds:datastoreItem xmlns:ds="http://schemas.openxmlformats.org/officeDocument/2006/customXml" ds:itemID="{AC73120F-3762-47EC-84A6-AE3915258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Pakkumuse vorm</vt:lpstr>
      <vt:lpstr>Sheet1</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Pakkumuse vorm Võru alates 01.04.2026</dc:title>
  <dc:creator>Indrek Väärtnõu</dc:creator>
  <cp:lastModifiedBy>Anu Arukaev</cp:lastModifiedBy>
  <cp:lastPrinted>2021-02-23T05:55:02Z</cp:lastPrinted>
  <dcterms:created xsi:type="dcterms:W3CDTF">2020-05-05T06:06:37Z</dcterms:created>
  <dcterms:modified xsi:type="dcterms:W3CDTF">2026-04-02T08:53:45Z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