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liisu_rmk_ee/Documents/Desktop/"/>
    </mc:Choice>
  </mc:AlternateContent>
  <xr:revisionPtr revIDLastSave="0" documentId="8_{1EDAB992-0D70-4E5D-A6D7-880ACF7A8552}" xr6:coauthVersionLast="47" xr6:coauthVersionMax="47" xr10:uidLastSave="{00000000-0000-0000-0000-000000000000}"/>
  <bookViews>
    <workbookView xWindow="-110" yWindow="-110" windowWidth="19420" windowHeight="10560" tabRatio="967" xr2:uid="{00000000-000D-0000-FFFF-FFFF00000000}"/>
  </bookViews>
  <sheets>
    <sheet name="rmk" sheetId="1" r:id="rId1"/>
    <sheet name="ed" sheetId="2" r:id="rId2"/>
    <sheet name="ito" sheetId="5" r:id="rId3"/>
    <sheet name="jah" sheetId="32" r:id="rId4"/>
    <sheet name="jao" sheetId="4" r:id="rId5"/>
    <sheet name="juh" sheetId="3" r:id="rId6"/>
    <sheet name="ka" sheetId="6" r:id="rId7"/>
    <sheet name="ki" sheetId="31" r:id="rId8"/>
    <sheet name="kko" sheetId="7" r:id="rId9"/>
    <sheet name="kmo" sheetId="33" r:id="rId10"/>
    <sheet name="kom" sheetId="8" r:id="rId11"/>
    <sheet name="kso" sheetId="35" r:id="rId12"/>
    <sheet name="kvo" sheetId="9" r:id="rId13"/>
    <sheet name="lko" sheetId="10" r:id="rId14"/>
    <sheet name="mes" sheetId="11" r:id="rId15"/>
    <sheet name="mko" sheetId="12" r:id="rId16"/>
    <sheet name="mkt" sheetId="13" r:id="rId17"/>
    <sheet name="mmo" sheetId="14" r:id="rId18"/>
    <sheet name="mpo" sheetId="15" r:id="rId19"/>
    <sheet name="mpt" sheetId="16" r:id="rId20"/>
    <sheet name="oos" sheetId="17" r:id="rId21"/>
    <sheet name="per" sheetId="18" r:id="rId22"/>
    <sheet name="pet" sheetId="19" r:id="rId23"/>
    <sheet name="pol" sheetId="20" r:id="rId24"/>
    <sheet name="pto" sheetId="21" r:id="rId25"/>
    <sheet name="rho" sheetId="22" r:id="rId26"/>
    <sheet name="rmp" sheetId="23" r:id="rId27"/>
    <sheet name="sag" sheetId="24" r:id="rId28"/>
    <sheet name="sat" sheetId="25" r:id="rId29"/>
    <sheet name="tho" sheetId="26" r:id="rId30"/>
    <sheet name="tmo" sheetId="27" r:id="rId31"/>
  </sheets>
  <definedNames>
    <definedName name="_xlnm._FilterDatabase" localSheetId="1" hidden="1">ed!$A$1:$E$188</definedName>
    <definedName name="_xlnm._FilterDatabase" localSheetId="2" hidden="1">ito!$A$1:$D$188</definedName>
    <definedName name="_xlnm._FilterDatabase" localSheetId="3" hidden="1">jah!$A$1:$D$188</definedName>
    <definedName name="_xlnm._FilterDatabase" localSheetId="4" hidden="1">jao!$A$1:$D$188</definedName>
    <definedName name="_xlnm._FilterDatabase" localSheetId="5" hidden="1">juh!$A$1:$D$188</definedName>
    <definedName name="_xlnm._FilterDatabase" localSheetId="6" hidden="1">ka!$A$1:$E$188</definedName>
    <definedName name="_xlnm._FilterDatabase" localSheetId="7" hidden="1">ki!$A$1:$E$190</definedName>
    <definedName name="_xlnm._FilterDatabase" localSheetId="8" hidden="1">kko!$A$1:$D$188</definedName>
    <definedName name="_xlnm._FilterDatabase" localSheetId="9" hidden="1">kmo!$A$1:$D$188</definedName>
    <definedName name="_xlnm._FilterDatabase" localSheetId="10" hidden="1">kom!$A$1:$D$188</definedName>
    <definedName name="_xlnm._FilterDatabase" localSheetId="11" hidden="1">kso!$A$1:$E$188</definedName>
    <definedName name="_xlnm._FilterDatabase" localSheetId="12" hidden="1">kvo!$A$1:$D$188</definedName>
    <definedName name="_xlnm._FilterDatabase" localSheetId="13" hidden="1">lko!$A$1:$D$188</definedName>
    <definedName name="_xlnm._FilterDatabase" localSheetId="14" hidden="1">mes!$A$1:$D$188</definedName>
    <definedName name="_xlnm._FilterDatabase" localSheetId="15" hidden="1">mko!$A$1:$D$190</definedName>
    <definedName name="_xlnm._FilterDatabase" localSheetId="16" hidden="1">mkt!$A$1:$E$188</definedName>
    <definedName name="_xlnm._FilterDatabase" localSheetId="17" hidden="1">mmo!$A$1:$D$190</definedName>
    <definedName name="_xlnm._FilterDatabase" localSheetId="18" hidden="1">mpo!$A$1:$D$188</definedName>
    <definedName name="_xlnm._FilterDatabase" localSheetId="19" hidden="1">mpt!$A$1:$D$188</definedName>
    <definedName name="_xlnm._FilterDatabase" localSheetId="20" hidden="1">oos!$A$1:$D$188</definedName>
    <definedName name="_xlnm._FilterDatabase" localSheetId="21" hidden="1">per!$A$1:$D$190</definedName>
    <definedName name="_xlnm._FilterDatabase" localSheetId="22" hidden="1">pet!$A$1:$E$188</definedName>
    <definedName name="_xlnm._FilterDatabase" localSheetId="23" hidden="1">pol!$A$1:$D$188</definedName>
    <definedName name="_xlnm._FilterDatabase" localSheetId="24" hidden="1">pto!$A$1:$E$188</definedName>
    <definedName name="_xlnm._FilterDatabase" localSheetId="25" hidden="1">rho!$A$1:$D$188</definedName>
    <definedName name="_xlnm._FilterDatabase" localSheetId="0" hidden="1">rmk!$A$8:$E$193</definedName>
    <definedName name="_xlnm._FilterDatabase" localSheetId="26" hidden="1">rmp!$A$1:$D$188</definedName>
    <definedName name="_xlnm._FilterDatabase" localSheetId="27" hidden="1">sag!$A$1:$D$192</definedName>
    <definedName name="_xlnm._FilterDatabase" localSheetId="28" hidden="1">sat!$A$1:$D$188</definedName>
    <definedName name="_xlnm._FilterDatabase" localSheetId="29" hidden="1">tho!$A$1:$D$188</definedName>
    <definedName name="_xlnm._FilterDatabase" localSheetId="30" hidden="1">tmo!$A$1:$E$188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2" l="1"/>
  <c r="E58" i="2" s="1"/>
  <c r="E59" i="2"/>
  <c r="E60" i="2"/>
  <c r="E61" i="2"/>
  <c r="E62" i="2"/>
  <c r="E63" i="2"/>
  <c r="E64" i="2"/>
  <c r="C66" i="2"/>
  <c r="E66" i="2" s="1"/>
  <c r="E67" i="2"/>
  <c r="E68" i="2"/>
  <c r="C89" i="1"/>
  <c r="C5" i="21" l="1"/>
  <c r="E5" i="21" l="1"/>
  <c r="E33" i="27"/>
  <c r="E32" i="27"/>
  <c r="E31" i="27"/>
  <c r="E8" i="21" l="1"/>
  <c r="E7" i="21"/>
  <c r="E6" i="21"/>
  <c r="E85" i="19" l="1"/>
  <c r="E84" i="19"/>
  <c r="E83" i="19"/>
  <c r="E72" i="13" l="1"/>
  <c r="E73" i="13"/>
  <c r="E74" i="13"/>
  <c r="E75" i="13"/>
  <c r="E71" i="13"/>
  <c r="C66" i="6" l="1"/>
  <c r="C58" i="6"/>
  <c r="E68" i="31"/>
  <c r="E67" i="31"/>
  <c r="C66" i="31"/>
  <c r="E66" i="31" s="1"/>
  <c r="E64" i="31"/>
  <c r="E63" i="31"/>
  <c r="E62" i="31"/>
  <c r="E61" i="31"/>
  <c r="E60" i="31"/>
  <c r="E59" i="31"/>
  <c r="C58" i="31"/>
  <c r="E58" i="31" s="1"/>
  <c r="E39" i="1" l="1"/>
  <c r="E38" i="1"/>
  <c r="E37" i="1"/>
  <c r="E91" i="1" l="1"/>
  <c r="E90" i="1"/>
  <c r="E89" i="1"/>
  <c r="E81" i="1"/>
  <c r="E80" i="1"/>
  <c r="E79" i="1"/>
  <c r="E78" i="1"/>
  <c r="E77" i="1"/>
  <c r="E74" i="1"/>
  <c r="E73" i="1"/>
  <c r="C72" i="1"/>
  <c r="C12" i="1"/>
  <c r="C64" i="1"/>
  <c r="E70" i="1"/>
  <c r="E69" i="1"/>
  <c r="E68" i="1"/>
  <c r="E67" i="1"/>
  <c r="E66" i="1"/>
  <c r="E65" i="1"/>
  <c r="E15" i="1"/>
  <c r="E14" i="1"/>
  <c r="E13" i="1"/>
  <c r="E12" i="1" l="1"/>
  <c r="E64" i="1"/>
  <c r="E72" i="1"/>
  <c r="E62" i="6"/>
  <c r="E58" i="6"/>
  <c r="E64" i="6"/>
  <c r="E67" i="6"/>
  <c r="E60" i="6"/>
  <c r="E59" i="6"/>
  <c r="E63" i="6"/>
  <c r="E66" i="6"/>
  <c r="E61" i="6"/>
  <c r="E68" i="6"/>
</calcChain>
</file>

<file path=xl/sharedStrings.xml><?xml version="1.0" encoding="utf-8"?>
<sst xmlns="http://schemas.openxmlformats.org/spreadsheetml/2006/main" count="11719" uniqueCount="418">
  <si>
    <t>Kogus</t>
  </si>
  <si>
    <t>Summa</t>
  </si>
  <si>
    <t>Ühikuhind</t>
  </si>
  <si>
    <t>I.</t>
  </si>
  <si>
    <t>TULUD KOKKU</t>
  </si>
  <si>
    <t>1.</t>
  </si>
  <si>
    <t>Äritulud kokku</t>
  </si>
  <si>
    <t>1.1.</t>
  </si>
  <si>
    <t>Metsakasutus</t>
  </si>
  <si>
    <t>1.1.1.</t>
  </si>
  <si>
    <t>Raieõiguse müük</t>
  </si>
  <si>
    <t>1.1.2.</t>
  </si>
  <si>
    <t>1.1.3.</t>
  </si>
  <si>
    <t>Hakkpuidu müük</t>
  </si>
  <si>
    <t>1.1.4.</t>
  </si>
  <si>
    <t>Raidmete müük</t>
  </si>
  <si>
    <t>1.1.5.</t>
  </si>
  <si>
    <t>Raidmete müük raiesmikelt</t>
  </si>
  <si>
    <t>1.1.7.</t>
  </si>
  <si>
    <t>Muude metsasaaduste müük</t>
  </si>
  <si>
    <t>1.2.</t>
  </si>
  <si>
    <t>Looduskasutus</t>
  </si>
  <si>
    <t>1.2.1.</t>
  </si>
  <si>
    <t>Külastuskorraldus</t>
  </si>
  <si>
    <t>1.2.1.1.</t>
  </si>
  <si>
    <t>Külastustaristu kasutamise tulu</t>
  </si>
  <si>
    <t>1.2.1.2.</t>
  </si>
  <si>
    <t>Elistvere loomapargi tulu</t>
  </si>
  <si>
    <t>1.2.1.3.</t>
  </si>
  <si>
    <t>Loodusõppeprogrammide tulu</t>
  </si>
  <si>
    <t>1.2.1.4.</t>
  </si>
  <si>
    <t>Külastajatele teenuste pakkumise tulu</t>
  </si>
  <si>
    <t>1.2.1.5.</t>
  </si>
  <si>
    <t>Koostööprojektide tulu</t>
  </si>
  <si>
    <t>1.2.1.6.</t>
  </si>
  <si>
    <t>1.2.2.</t>
  </si>
  <si>
    <t>1.2.2.1.</t>
  </si>
  <si>
    <t>Sagadi avalik teenus</t>
  </si>
  <si>
    <t>1.2.2.1.1.</t>
  </si>
  <si>
    <t>Muuseumi külastuse tulu</t>
  </si>
  <si>
    <t>1.2.2.1.2.</t>
  </si>
  <si>
    <t>Loodusõppeprogrammide Sagadi tulu</t>
  </si>
  <si>
    <t>1.2.2.1.3.</t>
  </si>
  <si>
    <t>Kaupluse tulu</t>
  </si>
  <si>
    <t>1.2.2.2.</t>
  </si>
  <si>
    <t>Sagadi turismiteenus</t>
  </si>
  <si>
    <t>1.2.2.2.1.</t>
  </si>
  <si>
    <t>Majutuse tulu</t>
  </si>
  <si>
    <t>1.2.2.2.2.</t>
  </si>
  <si>
    <t>Toitlustamise tulu</t>
  </si>
  <si>
    <t>1.2.2.2.3.</t>
  </si>
  <si>
    <t>Lisateenuste tulu</t>
  </si>
  <si>
    <t>1.2.3.</t>
  </si>
  <si>
    <t>Jahindus</t>
  </si>
  <si>
    <t>1.3.</t>
  </si>
  <si>
    <t>Taimla- ja seemnemajandus</t>
  </si>
  <si>
    <t>1.3.1.</t>
  </si>
  <si>
    <t>1.3.2.</t>
  </si>
  <si>
    <t>Avajuursete taimede müük</t>
  </si>
  <si>
    <t>1.3.3.</t>
  </si>
  <si>
    <t>Potitaimede müük</t>
  </si>
  <si>
    <t>1.5.</t>
  </si>
  <si>
    <t>RMK muud tulud</t>
  </si>
  <si>
    <t>1.5.1.</t>
  </si>
  <si>
    <t>Metsamajanduslike teenuste müük</t>
  </si>
  <si>
    <t>1.5.2.</t>
  </si>
  <si>
    <t>Kinnisvara rent</t>
  </si>
  <si>
    <t>1.5.3.</t>
  </si>
  <si>
    <t>Mitte looduskaitseliste maade rent</t>
  </si>
  <si>
    <t>1.5.4.</t>
  </si>
  <si>
    <t>Looduskaitseliste maade rent</t>
  </si>
  <si>
    <t>1.5.5.</t>
  </si>
  <si>
    <t>Muud tulud</t>
  </si>
  <si>
    <t>2.</t>
  </si>
  <si>
    <t>Varude jääkide muutus</t>
  </si>
  <si>
    <t>2.1.</t>
  </si>
  <si>
    <t>Metsamaterjali varude muutus</t>
  </si>
  <si>
    <t>2.2.</t>
  </si>
  <si>
    <t>Muude varude jääkide muutus</t>
  </si>
  <si>
    <t>2.3.</t>
  </si>
  <si>
    <t>Bioloogilise vara (metsataim) ümberhindlus</t>
  </si>
  <si>
    <t>3.</t>
  </si>
  <si>
    <t>Kapitaliseeritud väljaminekud</t>
  </si>
  <si>
    <t>4.</t>
  </si>
  <si>
    <t>Muud äritulud</t>
  </si>
  <si>
    <t>4.1.</t>
  </si>
  <si>
    <t>Sihtfinantseerimise tulu</t>
  </si>
  <si>
    <t>4.2.</t>
  </si>
  <si>
    <t>4.3.</t>
  </si>
  <si>
    <t>Maade müük</t>
  </si>
  <si>
    <t>4.4.</t>
  </si>
  <si>
    <t>II.</t>
  </si>
  <si>
    <t>KULUD KOKKU</t>
  </si>
  <si>
    <t>5.</t>
  </si>
  <si>
    <t>Ärikulud kokku</t>
  </si>
  <si>
    <t>5.1.</t>
  </si>
  <si>
    <t>Puiduturustus</t>
  </si>
  <si>
    <t>5.1.1.</t>
  </si>
  <si>
    <t>5.1.2.</t>
  </si>
  <si>
    <t>Sadamateenused</t>
  </si>
  <si>
    <t>5.1.3.</t>
  </si>
  <si>
    <t>Metsamaterjali ost</t>
  </si>
  <si>
    <t>5.1.4.</t>
  </si>
  <si>
    <t>5.2.</t>
  </si>
  <si>
    <t>Metsamajandus</t>
  </si>
  <si>
    <t>5.2.1.</t>
  </si>
  <si>
    <t>5.2.1.1.</t>
  </si>
  <si>
    <t>Uuendusraie</t>
  </si>
  <si>
    <t>5.2.1.2.</t>
  </si>
  <si>
    <t>Harvendusraie</t>
  </si>
  <si>
    <t>5.2.1.3.</t>
  </si>
  <si>
    <t>5.2.1.4.</t>
  </si>
  <si>
    <t>Raadamine</t>
  </si>
  <si>
    <t>5.2.1.5.</t>
  </si>
  <si>
    <t>Raidmete varumine</t>
  </si>
  <si>
    <t>5.2.1.6.</t>
  </si>
  <si>
    <t>Tüveste varumine</t>
  </si>
  <si>
    <t>5.2.1.7.</t>
  </si>
  <si>
    <t>Metsamaterjali varumisega kaasevad kulud</t>
  </si>
  <si>
    <t>5.2.2.</t>
  </si>
  <si>
    <t>5.2.2.1.</t>
  </si>
  <si>
    <t>5.2.2.2.</t>
  </si>
  <si>
    <t>5.2.2.3.</t>
  </si>
  <si>
    <t>5.2.3.</t>
  </si>
  <si>
    <t>Metsakasvatus</t>
  </si>
  <si>
    <t>5.2.3.1.</t>
  </si>
  <si>
    <t>Maapinna ettevalmistamine</t>
  </si>
  <si>
    <t>5.2.3.2.</t>
  </si>
  <si>
    <t>5.2.3.3.</t>
  </si>
  <si>
    <t>5.2.3.4.</t>
  </si>
  <si>
    <t>Metsauuenduse hooldamine</t>
  </si>
  <si>
    <t>5.2.3.5.</t>
  </si>
  <si>
    <t>Noorendike hooldamine</t>
  </si>
  <si>
    <t>5.2.3.6.</t>
  </si>
  <si>
    <t>5.2.4.</t>
  </si>
  <si>
    <t>5.2.4.1.</t>
  </si>
  <si>
    <t>Metsaparandustööde kavandamine</t>
  </si>
  <si>
    <t>5.2.4.2.</t>
  </si>
  <si>
    <t>Kraavide hoiutööd</t>
  </si>
  <si>
    <t>5.2.4.3.</t>
  </si>
  <si>
    <t>Teede hoiutööd</t>
  </si>
  <si>
    <t>5.2.4.4.</t>
  </si>
  <si>
    <t>Karjääride majandamine</t>
  </si>
  <si>
    <t>5.2.4.5.</t>
  </si>
  <si>
    <t>Metsaparandusega kaasnevad kulud</t>
  </si>
  <si>
    <t>5.2.5.</t>
  </si>
  <si>
    <t>5.2.5.1.</t>
  </si>
  <si>
    <t>Hakkimine</t>
  </si>
  <si>
    <t>5.2.5.2.</t>
  </si>
  <si>
    <t>Hakkpuidu vedu</t>
  </si>
  <si>
    <t>5.2.5.3.</t>
  </si>
  <si>
    <t>Hakkpuidu terminali kulud</t>
  </si>
  <si>
    <t>5.2.5.4.</t>
  </si>
  <si>
    <t>Hakkpuidu tootmisega kaasnevad kulud</t>
  </si>
  <si>
    <t>5.2.6.</t>
  </si>
  <si>
    <t>Metsakaitse ja erakorralised kulud</t>
  </si>
  <si>
    <t>5.2.7.</t>
  </si>
  <si>
    <t>Metsamajanduslike teenuste müügia seotud kulud</t>
  </si>
  <si>
    <t>5.3.</t>
  </si>
  <si>
    <t>5.3.1.</t>
  </si>
  <si>
    <t>5.3.1.1.</t>
  </si>
  <si>
    <t>Külastustaristu tööd</t>
  </si>
  <si>
    <t>5.3.1.1.1.</t>
  </si>
  <si>
    <t>Külastustaristu rajamine</t>
  </si>
  <si>
    <t>5.3.1.1.2.</t>
  </si>
  <si>
    <t>Külastustaristu hooldamine</t>
  </si>
  <si>
    <t>5.3.1.2.</t>
  </si>
  <si>
    <t>5.3.1.3.</t>
  </si>
  <si>
    <t>5.3.1.4.</t>
  </si>
  <si>
    <t>5.3.1.4.1.</t>
  </si>
  <si>
    <t>Loodusõppeprogrammid</t>
  </si>
  <si>
    <t>5.3.1.4.2.</t>
  </si>
  <si>
    <t>Külastajatele teenuste pakkumine</t>
  </si>
  <si>
    <t>5.3.1.4.3.</t>
  </si>
  <si>
    <t>Külastuskeskuste ja loodusmajade korrashoiu kulud</t>
  </si>
  <si>
    <t>5.3.1.5.</t>
  </si>
  <si>
    <t>Külastuskorraldusega kaasnevad kulud</t>
  </si>
  <si>
    <t>5.3.2.</t>
  </si>
  <si>
    <t>5.3.2.1.</t>
  </si>
  <si>
    <t>5.3.2.1.1.</t>
  </si>
  <si>
    <t>Külastustaristu rajamine Sagadis</t>
  </si>
  <si>
    <t>5.3.2.1.2.</t>
  </si>
  <si>
    <t>5.3.2.1.3.</t>
  </si>
  <si>
    <t>Muuseumi haldamine</t>
  </si>
  <si>
    <t>5.3.2.1.4.</t>
  </si>
  <si>
    <t>Kaupluse kulud</t>
  </si>
  <si>
    <t>5.3.2.1.5.</t>
  </si>
  <si>
    <t>Teavitamine Sagadis</t>
  </si>
  <si>
    <t>5.3.2.1.6.</t>
  </si>
  <si>
    <t>Loodusõppeprogrammid Sagadis</t>
  </si>
  <si>
    <t>5.3.2.1.7.</t>
  </si>
  <si>
    <t>Sagadi avaliku teenuse hoonete korrashoiu kulud</t>
  </si>
  <si>
    <t>5.3.2.2.</t>
  </si>
  <si>
    <t>5.3.2.2.1.</t>
  </si>
  <si>
    <t>5.3.2.2.2.</t>
  </si>
  <si>
    <t>5.3.2.2.3.</t>
  </si>
  <si>
    <t>5.3.2.2.4.</t>
  </si>
  <si>
    <t>Lisateenuste kulud</t>
  </si>
  <si>
    <t>5.3.2.2.5.</t>
  </si>
  <si>
    <t>Sagadi turismiteenusega kaasnevad kulud</t>
  </si>
  <si>
    <t>5.3.2.2.6.</t>
  </si>
  <si>
    <t>Sagadi turismiteenuse hoonete korrashoiu kulud</t>
  </si>
  <si>
    <t>5.3.3.</t>
  </si>
  <si>
    <t>5.3.4.</t>
  </si>
  <si>
    <t>Kalakasvatus</t>
  </si>
  <si>
    <t>5.3.4.1.</t>
  </si>
  <si>
    <t>5.3.4.2.</t>
  </si>
  <si>
    <t>5.3.4.3.</t>
  </si>
  <si>
    <t>5.3.4.4.</t>
  </si>
  <si>
    <t>Märgistamine ja püügiandmete kogumine</t>
  </si>
  <si>
    <t>5.3.4.5.</t>
  </si>
  <si>
    <t>Kalanduse hoonete korrashoiu kulud</t>
  </si>
  <si>
    <t>5.3.4.6.</t>
  </si>
  <si>
    <t>Kalakasvatuse inventari haldamine</t>
  </si>
  <si>
    <t>5.3.4.7.</t>
  </si>
  <si>
    <t>5.3.4.8.</t>
  </si>
  <si>
    <t>5.3.5.</t>
  </si>
  <si>
    <t>Looduskaitsetööd</t>
  </si>
  <si>
    <t>5.3.5.1.</t>
  </si>
  <si>
    <t>Looduskaitsetööde kavandamine</t>
  </si>
  <si>
    <t>5.3.5.2.</t>
  </si>
  <si>
    <t>5.3.5.4.</t>
  </si>
  <si>
    <t>Looduskaitsega kaasnevad kulud</t>
  </si>
  <si>
    <t>5.4.</t>
  </si>
  <si>
    <t>5.4.1.</t>
  </si>
  <si>
    <t>Seemnemajandus</t>
  </si>
  <si>
    <t>5.4.1.1.</t>
  </si>
  <si>
    <t>5.4.1.2.</t>
  </si>
  <si>
    <t>5.4.1.3.</t>
  </si>
  <si>
    <t>5.4.1.4.</t>
  </si>
  <si>
    <t>Käbide lüdimine</t>
  </si>
  <si>
    <t>5.4.1.5.</t>
  </si>
  <si>
    <t>5.4.2.</t>
  </si>
  <si>
    <t>5.4.2.1.</t>
  </si>
  <si>
    <t>5.4.2.1.2.</t>
  </si>
  <si>
    <t>5.4.2.1.3.</t>
  </si>
  <si>
    <t>5.4.2.1.4.</t>
  </si>
  <si>
    <t>5.4.2.2.</t>
  </si>
  <si>
    <t>5.4.2.2.1.</t>
  </si>
  <si>
    <t>5.4.2.2.2.</t>
  </si>
  <si>
    <t>5.4.2.2.3.</t>
  </si>
  <si>
    <t>5.4.4.</t>
  </si>
  <si>
    <t>Metsataimede vedu kliendile</t>
  </si>
  <si>
    <t>5.4.5.</t>
  </si>
  <si>
    <t>5.4.6.</t>
  </si>
  <si>
    <t>Taimla- ja seemnemajandusega kaasnevad kulud</t>
  </si>
  <si>
    <t>5.5.</t>
  </si>
  <si>
    <t>Metsakorraldus</t>
  </si>
  <si>
    <t>5.6.</t>
  </si>
  <si>
    <t>Maakasutus</t>
  </si>
  <si>
    <t>5.6.1.</t>
  </si>
  <si>
    <t>Metsavalve</t>
  </si>
  <si>
    <t>5.6.2.</t>
  </si>
  <si>
    <t>Maamaks</t>
  </si>
  <si>
    <t>5.6.3.</t>
  </si>
  <si>
    <t>Maakorraldus</t>
  </si>
  <si>
    <t>5.6.5.</t>
  </si>
  <si>
    <t>Maakorraldusega kaasnevad kulud</t>
  </si>
  <si>
    <t>6.</t>
  </si>
  <si>
    <t>6.1.</t>
  </si>
  <si>
    <t>6.2.</t>
  </si>
  <si>
    <t>6.3.</t>
  </si>
  <si>
    <t>6.3.1.</t>
  </si>
  <si>
    <t>Üksuse juhtimine</t>
  </si>
  <si>
    <t>6.3.1.1.</t>
  </si>
  <si>
    <t>6.3.1.2.</t>
  </si>
  <si>
    <t>6.3.1.3.</t>
  </si>
  <si>
    <t>6.3.1.4.</t>
  </si>
  <si>
    <t>Üksuse personalikulud</t>
  </si>
  <si>
    <t>6.3.1.5.</t>
  </si>
  <si>
    <t>Riigisisene lähetus</t>
  </si>
  <si>
    <t>6.3.2.</t>
  </si>
  <si>
    <t>Tugiteenused</t>
  </si>
  <si>
    <t>6.3.2.1.</t>
  </si>
  <si>
    <t>Personalikulud</t>
  </si>
  <si>
    <t>6.3.2.2.</t>
  </si>
  <si>
    <t>Ametiriietus</t>
  </si>
  <si>
    <t>6.3.2.3.</t>
  </si>
  <si>
    <t>6.3.2.4.</t>
  </si>
  <si>
    <t>Välislähetus</t>
  </si>
  <si>
    <t>6.3.2.5.</t>
  </si>
  <si>
    <t>6.3.2.6.</t>
  </si>
  <si>
    <t>6.3.2.8.</t>
  </si>
  <si>
    <t>Kantselei</t>
  </si>
  <si>
    <t>6.3.2.9.</t>
  </si>
  <si>
    <t>Infotehnoloogia</t>
  </si>
  <si>
    <t>6.3.2.11.</t>
  </si>
  <si>
    <t>Kommunikatsioon</t>
  </si>
  <si>
    <t>6.3.2.12.</t>
  </si>
  <si>
    <t>Välisauditid</t>
  </si>
  <si>
    <t>6.3.2.13.</t>
  </si>
  <si>
    <t>Õigusabi, kohtukulud</t>
  </si>
  <si>
    <t>6.3.2.14.</t>
  </si>
  <si>
    <t>Muud kulud</t>
  </si>
  <si>
    <t>6.3.3.</t>
  </si>
  <si>
    <t>Uuringud ja teadustööd</t>
  </si>
  <si>
    <t>7.</t>
  </si>
  <si>
    <t>8.</t>
  </si>
  <si>
    <t>Muud ärikulud</t>
  </si>
  <si>
    <t>8.1.</t>
  </si>
  <si>
    <t>Käibemaks põhivara (sh SF) käibemaks</t>
  </si>
  <si>
    <t>8.2.</t>
  </si>
  <si>
    <t>III.</t>
  </si>
  <si>
    <t>ÄRIKASUM</t>
  </si>
  <si>
    <t>9.</t>
  </si>
  <si>
    <t>Finantstulud</t>
  </si>
  <si>
    <t>10.</t>
  </si>
  <si>
    <t>Finantskulud</t>
  </si>
  <si>
    <t>IV.</t>
  </si>
  <si>
    <t>KASUM (KAHJUM) ENNE MAKSUSTAMIST</t>
  </si>
  <si>
    <t>Edela regioon</t>
  </si>
  <si>
    <t>Infotehnoloogia osakond</t>
  </si>
  <si>
    <t>Juhtimisarvestuse osakond</t>
  </si>
  <si>
    <t>Kagu regioon</t>
  </si>
  <si>
    <t>Külastuskorraldusosakond</t>
  </si>
  <si>
    <t>Kommunikatsiooniosakond</t>
  </si>
  <si>
    <t>Kinnisvaraosakond</t>
  </si>
  <si>
    <t>Looduskaitseosakond</t>
  </si>
  <si>
    <t>Metsaosakond</t>
  </si>
  <si>
    <t>Metsakorraldusosakond</t>
  </si>
  <si>
    <t>Metsakasvatustalitus</t>
  </si>
  <si>
    <t>Metsamajandusosakond</t>
  </si>
  <si>
    <t>Metsaparandusosakond</t>
  </si>
  <si>
    <t>Metsaparandustalitus</t>
  </si>
  <si>
    <t>Õigusosakond</t>
  </si>
  <si>
    <t>Personaliosakond</t>
  </si>
  <si>
    <t>Puiduenergeetikatalitus</t>
  </si>
  <si>
    <t>Põlula kalakasvatustalitus</t>
  </si>
  <si>
    <t>Puiduturustusosakond</t>
  </si>
  <si>
    <t>Riigihangete osakond</t>
  </si>
  <si>
    <t>Raamatupidamisosakond</t>
  </si>
  <si>
    <t>Sagadi metsakeskus</t>
  </si>
  <si>
    <t>Siseaudititalitus</t>
  </si>
  <si>
    <t>Teabehaldusosakond</t>
  </si>
  <si>
    <t>Taimla- ja seemnemajandusosakond</t>
  </si>
  <si>
    <t>Jahindustalitus</t>
  </si>
  <si>
    <t>Kirde regioon</t>
  </si>
  <si>
    <t>KINNITATUD</t>
  </si>
  <si>
    <t>Muud tulud külastuskorralduses</t>
  </si>
  <si>
    <t>Sagadi</t>
  </si>
  <si>
    <t>Puidumõõtmine</t>
  </si>
  <si>
    <t>Puiduturustamisega kaasnevad kulud</t>
  </si>
  <si>
    <t>Varumine</t>
  </si>
  <si>
    <t>Logistika</t>
  </si>
  <si>
    <t>Metsauuenduse rajamine</t>
  </si>
  <si>
    <t>Metsauuenduse täiendamine</t>
  </si>
  <si>
    <t>Metsakasvatusega kaasnevad kulud</t>
  </si>
  <si>
    <t>Metsaparandus</t>
  </si>
  <si>
    <t>Puiduenergeetika</t>
  </si>
  <si>
    <t>Teavitamine</t>
  </si>
  <si>
    <t>Loodusteadlikkuse edendamine</t>
  </si>
  <si>
    <t>Majutamine</t>
  </si>
  <si>
    <t>Toitlustamine</t>
  </si>
  <si>
    <t>Metsataimede tootmine</t>
  </si>
  <si>
    <t>Avajuursete tootmine</t>
  </si>
  <si>
    <t>Hooldamine</t>
  </si>
  <si>
    <t>Potitaimede tootmine</t>
  </si>
  <si>
    <t>Üldhalduskulud</t>
  </si>
  <si>
    <t>Palgakulu</t>
  </si>
  <si>
    <t>Transpordikulud</t>
  </si>
  <si>
    <t>Majanduskulud</t>
  </si>
  <si>
    <t>Nõupidamiste korraldamine</t>
  </si>
  <si>
    <t>Sidevahendite kasutus</t>
  </si>
  <si>
    <t>Koolitus</t>
  </si>
  <si>
    <t>Amortisatsioon</t>
  </si>
  <si>
    <t>Koolitamine</t>
  </si>
  <si>
    <t>Külvamine ja ümberistutamine</t>
  </si>
  <si>
    <t>Üldjuhtimise kulud</t>
  </si>
  <si>
    <t>Kliimamuutuste osakond</t>
  </si>
  <si>
    <t>Ümarpuidu müük</t>
  </si>
  <si>
    <t>Metsapuu seemnete müük</t>
  </si>
  <si>
    <t>Varade müük</t>
  </si>
  <si>
    <t>Teised muud äritulud</t>
  </si>
  <si>
    <t>Sanitaarraie ja muud raied</t>
  </si>
  <si>
    <t>Ümarpuidu väljavedu kliendile</t>
  </si>
  <si>
    <t>Ümarpuidu vedu RMK puiduterminali</t>
  </si>
  <si>
    <t>Logistikaga kaasnevad kulud</t>
  </si>
  <si>
    <t>Elistvere loomapargi haldamine</t>
  </si>
  <si>
    <t>Külastustaristu hooldamine Sagadis</t>
  </si>
  <si>
    <t>Turismitaristu hooldamine Sagadis</t>
  </si>
  <si>
    <t xml:space="preserve">Kala- ja karbisööt </t>
  </si>
  <si>
    <t>Gaasid, kemikaalid ja ravimid</t>
  </si>
  <si>
    <t xml:space="preserve">Kalade püük, marja võtmine ja kalade asustamine </t>
  </si>
  <si>
    <t xml:space="preserve">Marja, noorkalade ja ebapärlikarpide hooldamine </t>
  </si>
  <si>
    <t xml:space="preserve">Vee-elustiku kasvatamisega kaasnevad kulud </t>
  </si>
  <si>
    <t>Noorte seemlate rajamine ja haldamine</t>
  </si>
  <si>
    <t>Tootvate seemlate haldamine</t>
  </si>
  <si>
    <t>Metsapuu seemnete varumine</t>
  </si>
  <si>
    <t>Seemnevaru hoidmine ja müümine</t>
  </si>
  <si>
    <t>Väljavõtmine ja pakendamine</t>
  </si>
  <si>
    <t>Töötlemine ja pakendamine</t>
  </si>
  <si>
    <t>TSM hoonete korrashoiu kulud</t>
  </si>
  <si>
    <t>Väheväärtuslik vara, kulumaterjalid ja tarvikud</t>
  </si>
  <si>
    <t>Hoonete korrashoiu kulud</t>
  </si>
  <si>
    <t>Teised muud ärikulud</t>
  </si>
  <si>
    <t>Eelarve summa</t>
  </si>
  <si>
    <t>Juhatus</t>
  </si>
  <si>
    <t xml:space="preserve">RMK struktuuriüksuste ja juhatuse 2023. aasta kasumieelarved </t>
  </si>
  <si>
    <t>Kaugseire osakond</t>
  </si>
  <si>
    <t>Kinnisvara rentimine</t>
  </si>
  <si>
    <t>Mitte looduskaitseliste maade rentimine</t>
  </si>
  <si>
    <t>Looduskaitseliste maade rentimine</t>
  </si>
  <si>
    <t>Bioloogilise vara (metsataimede) ümberhindlus</t>
  </si>
  <si>
    <t>Ümarpuidu logistikaga kaasnevad kulud</t>
  </si>
  <si>
    <t>Elistvere loomade hooldamine</t>
  </si>
  <si>
    <t>Külastustaristu hooldus Sagadis</t>
  </si>
  <si>
    <t>Kala- ja karbisööt</t>
  </si>
  <si>
    <t>Kalade püük, marja võtmine ja kalade asustamine</t>
  </si>
  <si>
    <t>Marja, noorkalade ja ebapärlikarpide hooldamine</t>
  </si>
  <si>
    <t>Vee-elustiku kasvatamisega kaasnevad kulud</t>
  </si>
  <si>
    <t>TMO hoonete korrashoiu kulud</t>
  </si>
  <si>
    <t>Maakasutusega kaasnevad kulud</t>
  </si>
  <si>
    <t>Seemlate ja järglasalade rajamine ja haldamine</t>
  </si>
  <si>
    <t>Metsamajanduslike teenuste müügiga seotud kulud</t>
  </si>
  <si>
    <t>Nr</t>
  </si>
  <si>
    <t>Eelarve rida</t>
  </si>
  <si>
    <t>RMK juhatuse 17.01.2023</t>
  </si>
  <si>
    <t>otsusega nr 1-32/4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</si>
</sst>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r_-;\-* #,##0.00\ _k_r_-;_-* &quot;-&quot;??\ _k_r_-;_-@_-"/>
    <numFmt numFmtId="165" formatCode="_-* #,##0_-;\-* #,##0_-;_-* &quot;-&quot;??_-;_-@_-"/>
    <numFmt numFmtId="166" formatCode="#,##0.00_ ;\-#,##0.00\ "/>
    <numFmt numFmtId="167" formatCode="#,##0_ ;\-#,##0\ 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0"/>
      <name val="Arial"/>
      <family val="2"/>
    </font>
    <font>
      <u/>
      <sz val="10"/>
      <color indexed="12"/>
      <name val="Arial"/>
      <family val="2"/>
      <charset val="186"/>
    </font>
    <font>
      <sz val="11"/>
      <color theme="1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0"/>
      <name val="Verdana"/>
      <family val="2"/>
      <charset val="186"/>
    </font>
    <font>
      <sz val="12"/>
      <name val="Arial"/>
      <family val="2"/>
      <charset val="186"/>
    </font>
    <font>
      <b/>
      <sz val="11"/>
      <color theme="1"/>
      <name val="Calibri"/>
      <family val="2"/>
    </font>
    <font>
      <sz val="10"/>
      <color theme="1"/>
      <name val="Calibri"/>
      <family val="2"/>
      <charset val="186"/>
    </font>
    <font>
      <b/>
      <sz val="10"/>
      <name val="Arial"/>
      <family val="2"/>
      <charset val="186"/>
    </font>
    <font>
      <sz val="10"/>
      <color rgb="FF000000"/>
      <name val="Verdana"/>
      <family val="2"/>
      <charset val="186"/>
    </font>
    <font>
      <b/>
      <sz val="10"/>
      <name val="Verdana"/>
      <family val="2"/>
      <charset val="186"/>
    </font>
    <font>
      <b/>
      <sz val="11"/>
      <name val="Calibri"/>
      <family val="2"/>
    </font>
    <font>
      <b/>
      <sz val="10"/>
      <name val="Calibri"/>
      <family val="2"/>
      <charset val="186"/>
    </font>
    <font>
      <b/>
      <sz val="1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rgb="FF92D050"/>
        <bgColor rgb="FFADD8E6"/>
      </patternFill>
    </fill>
    <fill>
      <patternFill patternType="solid">
        <fgColor theme="8" tint="0.79998168889431442"/>
        <bgColor rgb="FFADD8E6"/>
      </patternFill>
    </fill>
    <fill>
      <patternFill patternType="solid">
        <fgColor theme="6" tint="0.39997558519241921"/>
        <bgColor rgb="FFADD8E6"/>
      </patternFill>
    </fill>
    <fill>
      <patternFill patternType="solid">
        <fgColor theme="9" tint="0.59999389629810485"/>
        <bgColor rgb="FFADD8E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3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vertical="top" wrapText="1" readingOrder="1"/>
    </xf>
    <xf numFmtId="165" fontId="2" fillId="0" borderId="0" xfId="32" applyNumberFormat="1" applyFont="1" applyFill="1" applyBorder="1" applyAlignment="1" applyProtection="1">
      <alignment horizontal="center"/>
    </xf>
    <xf numFmtId="3" fontId="2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vertical="top"/>
    </xf>
    <xf numFmtId="3" fontId="10" fillId="0" borderId="1" xfId="0" applyNumberFormat="1" applyFont="1" applyBorder="1" applyAlignment="1">
      <alignment horizontal="center" vertical="top" wrapText="1" readingOrder="1"/>
    </xf>
    <xf numFmtId="0" fontId="10" fillId="9" borderId="4" xfId="0" applyFont="1" applyFill="1" applyBorder="1" applyAlignment="1">
      <alignment vertical="top" wrapText="1" readingOrder="1"/>
    </xf>
    <xf numFmtId="3" fontId="10" fillId="2" borderId="4" xfId="0" applyNumberFormat="1" applyFont="1" applyFill="1" applyBorder="1" applyAlignment="1">
      <alignment horizontal="left" vertical="top" wrapText="1" readingOrder="1"/>
    </xf>
    <xf numFmtId="0" fontId="2" fillId="3" borderId="4" xfId="0" applyFont="1" applyFill="1" applyBorder="1" applyAlignment="1">
      <alignment vertical="top" wrapText="1" readingOrder="1"/>
    </xf>
    <xf numFmtId="0" fontId="10" fillId="4" borderId="4" xfId="2" applyFont="1" applyFill="1" applyBorder="1" applyAlignment="1">
      <alignment horizontal="left" vertical="center"/>
    </xf>
    <xf numFmtId="2" fontId="10" fillId="4" borderId="4" xfId="2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top" wrapText="1" readingOrder="1"/>
    </xf>
    <xf numFmtId="165" fontId="2" fillId="5" borderId="4" xfId="32" applyNumberFormat="1" applyFont="1" applyFill="1" applyBorder="1" applyAlignment="1" applyProtection="1">
      <alignment vertical="top" wrapText="1" readingOrder="1"/>
    </xf>
    <xf numFmtId="2" fontId="2" fillId="5" borderId="4" xfId="0" applyNumberFormat="1" applyFont="1" applyFill="1" applyBorder="1" applyAlignment="1">
      <alignment horizontal="center" vertical="top" wrapText="1" readingOrder="1"/>
    </xf>
    <xf numFmtId="0" fontId="2" fillId="6" borderId="4" xfId="0" applyFont="1" applyFill="1" applyBorder="1" applyAlignment="1">
      <alignment vertical="top" wrapText="1" readingOrder="1"/>
    </xf>
    <xf numFmtId="0" fontId="2" fillId="7" borderId="4" xfId="0" applyFont="1" applyFill="1" applyBorder="1" applyAlignment="1">
      <alignment vertical="top" wrapText="1" readingOrder="1"/>
    </xf>
    <xf numFmtId="0" fontId="2" fillId="8" borderId="4" xfId="0" applyFont="1" applyFill="1" applyBorder="1" applyAlignment="1">
      <alignment vertical="top" wrapText="1" readingOrder="1"/>
    </xf>
    <xf numFmtId="0" fontId="2" fillId="10" borderId="4" xfId="0" applyFont="1" applyFill="1" applyBorder="1" applyAlignment="1">
      <alignment vertical="top" wrapText="1" readingOrder="1"/>
    </xf>
    <xf numFmtId="0" fontId="2" fillId="11" borderId="4" xfId="0" applyFont="1" applyFill="1" applyBorder="1" applyAlignment="1">
      <alignment vertical="top" wrapText="1" readingOrder="1"/>
    </xf>
    <xf numFmtId="0" fontId="2" fillId="12" borderId="4" xfId="0" applyFont="1" applyFill="1" applyBorder="1" applyAlignment="1">
      <alignment vertical="top" wrapText="1" readingOrder="1"/>
    </xf>
    <xf numFmtId="166" fontId="2" fillId="12" borderId="4" xfId="32" applyNumberFormat="1" applyFont="1" applyFill="1" applyBorder="1" applyAlignment="1" applyProtection="1">
      <alignment horizontal="center" vertical="top" wrapText="1" readingOrder="1"/>
    </xf>
    <xf numFmtId="166" fontId="2" fillId="5" borderId="4" xfId="32" applyNumberFormat="1" applyFont="1" applyFill="1" applyBorder="1" applyAlignment="1" applyProtection="1">
      <alignment horizontal="center" vertical="top" wrapText="1" readingOrder="1"/>
    </xf>
    <xf numFmtId="165" fontId="2" fillId="6" borderId="4" xfId="32" applyNumberFormat="1" applyFont="1" applyFill="1" applyBorder="1" applyAlignment="1" applyProtection="1">
      <alignment vertical="top" wrapText="1" readingOrder="1"/>
    </xf>
    <xf numFmtId="0" fontId="2" fillId="13" borderId="4" xfId="0" applyFont="1" applyFill="1" applyBorder="1" applyAlignment="1">
      <alignment vertical="top" wrapText="1" readingOrder="1"/>
    </xf>
    <xf numFmtId="3" fontId="10" fillId="0" borderId="4" xfId="0" applyNumberFormat="1" applyFont="1" applyBorder="1" applyAlignment="1">
      <alignment horizontal="center" vertical="top" wrapText="1" readingOrder="1"/>
    </xf>
    <xf numFmtId="165" fontId="10" fillId="0" borderId="4" xfId="32" applyNumberFormat="1" applyFont="1" applyFill="1" applyBorder="1" applyAlignment="1" applyProtection="1">
      <alignment horizontal="center" vertical="top" wrapText="1" readingOrder="1"/>
    </xf>
    <xf numFmtId="0" fontId="10" fillId="0" borderId="4" xfId="0" applyFont="1" applyBorder="1" applyAlignment="1">
      <alignment vertical="top" wrapText="1" readingOrder="1"/>
    </xf>
    <xf numFmtId="165" fontId="10" fillId="0" borderId="4" xfId="32" applyNumberFormat="1" applyFont="1" applyFill="1" applyBorder="1" applyAlignment="1" applyProtection="1">
      <alignment vertical="top" wrapText="1" readingOrder="1"/>
    </xf>
    <xf numFmtId="0" fontId="10" fillId="0" borderId="4" xfId="1" quotePrefix="1" applyNumberFormat="1" applyFont="1" applyFill="1" applyBorder="1" applyAlignment="1" applyProtection="1">
      <alignment horizontal="left"/>
    </xf>
    <xf numFmtId="165" fontId="2" fillId="0" borderId="4" xfId="32" applyNumberFormat="1" applyFont="1" applyFill="1" applyBorder="1" applyAlignment="1" applyProtection="1">
      <alignment horizontal="center" vertical="top" wrapText="1" readingOrder="1"/>
    </xf>
    <xf numFmtId="0" fontId="10" fillId="0" borderId="4" xfId="2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top" wrapText="1" readingOrder="1"/>
    </xf>
    <xf numFmtId="165" fontId="2" fillId="0" borderId="4" xfId="32" applyNumberFormat="1" applyFont="1" applyFill="1" applyBorder="1" applyAlignment="1" applyProtection="1">
      <alignment vertical="top" wrapText="1" readingOrder="1"/>
    </xf>
    <xf numFmtId="165" fontId="10" fillId="0" borderId="4" xfId="32" quotePrefix="1" applyNumberFormat="1" applyFont="1" applyFill="1" applyBorder="1" applyAlignment="1" applyProtection="1">
      <alignment horizontal="left"/>
    </xf>
    <xf numFmtId="165" fontId="10" fillId="0" borderId="4" xfId="32" applyNumberFormat="1" applyFont="1" applyFill="1" applyBorder="1" applyAlignment="1" applyProtection="1">
      <alignment horizontal="left" vertical="center"/>
    </xf>
    <xf numFmtId="165" fontId="10" fillId="0" borderId="0" xfId="32" applyNumberFormat="1" applyFont="1" applyFill="1" applyBorder="1" applyAlignment="1" applyProtection="1">
      <alignment horizontal="center"/>
    </xf>
    <xf numFmtId="165" fontId="10" fillId="0" borderId="1" xfId="32" applyNumberFormat="1" applyFont="1" applyFill="1" applyBorder="1" applyAlignment="1" applyProtection="1">
      <alignment horizontal="center" vertical="top" wrapText="1" readingOrder="1"/>
    </xf>
    <xf numFmtId="165" fontId="10" fillId="2" borderId="4" xfId="32" applyNumberFormat="1" applyFont="1" applyFill="1" applyBorder="1" applyAlignment="1" applyProtection="1">
      <alignment horizontal="center" vertical="top" wrapText="1" readingOrder="1"/>
    </xf>
    <xf numFmtId="165" fontId="2" fillId="3" borderId="4" xfId="32" applyNumberFormat="1" applyFont="1" applyFill="1" applyBorder="1" applyAlignment="1" applyProtection="1">
      <alignment horizontal="center" vertical="top" wrapText="1" readingOrder="1"/>
    </xf>
    <xf numFmtId="165" fontId="10" fillId="4" borderId="4" xfId="32" applyNumberFormat="1" applyFont="1" applyFill="1" applyBorder="1" applyAlignment="1" applyProtection="1">
      <alignment horizontal="center" vertical="center"/>
    </xf>
    <xf numFmtId="165" fontId="2" fillId="6" borderId="4" xfId="32" applyNumberFormat="1" applyFont="1" applyFill="1" applyBorder="1" applyAlignment="1" applyProtection="1">
      <alignment horizontal="center" vertical="top" wrapText="1" readingOrder="1"/>
    </xf>
    <xf numFmtId="165" fontId="2" fillId="14" borderId="4" xfId="32" applyNumberFormat="1" applyFont="1" applyFill="1" applyBorder="1" applyAlignment="1" applyProtection="1">
      <alignment horizontal="center" vertical="top" wrapText="1" readingOrder="1"/>
    </xf>
    <xf numFmtId="165" fontId="2" fillId="13" borderId="4" xfId="32" applyNumberFormat="1" applyFont="1" applyFill="1" applyBorder="1" applyAlignment="1" applyProtection="1">
      <alignment horizontal="center" vertical="top" wrapText="1" readingOrder="1"/>
    </xf>
    <xf numFmtId="165" fontId="2" fillId="8" borderId="4" xfId="32" applyNumberFormat="1" applyFont="1" applyFill="1" applyBorder="1" applyAlignment="1" applyProtection="1">
      <alignment horizontal="center" vertical="top" wrapText="1" readingOrder="1"/>
    </xf>
    <xf numFmtId="165" fontId="2" fillId="15" borderId="4" xfId="32" applyNumberFormat="1" applyFont="1" applyFill="1" applyBorder="1" applyAlignment="1" applyProtection="1">
      <alignment horizontal="center" vertical="top" wrapText="1" readingOrder="1"/>
    </xf>
    <xf numFmtId="165" fontId="10" fillId="9" borderId="4" xfId="32" applyNumberFormat="1" applyFont="1" applyFill="1" applyBorder="1" applyAlignment="1" applyProtection="1">
      <alignment horizontal="center" vertical="top" wrapText="1" readingOrder="1"/>
    </xf>
    <xf numFmtId="165" fontId="2" fillId="12" borderId="4" xfId="32" applyNumberFormat="1" applyFont="1" applyFill="1" applyBorder="1" applyAlignment="1" applyProtection="1">
      <alignment horizontal="center" vertical="top" wrapText="1" readingOrder="1"/>
    </xf>
    <xf numFmtId="165" fontId="2" fillId="7" borderId="4" xfId="32" applyNumberFormat="1" applyFont="1" applyFill="1" applyBorder="1" applyAlignment="1" applyProtection="1">
      <alignment horizontal="center" vertical="top" wrapText="1" readingOrder="1"/>
    </xf>
    <xf numFmtId="165" fontId="2" fillId="4" borderId="4" xfId="32" applyNumberFormat="1" applyFont="1" applyFill="1" applyBorder="1" applyAlignment="1" applyProtection="1">
      <alignment horizontal="center" vertical="top" wrapText="1" readingOrder="1"/>
    </xf>
    <xf numFmtId="165" fontId="2" fillId="11" borderId="4" xfId="32" applyNumberFormat="1" applyFont="1" applyFill="1" applyBorder="1" applyAlignment="1" applyProtection="1">
      <alignment horizontal="center" vertical="top" wrapText="1" readingOrder="1"/>
    </xf>
    <xf numFmtId="165" fontId="2" fillId="0" borderId="0" xfId="32" applyNumberFormat="1" applyFont="1" applyFill="1" applyBorder="1" applyProtection="1"/>
    <xf numFmtId="165" fontId="10" fillId="0" borderId="0" xfId="32" applyNumberFormat="1" applyFont="1" applyFill="1" applyBorder="1" applyProtection="1"/>
    <xf numFmtId="165" fontId="10" fillId="2" borderId="4" xfId="32" applyNumberFormat="1" applyFont="1" applyFill="1" applyBorder="1" applyAlignment="1" applyProtection="1">
      <alignment horizontal="left" vertical="top" wrapText="1" readingOrder="1"/>
    </xf>
    <xf numFmtId="165" fontId="2" fillId="3" borderId="4" xfId="32" applyNumberFormat="1" applyFont="1" applyFill="1" applyBorder="1" applyAlignment="1" applyProtection="1">
      <alignment vertical="top" wrapText="1" readingOrder="1"/>
    </xf>
    <xf numFmtId="165" fontId="10" fillId="4" borderId="4" xfId="32" applyNumberFormat="1" applyFont="1" applyFill="1" applyBorder="1" applyAlignment="1" applyProtection="1">
      <alignment horizontal="left" vertical="center"/>
    </xf>
    <xf numFmtId="165" fontId="2" fillId="7" borderId="4" xfId="32" applyNumberFormat="1" applyFont="1" applyFill="1" applyBorder="1" applyAlignment="1" applyProtection="1">
      <alignment vertical="top" wrapText="1" readingOrder="1"/>
    </xf>
    <xf numFmtId="165" fontId="2" fillId="8" borderId="4" xfId="32" applyNumberFormat="1" applyFont="1" applyFill="1" applyBorder="1" applyAlignment="1" applyProtection="1">
      <alignment vertical="top" wrapText="1" readingOrder="1"/>
    </xf>
    <xf numFmtId="165" fontId="10" fillId="9" borderId="4" xfId="32" applyNumberFormat="1" applyFont="1" applyFill="1" applyBorder="1" applyAlignment="1" applyProtection="1">
      <alignment vertical="top" wrapText="1" readingOrder="1"/>
    </xf>
    <xf numFmtId="165" fontId="2" fillId="10" borderId="4" xfId="32" applyNumberFormat="1" applyFont="1" applyFill="1" applyBorder="1" applyAlignment="1" applyProtection="1">
      <alignment vertical="top" wrapText="1" readingOrder="1"/>
    </xf>
    <xf numFmtId="165" fontId="2" fillId="11" borderId="4" xfId="32" applyNumberFormat="1" applyFont="1" applyFill="1" applyBorder="1" applyAlignment="1" applyProtection="1">
      <alignment vertical="top" wrapText="1" readingOrder="1"/>
    </xf>
    <xf numFmtId="165" fontId="2" fillId="12" borderId="4" xfId="32" applyNumberFormat="1" applyFont="1" applyFill="1" applyBorder="1" applyAlignment="1" applyProtection="1">
      <alignment vertical="top" wrapText="1" readingOrder="1"/>
    </xf>
    <xf numFmtId="165" fontId="2" fillId="13" borderId="4" xfId="32" applyNumberFormat="1" applyFont="1" applyFill="1" applyBorder="1" applyAlignment="1" applyProtection="1">
      <alignment vertical="top" wrapText="1" readingOrder="1"/>
    </xf>
    <xf numFmtId="165" fontId="10" fillId="0" borderId="4" xfId="32" quotePrefix="1" applyNumberFormat="1" applyFont="1" applyFill="1" applyBorder="1" applyAlignment="1" applyProtection="1">
      <alignment horizontal="center"/>
    </xf>
    <xf numFmtId="165" fontId="10" fillId="0" borderId="4" xfId="32" applyNumberFormat="1" applyFont="1" applyFill="1" applyBorder="1" applyAlignment="1" applyProtection="1">
      <alignment horizontal="center" vertical="center"/>
    </xf>
    <xf numFmtId="165" fontId="10" fillId="0" borderId="4" xfId="2" applyNumberFormat="1" applyFont="1" applyBorder="1" applyAlignment="1">
      <alignment horizontal="left" vertical="center"/>
    </xf>
    <xf numFmtId="0" fontId="12" fillId="3" borderId="4" xfId="0" applyFont="1" applyFill="1" applyBorder="1" applyAlignment="1">
      <alignment vertical="top" wrapText="1" readingOrder="1"/>
    </xf>
    <xf numFmtId="0" fontId="12" fillId="5" borderId="4" xfId="0" applyFont="1" applyFill="1" applyBorder="1" applyAlignment="1">
      <alignment vertical="top" wrapText="1" readingOrder="1"/>
    </xf>
    <xf numFmtId="0" fontId="12" fillId="6" borderId="4" xfId="0" applyFont="1" applyFill="1" applyBorder="1" applyAlignment="1">
      <alignment vertical="top" wrapText="1" readingOrder="1"/>
    </xf>
    <xf numFmtId="0" fontId="12" fillId="7" borderId="4" xfId="0" applyFont="1" applyFill="1" applyBorder="1" applyAlignment="1">
      <alignment vertical="top" wrapText="1" readingOrder="1"/>
    </xf>
    <xf numFmtId="0" fontId="12" fillId="8" borderId="4" xfId="0" applyFont="1" applyFill="1" applyBorder="1" applyAlignment="1">
      <alignment vertical="top" wrapText="1" readingOrder="1"/>
    </xf>
    <xf numFmtId="0" fontId="12" fillId="10" borderId="4" xfId="0" applyFont="1" applyFill="1" applyBorder="1" applyAlignment="1">
      <alignment vertical="top" wrapText="1" readingOrder="1"/>
    </xf>
    <xf numFmtId="0" fontId="12" fillId="11" borderId="4" xfId="0" applyFont="1" applyFill="1" applyBorder="1" applyAlignment="1">
      <alignment vertical="top" wrapText="1" readingOrder="1"/>
    </xf>
    <xf numFmtId="0" fontId="12" fillId="12" borderId="4" xfId="0" applyFont="1" applyFill="1" applyBorder="1" applyAlignment="1">
      <alignment vertical="top" wrapText="1" readingOrder="1"/>
    </xf>
    <xf numFmtId="0" fontId="12" fillId="13" borderId="4" xfId="0" applyFont="1" applyFill="1" applyBorder="1" applyAlignment="1">
      <alignment vertical="top" wrapText="1" readingOrder="1"/>
    </xf>
    <xf numFmtId="0" fontId="12" fillId="9" borderId="4" xfId="0" applyFont="1" applyFill="1" applyBorder="1" applyAlignment="1">
      <alignment vertical="top" wrapText="1" readingOrder="1"/>
    </xf>
    <xf numFmtId="3" fontId="12" fillId="2" borderId="4" xfId="0" applyNumberFormat="1" applyFont="1" applyFill="1" applyBorder="1" applyAlignment="1">
      <alignment horizontal="left" vertical="top" wrapText="1" readingOrder="1"/>
    </xf>
    <xf numFmtId="0" fontId="13" fillId="2" borderId="4" xfId="1" quotePrefix="1" applyNumberFormat="1" applyFont="1" applyFill="1" applyBorder="1" applyAlignment="1" applyProtection="1">
      <alignment horizontal="left"/>
    </xf>
    <xf numFmtId="0" fontId="3" fillId="4" borderId="4" xfId="2" applyFill="1" applyBorder="1" applyAlignment="1">
      <alignment horizontal="left" vertical="center"/>
    </xf>
    <xf numFmtId="0" fontId="13" fillId="9" borderId="4" xfId="0" applyFont="1" applyFill="1" applyBorder="1" applyAlignment="1">
      <alignment vertical="top" wrapText="1" readingOrder="1"/>
    </xf>
    <xf numFmtId="0" fontId="14" fillId="0" borderId="0" xfId="0" applyFont="1"/>
    <xf numFmtId="1" fontId="2" fillId="5" borderId="4" xfId="0" applyNumberFormat="1" applyFont="1" applyFill="1" applyBorder="1" applyAlignment="1">
      <alignment horizontal="center" vertical="top" wrapText="1" readingOrder="1"/>
    </xf>
    <xf numFmtId="167" fontId="2" fillId="5" borderId="4" xfId="32" applyNumberFormat="1" applyFont="1" applyFill="1" applyBorder="1" applyAlignment="1" applyProtection="1">
      <alignment horizontal="center" vertical="top" wrapText="1" readingOrder="1"/>
    </xf>
    <xf numFmtId="0" fontId="15" fillId="0" borderId="0" xfId="0" applyFont="1" applyAlignment="1">
      <alignment horizontal="right"/>
    </xf>
    <xf numFmtId="0" fontId="16" fillId="4" borderId="4" xfId="2" applyFont="1" applyFill="1" applyBorder="1" applyAlignment="1">
      <alignment horizontal="left" vertical="center"/>
    </xf>
    <xf numFmtId="0" fontId="17" fillId="5" borderId="5" xfId="0" applyFont="1" applyFill="1" applyBorder="1" applyAlignment="1">
      <alignment vertical="top" wrapText="1" readingOrder="1"/>
    </xf>
    <xf numFmtId="0" fontId="18" fillId="9" borderId="4" xfId="0" applyFont="1" applyFill="1" applyBorder="1" applyAlignment="1">
      <alignment vertical="top" wrapText="1" readingOrder="1"/>
    </xf>
    <xf numFmtId="0" fontId="19" fillId="0" borderId="4" xfId="0" applyFont="1" applyBorder="1" applyAlignment="1">
      <alignment vertical="top" wrapText="1" readingOrder="1"/>
    </xf>
    <xf numFmtId="0" fontId="16" fillId="2" borderId="4" xfId="1" quotePrefix="1" applyNumberFormat="1" applyFont="1" applyFill="1" applyBorder="1" applyAlignment="1" applyProtection="1">
      <alignment horizontal="left"/>
    </xf>
    <xf numFmtId="165" fontId="20" fillId="2" borderId="4" xfId="32" quotePrefix="1" applyNumberFormat="1" applyFont="1" applyFill="1" applyBorder="1" applyAlignment="1" applyProtection="1">
      <alignment horizontal="left"/>
    </xf>
    <xf numFmtId="165" fontId="20" fillId="2" borderId="4" xfId="32" quotePrefix="1" applyNumberFormat="1" applyFont="1" applyFill="1" applyBorder="1" applyAlignment="1" applyProtection="1">
      <alignment horizontal="center"/>
    </xf>
    <xf numFmtId="0" fontId="20" fillId="2" borderId="4" xfId="1" quotePrefix="1" applyNumberFormat="1" applyFont="1" applyFill="1" applyBorder="1" applyAlignment="1" applyProtection="1">
      <alignment horizontal="left"/>
    </xf>
    <xf numFmtId="0" fontId="15" fillId="0" borderId="0" xfId="0" applyFont="1"/>
    <xf numFmtId="0" fontId="16" fillId="9" borderId="4" xfId="0" applyFont="1" applyFill="1" applyBorder="1" applyAlignment="1">
      <alignment vertical="top" wrapText="1" readingOrder="1"/>
    </xf>
    <xf numFmtId="165" fontId="20" fillId="9" borderId="4" xfId="32" applyNumberFormat="1" applyFont="1" applyFill="1" applyBorder="1" applyAlignment="1" applyProtection="1">
      <alignment vertical="top" wrapText="1" readingOrder="1"/>
    </xf>
    <xf numFmtId="165" fontId="20" fillId="9" borderId="4" xfId="32" applyNumberFormat="1" applyFont="1" applyFill="1" applyBorder="1" applyAlignment="1" applyProtection="1">
      <alignment horizontal="center" vertical="top" wrapText="1" readingOrder="1"/>
    </xf>
    <xf numFmtId="0" fontId="20" fillId="9" borderId="4" xfId="0" applyFont="1" applyFill="1" applyBorder="1" applyAlignment="1">
      <alignment vertical="top" wrapText="1" readingOrder="1"/>
    </xf>
    <xf numFmtId="0" fontId="21" fillId="0" borderId="2" xfId="0" applyFont="1" applyBorder="1" applyAlignment="1">
      <alignment horizontal="left" vertical="top" wrapText="1" readingOrder="1"/>
    </xf>
    <xf numFmtId="0" fontId="21" fillId="0" borderId="3" xfId="0" applyFont="1" applyBorder="1" applyAlignment="1">
      <alignment horizontal="left" vertical="top" wrapText="1" readingOrder="1"/>
    </xf>
  </cellXfs>
  <cellStyles count="33">
    <cellStyle name="Comma" xfId="32" builtinId="3"/>
    <cellStyle name="Comma 2" xfId="1" xr:uid="{00000000-0005-0000-0000-000000000000}"/>
    <cellStyle name="Comma 2 2" xfId="7" xr:uid="{00000000-0005-0000-0000-000001000000}"/>
    <cellStyle name="Comma 3" xfId="6" xr:uid="{00000000-0005-0000-0000-000002000000}"/>
    <cellStyle name="Comma 4" xfId="16" xr:uid="{00000000-0005-0000-0000-000003000000}"/>
    <cellStyle name="Comma 5" xfId="20" xr:uid="{00000000-0005-0000-0000-000004000000}"/>
    <cellStyle name="Comma 6" xfId="23" xr:uid="{00000000-0005-0000-0000-000005000000}"/>
    <cellStyle name="Comma 7" xfId="17" xr:uid="{00000000-0005-0000-0000-000006000000}"/>
    <cellStyle name="Hyperlink 2" xfId="21" xr:uid="{00000000-0005-0000-0000-000007000000}"/>
    <cellStyle name="Hyperlink 3" xfId="27" xr:uid="{00000000-0005-0000-0000-000008000000}"/>
    <cellStyle name="Normaallaad 2" xfId="8" xr:uid="{00000000-0005-0000-0000-00000B000000}"/>
    <cellStyle name="Normaallaad 3" xfId="28" xr:uid="{00000000-0005-0000-0000-00000C000000}"/>
    <cellStyle name="Normaallaad 3 2" xfId="29" xr:uid="{00000000-0005-0000-0000-00000D000000}"/>
    <cellStyle name="Normal" xfId="0" builtinId="0"/>
    <cellStyle name="Normal 10" xfId="30" xr:uid="{00000000-0005-0000-0000-00000E000000}"/>
    <cellStyle name="Normal 11" xfId="31" xr:uid="{00000000-0005-0000-0000-00000F000000}"/>
    <cellStyle name="Normal 12" xfId="3" xr:uid="{00000000-0005-0000-0000-000010000000}"/>
    <cellStyle name="Normal 2" xfId="9" xr:uid="{00000000-0005-0000-0000-000011000000}"/>
    <cellStyle name="Normal 2 2" xfId="5" xr:uid="{00000000-0005-0000-0000-000012000000}"/>
    <cellStyle name="Normal 3" xfId="10" xr:uid="{00000000-0005-0000-0000-000013000000}"/>
    <cellStyle name="Normal 3 2" xfId="11" xr:uid="{00000000-0005-0000-0000-000014000000}"/>
    <cellStyle name="Normal 3 3" xfId="24" xr:uid="{00000000-0005-0000-0000-000015000000}"/>
    <cellStyle name="Normal 4" xfId="12" xr:uid="{00000000-0005-0000-0000-000016000000}"/>
    <cellStyle name="Normal 4 2" xfId="2" xr:uid="{00000000-0005-0000-0000-000017000000}"/>
    <cellStyle name="Normal 5" xfId="13" xr:uid="{00000000-0005-0000-0000-000018000000}"/>
    <cellStyle name="Normal 5 2" xfId="14" xr:uid="{00000000-0005-0000-0000-000019000000}"/>
    <cellStyle name="Normal 6" xfId="4" xr:uid="{00000000-0005-0000-0000-00001A000000}"/>
    <cellStyle name="Normal 7" xfId="19" xr:uid="{00000000-0005-0000-0000-00001B000000}"/>
    <cellStyle name="Normal 8" xfId="22" xr:uid="{00000000-0005-0000-0000-00001C000000}"/>
    <cellStyle name="Normal 9" xfId="26" xr:uid="{00000000-0005-0000-0000-00001D000000}"/>
    <cellStyle name="Percent 2" xfId="25" xr:uid="{00000000-0005-0000-0000-00001E000000}"/>
    <cellStyle name="Percent 3" xfId="18" xr:uid="{00000000-0005-0000-0000-00001F000000}"/>
    <cellStyle name="Protsent 2" xfId="15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6"/>
  <sheetViews>
    <sheetView tabSelected="1" workbookViewId="0">
      <pane ySplit="9" topLeftCell="A10" activePane="bottomLeft" state="frozen"/>
      <selection sqref="A1:XFD1048576"/>
      <selection pane="bottomLeft"/>
    </sheetView>
  </sheetViews>
  <sheetFormatPr defaultColWidth="8.90625" defaultRowHeight="14.5" x14ac:dyDescent="0.35"/>
  <cols>
    <col min="1" max="1" width="10.453125" style="1" bestFit="1" customWidth="1"/>
    <col min="2" max="2" width="45.81640625" style="1" customWidth="1"/>
    <col min="3" max="3" width="16.54296875" style="55" customWidth="1"/>
    <col min="4" max="4" width="16.54296875" style="4" customWidth="1"/>
    <col min="5" max="5" width="16.54296875" style="2" customWidth="1"/>
    <col min="6" max="16384" width="8.90625" style="7"/>
  </cols>
  <sheetData>
    <row r="2" spans="1:5" x14ac:dyDescent="0.35">
      <c r="E2" s="87" t="s">
        <v>337</v>
      </c>
    </row>
    <row r="3" spans="1:5" x14ac:dyDescent="0.35">
      <c r="E3" s="87" t="s">
        <v>416</v>
      </c>
    </row>
    <row r="4" spans="1:5" x14ac:dyDescent="0.35">
      <c r="E4" s="87" t="s">
        <v>417</v>
      </c>
    </row>
    <row r="5" spans="1:5" x14ac:dyDescent="0.35">
      <c r="E5" s="6"/>
    </row>
    <row r="6" spans="1:5" x14ac:dyDescent="0.35">
      <c r="A6" s="84" t="s">
        <v>397</v>
      </c>
      <c r="C6" s="56"/>
      <c r="D6" s="40"/>
    </row>
    <row r="8" spans="1:5" s="8" customFormat="1" x14ac:dyDescent="0.35">
      <c r="A8" s="91" t="s">
        <v>414</v>
      </c>
      <c r="B8" s="91" t="s">
        <v>415</v>
      </c>
      <c r="C8" s="41" t="s">
        <v>0</v>
      </c>
      <c r="D8" s="41" t="s">
        <v>1</v>
      </c>
      <c r="E8" s="10" t="s">
        <v>2</v>
      </c>
    </row>
    <row r="9" spans="1:5" s="8" customFormat="1" x14ac:dyDescent="0.35">
      <c r="A9" s="90" t="s">
        <v>308</v>
      </c>
      <c r="B9" s="90" t="s">
        <v>309</v>
      </c>
      <c r="C9" s="57"/>
      <c r="D9" s="42">
        <v>82096000</v>
      </c>
      <c r="E9" s="12"/>
    </row>
    <row r="10" spans="1:5" s="96" customFormat="1" ht="13" x14ac:dyDescent="0.3">
      <c r="A10" s="92" t="s">
        <v>3</v>
      </c>
      <c r="B10" s="92" t="s">
        <v>4</v>
      </c>
      <c r="C10" s="93"/>
      <c r="D10" s="94">
        <v>288270000</v>
      </c>
      <c r="E10" s="95"/>
    </row>
    <row r="11" spans="1:5" x14ac:dyDescent="0.35">
      <c r="A11" s="70" t="s">
        <v>5</v>
      </c>
      <c r="B11" s="70" t="s">
        <v>6</v>
      </c>
      <c r="C11" s="58"/>
      <c r="D11" s="43">
        <v>283375000</v>
      </c>
      <c r="E11" s="13"/>
    </row>
    <row r="12" spans="1:5" x14ac:dyDescent="0.35">
      <c r="A12" s="88" t="s">
        <v>7</v>
      </c>
      <c r="B12" s="88" t="s">
        <v>8</v>
      </c>
      <c r="C12" s="59">
        <f>SUM(C13:C15)</f>
        <v>3700000</v>
      </c>
      <c r="D12" s="44">
        <v>275000000</v>
      </c>
      <c r="E12" s="15">
        <f>+MROUND(D12/C12,0.1)</f>
        <v>74.3</v>
      </c>
    </row>
    <row r="13" spans="1:5" x14ac:dyDescent="0.35">
      <c r="A13" s="71" t="s">
        <v>9</v>
      </c>
      <c r="B13" s="71" t="s">
        <v>10</v>
      </c>
      <c r="C13" s="17">
        <v>20000</v>
      </c>
      <c r="D13" s="34">
        <v>500000</v>
      </c>
      <c r="E13" s="18">
        <f>+MROUND(D13/C13,0.1)</f>
        <v>25</v>
      </c>
    </row>
    <row r="14" spans="1:5" x14ac:dyDescent="0.35">
      <c r="A14" s="71" t="s">
        <v>11</v>
      </c>
      <c r="B14" s="71" t="s">
        <v>369</v>
      </c>
      <c r="C14" s="17">
        <v>3350000</v>
      </c>
      <c r="D14" s="34">
        <v>254600000</v>
      </c>
      <c r="E14" s="18">
        <f>+MROUND(D14/C14,0.1)</f>
        <v>76</v>
      </c>
    </row>
    <row r="15" spans="1:5" x14ac:dyDescent="0.35">
      <c r="A15" s="71" t="s">
        <v>12</v>
      </c>
      <c r="B15" s="71" t="s">
        <v>13</v>
      </c>
      <c r="C15" s="17">
        <v>330000</v>
      </c>
      <c r="D15" s="34">
        <v>19900000</v>
      </c>
      <c r="E15" s="18">
        <f>+MROUND(D15/C15,0.1)</f>
        <v>60.300000000000004</v>
      </c>
    </row>
    <row r="16" spans="1:5" x14ac:dyDescent="0.35">
      <c r="A16" s="71" t="s">
        <v>14</v>
      </c>
      <c r="B16" s="71" t="s">
        <v>15</v>
      </c>
      <c r="C16" s="17"/>
      <c r="D16" s="34">
        <v>0</v>
      </c>
      <c r="E16" s="16"/>
    </row>
    <row r="17" spans="1:5" x14ac:dyDescent="0.35">
      <c r="A17" s="71" t="s">
        <v>16</v>
      </c>
      <c r="B17" s="71" t="s">
        <v>17</v>
      </c>
      <c r="C17" s="17"/>
      <c r="D17" s="34">
        <v>0</v>
      </c>
      <c r="E17" s="16"/>
    </row>
    <row r="18" spans="1:5" x14ac:dyDescent="0.35">
      <c r="A18" s="71" t="s">
        <v>18</v>
      </c>
      <c r="B18" s="71" t="s">
        <v>19</v>
      </c>
      <c r="C18" s="17"/>
      <c r="D18" s="34">
        <v>0</v>
      </c>
      <c r="E18" s="16"/>
    </row>
    <row r="19" spans="1:5" x14ac:dyDescent="0.35">
      <c r="A19" s="88" t="s">
        <v>20</v>
      </c>
      <c r="B19" s="88" t="s">
        <v>21</v>
      </c>
      <c r="C19" s="59"/>
      <c r="D19" s="44">
        <v>1715000</v>
      </c>
      <c r="E19" s="14"/>
    </row>
    <row r="20" spans="1:5" x14ac:dyDescent="0.35">
      <c r="A20" s="72" t="s">
        <v>22</v>
      </c>
      <c r="B20" s="72" t="s">
        <v>23</v>
      </c>
      <c r="C20" s="27"/>
      <c r="D20" s="45">
        <v>460000</v>
      </c>
      <c r="E20" s="19"/>
    </row>
    <row r="21" spans="1:5" x14ac:dyDescent="0.35">
      <c r="A21" s="71" t="s">
        <v>24</v>
      </c>
      <c r="B21" s="71" t="s">
        <v>25</v>
      </c>
      <c r="C21" s="17"/>
      <c r="D21" s="34">
        <v>185000</v>
      </c>
      <c r="E21" s="16"/>
    </row>
    <row r="22" spans="1:5" x14ac:dyDescent="0.35">
      <c r="A22" s="71" t="s">
        <v>26</v>
      </c>
      <c r="B22" s="71" t="s">
        <v>27</v>
      </c>
      <c r="C22" s="17"/>
      <c r="D22" s="34">
        <v>105000</v>
      </c>
      <c r="E22" s="16"/>
    </row>
    <row r="23" spans="1:5" x14ac:dyDescent="0.35">
      <c r="A23" s="71" t="s">
        <v>28</v>
      </c>
      <c r="B23" s="71" t="s">
        <v>29</v>
      </c>
      <c r="C23" s="17"/>
      <c r="D23" s="34">
        <v>60000</v>
      </c>
      <c r="E23" s="16"/>
    </row>
    <row r="24" spans="1:5" x14ac:dyDescent="0.35">
      <c r="A24" s="71" t="s">
        <v>30</v>
      </c>
      <c r="B24" s="71" t="s">
        <v>31</v>
      </c>
      <c r="C24" s="17"/>
      <c r="D24" s="34">
        <v>80000</v>
      </c>
      <c r="E24" s="16"/>
    </row>
    <row r="25" spans="1:5" x14ac:dyDescent="0.35">
      <c r="A25" s="71" t="s">
        <v>34</v>
      </c>
      <c r="B25" s="71" t="s">
        <v>338</v>
      </c>
      <c r="C25" s="17"/>
      <c r="D25" s="34">
        <v>30000</v>
      </c>
      <c r="E25" s="16"/>
    </row>
    <row r="26" spans="1:5" x14ac:dyDescent="0.35">
      <c r="A26" s="72" t="s">
        <v>35</v>
      </c>
      <c r="B26" s="72" t="s">
        <v>339</v>
      </c>
      <c r="C26" s="27"/>
      <c r="D26" s="45">
        <v>1025000</v>
      </c>
      <c r="E26" s="19"/>
    </row>
    <row r="27" spans="1:5" x14ac:dyDescent="0.35">
      <c r="A27" s="73" t="s">
        <v>36</v>
      </c>
      <c r="B27" s="73" t="s">
        <v>37</v>
      </c>
      <c r="C27" s="60"/>
      <c r="D27" s="46">
        <v>180000</v>
      </c>
      <c r="E27" s="20"/>
    </row>
    <row r="28" spans="1:5" x14ac:dyDescent="0.35">
      <c r="A28" s="71" t="s">
        <v>38</v>
      </c>
      <c r="B28" s="71" t="s">
        <v>39</v>
      </c>
      <c r="C28" s="17"/>
      <c r="D28" s="34">
        <v>75000</v>
      </c>
      <c r="E28" s="16"/>
    </row>
    <row r="29" spans="1:5" x14ac:dyDescent="0.35">
      <c r="A29" s="71" t="s">
        <v>40</v>
      </c>
      <c r="B29" s="71" t="s">
        <v>41</v>
      </c>
      <c r="C29" s="17"/>
      <c r="D29" s="34">
        <v>35000</v>
      </c>
      <c r="E29" s="16"/>
    </row>
    <row r="30" spans="1:5" x14ac:dyDescent="0.35">
      <c r="A30" s="71" t="s">
        <v>42</v>
      </c>
      <c r="B30" s="71" t="s">
        <v>43</v>
      </c>
      <c r="C30" s="17"/>
      <c r="D30" s="34">
        <v>70000</v>
      </c>
      <c r="E30" s="16"/>
    </row>
    <row r="31" spans="1:5" x14ac:dyDescent="0.35">
      <c r="A31" s="73" t="s">
        <v>44</v>
      </c>
      <c r="B31" s="73" t="s">
        <v>45</v>
      </c>
      <c r="C31" s="60"/>
      <c r="D31" s="46">
        <v>845000</v>
      </c>
      <c r="E31" s="20"/>
    </row>
    <row r="32" spans="1:5" x14ac:dyDescent="0.35">
      <c r="A32" s="71" t="s">
        <v>46</v>
      </c>
      <c r="B32" s="71" t="s">
        <v>47</v>
      </c>
      <c r="C32" s="17"/>
      <c r="D32" s="34">
        <v>300000</v>
      </c>
      <c r="E32" s="16"/>
    </row>
    <row r="33" spans="1:5" x14ac:dyDescent="0.35">
      <c r="A33" s="71" t="s">
        <v>48</v>
      </c>
      <c r="B33" s="71" t="s">
        <v>49</v>
      </c>
      <c r="C33" s="17"/>
      <c r="D33" s="34">
        <v>460000</v>
      </c>
      <c r="E33" s="16"/>
    </row>
    <row r="34" spans="1:5" x14ac:dyDescent="0.35">
      <c r="A34" s="71" t="s">
        <v>50</v>
      </c>
      <c r="B34" s="71" t="s">
        <v>51</v>
      </c>
      <c r="C34" s="17"/>
      <c r="D34" s="34">
        <v>85000</v>
      </c>
      <c r="E34" s="16"/>
    </row>
    <row r="35" spans="1:5" x14ac:dyDescent="0.35">
      <c r="A35" s="72" t="s">
        <v>52</v>
      </c>
      <c r="B35" s="72" t="s">
        <v>53</v>
      </c>
      <c r="C35" s="27"/>
      <c r="D35" s="47">
        <v>230000</v>
      </c>
      <c r="E35" s="19"/>
    </row>
    <row r="36" spans="1:5" x14ac:dyDescent="0.35">
      <c r="A36" s="74" t="s">
        <v>54</v>
      </c>
      <c r="B36" s="74" t="s">
        <v>55</v>
      </c>
      <c r="C36" s="61"/>
      <c r="D36" s="48">
        <v>5600000</v>
      </c>
      <c r="E36" s="21"/>
    </row>
    <row r="37" spans="1:5" x14ac:dyDescent="0.35">
      <c r="A37" s="71" t="s">
        <v>56</v>
      </c>
      <c r="B37" s="71" t="s">
        <v>370</v>
      </c>
      <c r="C37" s="17">
        <v>650</v>
      </c>
      <c r="D37" s="34">
        <v>350000</v>
      </c>
      <c r="E37" s="85">
        <f>+MROUND(D37/C37,0.1)</f>
        <v>538.5</v>
      </c>
    </row>
    <row r="38" spans="1:5" x14ac:dyDescent="0.35">
      <c r="A38" s="71" t="s">
        <v>57</v>
      </c>
      <c r="B38" s="71" t="s">
        <v>58</v>
      </c>
      <c r="C38" s="17">
        <v>9592000</v>
      </c>
      <c r="D38" s="34">
        <v>2630000</v>
      </c>
      <c r="E38" s="18">
        <f>+MROUND(D38/C38,0.1)</f>
        <v>0.30000000000000004</v>
      </c>
    </row>
    <row r="39" spans="1:5" x14ac:dyDescent="0.35">
      <c r="A39" s="71" t="s">
        <v>59</v>
      </c>
      <c r="B39" s="71" t="s">
        <v>60</v>
      </c>
      <c r="C39" s="17">
        <v>12896000</v>
      </c>
      <c r="D39" s="34">
        <v>2620000</v>
      </c>
      <c r="E39" s="18">
        <f>+MROUND(D39/C39,0.1)</f>
        <v>0.2</v>
      </c>
    </row>
    <row r="40" spans="1:5" x14ac:dyDescent="0.35">
      <c r="A40" s="74" t="s">
        <v>61</v>
      </c>
      <c r="B40" s="74" t="s">
        <v>62</v>
      </c>
      <c r="C40" s="61"/>
      <c r="D40" s="48">
        <v>1060000</v>
      </c>
      <c r="E40" s="21"/>
    </row>
    <row r="41" spans="1:5" x14ac:dyDescent="0.35">
      <c r="A41" s="71" t="s">
        <v>63</v>
      </c>
      <c r="B41" s="71" t="s">
        <v>64</v>
      </c>
      <c r="C41" s="17"/>
      <c r="D41" s="34">
        <v>0</v>
      </c>
      <c r="E41" s="16"/>
    </row>
    <row r="42" spans="1:5" x14ac:dyDescent="0.35">
      <c r="A42" s="71" t="s">
        <v>65</v>
      </c>
      <c r="B42" s="71" t="s">
        <v>399</v>
      </c>
      <c r="C42" s="17"/>
      <c r="D42" s="34">
        <v>255000</v>
      </c>
      <c r="E42" s="16"/>
    </row>
    <row r="43" spans="1:5" x14ac:dyDescent="0.35">
      <c r="A43" s="71" t="s">
        <v>67</v>
      </c>
      <c r="B43" s="71" t="s">
        <v>400</v>
      </c>
      <c r="C43" s="17"/>
      <c r="D43" s="34">
        <v>260000</v>
      </c>
      <c r="E43" s="16"/>
    </row>
    <row r="44" spans="1:5" x14ac:dyDescent="0.35">
      <c r="A44" s="71" t="s">
        <v>69</v>
      </c>
      <c r="B44" s="71" t="s">
        <v>401</v>
      </c>
      <c r="C44" s="17"/>
      <c r="D44" s="34">
        <v>380000</v>
      </c>
      <c r="E44" s="16"/>
    </row>
    <row r="45" spans="1:5" x14ac:dyDescent="0.35">
      <c r="A45" s="71" t="s">
        <v>71</v>
      </c>
      <c r="B45" s="71" t="s">
        <v>72</v>
      </c>
      <c r="C45" s="17"/>
      <c r="D45" s="34">
        <v>165000</v>
      </c>
      <c r="E45" s="16"/>
    </row>
    <row r="46" spans="1:5" x14ac:dyDescent="0.35">
      <c r="A46" s="70" t="s">
        <v>73</v>
      </c>
      <c r="B46" s="70" t="s">
        <v>74</v>
      </c>
      <c r="C46" s="58"/>
      <c r="D46" s="43">
        <v>-1405000</v>
      </c>
      <c r="E46" s="13"/>
    </row>
    <row r="47" spans="1:5" x14ac:dyDescent="0.35">
      <c r="A47" s="71" t="s">
        <v>75</v>
      </c>
      <c r="B47" s="71" t="s">
        <v>76</v>
      </c>
      <c r="C47" s="17"/>
      <c r="D47" s="34">
        <v>-1700000</v>
      </c>
      <c r="E47" s="16"/>
    </row>
    <row r="48" spans="1:5" x14ac:dyDescent="0.35">
      <c r="A48" s="71" t="s">
        <v>77</v>
      </c>
      <c r="B48" s="71" t="s">
        <v>78</v>
      </c>
      <c r="C48" s="17"/>
      <c r="D48" s="34">
        <v>230000</v>
      </c>
      <c r="E48" s="16"/>
    </row>
    <row r="49" spans="1:5" x14ac:dyDescent="0.35">
      <c r="A49" s="71" t="s">
        <v>79</v>
      </c>
      <c r="B49" s="71" t="s">
        <v>402</v>
      </c>
      <c r="C49" s="17"/>
      <c r="D49" s="34">
        <v>65000</v>
      </c>
      <c r="E49" s="16"/>
    </row>
    <row r="50" spans="1:5" x14ac:dyDescent="0.35">
      <c r="A50" s="70" t="s">
        <v>81</v>
      </c>
      <c r="B50" s="70" t="s">
        <v>82</v>
      </c>
      <c r="C50" s="58"/>
      <c r="D50" s="49">
        <v>0</v>
      </c>
      <c r="E50" s="13"/>
    </row>
    <row r="51" spans="1:5" x14ac:dyDescent="0.35">
      <c r="A51" s="70" t="s">
        <v>83</v>
      </c>
      <c r="B51" s="70" t="s">
        <v>84</v>
      </c>
      <c r="C51" s="58"/>
      <c r="D51" s="43">
        <v>6300000</v>
      </c>
      <c r="E51" s="13"/>
    </row>
    <row r="52" spans="1:5" x14ac:dyDescent="0.35">
      <c r="A52" s="71" t="s">
        <v>85</v>
      </c>
      <c r="B52" s="71" t="s">
        <v>86</v>
      </c>
      <c r="C52" s="17"/>
      <c r="D52" s="34">
        <v>6370000</v>
      </c>
      <c r="E52" s="16"/>
    </row>
    <row r="53" spans="1:5" x14ac:dyDescent="0.35">
      <c r="A53" s="71" t="s">
        <v>87</v>
      </c>
      <c r="B53" s="71" t="s">
        <v>371</v>
      </c>
      <c r="C53" s="17"/>
      <c r="D53" s="34">
        <v>0</v>
      </c>
      <c r="E53" s="16"/>
    </row>
    <row r="54" spans="1:5" x14ac:dyDescent="0.35">
      <c r="A54" s="71" t="s">
        <v>88</v>
      </c>
      <c r="B54" s="71" t="s">
        <v>89</v>
      </c>
      <c r="C54" s="17"/>
      <c r="D54" s="34">
        <v>0</v>
      </c>
      <c r="E54" s="16"/>
    </row>
    <row r="55" spans="1:5" x14ac:dyDescent="0.35">
      <c r="A55" s="71" t="s">
        <v>90</v>
      </c>
      <c r="B55" s="71" t="s">
        <v>372</v>
      </c>
      <c r="C55" s="17"/>
      <c r="D55" s="34">
        <v>-70000</v>
      </c>
      <c r="E55" s="16"/>
    </row>
    <row r="56" spans="1:5" s="96" customFormat="1" ht="13" x14ac:dyDescent="0.3">
      <c r="A56" s="97" t="s">
        <v>91</v>
      </c>
      <c r="B56" s="97" t="s">
        <v>92</v>
      </c>
      <c r="C56" s="98"/>
      <c r="D56" s="99">
        <v>-206174000</v>
      </c>
      <c r="E56" s="100"/>
    </row>
    <row r="57" spans="1:5" x14ac:dyDescent="0.35">
      <c r="A57" s="75" t="s">
        <v>93</v>
      </c>
      <c r="B57" s="75" t="s">
        <v>94</v>
      </c>
      <c r="C57" s="63"/>
      <c r="D57" s="43">
        <v>-164810000</v>
      </c>
      <c r="E57" s="22"/>
    </row>
    <row r="58" spans="1:5" x14ac:dyDescent="0.35">
      <c r="A58" s="74" t="s">
        <v>95</v>
      </c>
      <c r="B58" s="74" t="s">
        <v>96</v>
      </c>
      <c r="C58" s="61"/>
      <c r="D58" s="48">
        <v>-500000</v>
      </c>
      <c r="E58" s="21"/>
    </row>
    <row r="59" spans="1:5" x14ac:dyDescent="0.35">
      <c r="A59" s="71" t="s">
        <v>97</v>
      </c>
      <c r="B59" s="71" t="s">
        <v>340</v>
      </c>
      <c r="C59" s="17"/>
      <c r="D59" s="34">
        <v>-165000</v>
      </c>
      <c r="E59" s="16"/>
    </row>
    <row r="60" spans="1:5" x14ac:dyDescent="0.35">
      <c r="A60" s="71" t="s">
        <v>98</v>
      </c>
      <c r="B60" s="71" t="s">
        <v>99</v>
      </c>
      <c r="C60" s="17"/>
      <c r="D60" s="34">
        <v>-325000</v>
      </c>
      <c r="E60" s="16"/>
    </row>
    <row r="61" spans="1:5" x14ac:dyDescent="0.35">
      <c r="A61" s="71" t="s">
        <v>100</v>
      </c>
      <c r="B61" s="71" t="s">
        <v>101</v>
      </c>
      <c r="C61" s="17"/>
      <c r="D61" s="34">
        <v>0</v>
      </c>
      <c r="E61" s="16"/>
    </row>
    <row r="62" spans="1:5" x14ac:dyDescent="0.35">
      <c r="A62" s="71" t="s">
        <v>102</v>
      </c>
      <c r="B62" s="71" t="s">
        <v>341</v>
      </c>
      <c r="C62" s="17"/>
      <c r="D62" s="34">
        <v>-10000</v>
      </c>
      <c r="E62" s="16"/>
    </row>
    <row r="63" spans="1:5" x14ac:dyDescent="0.35">
      <c r="A63" s="76" t="s">
        <v>103</v>
      </c>
      <c r="B63" s="76" t="s">
        <v>104</v>
      </c>
      <c r="C63" s="64"/>
      <c r="D63" s="48">
        <v>-135615000</v>
      </c>
      <c r="E63" s="23"/>
    </row>
    <row r="64" spans="1:5" x14ac:dyDescent="0.35">
      <c r="A64" s="77" t="s">
        <v>105</v>
      </c>
      <c r="B64" s="77" t="s">
        <v>342</v>
      </c>
      <c r="C64" s="65">
        <f>SUM(C65:C70)</f>
        <v>3650000</v>
      </c>
      <c r="D64" s="51">
        <v>-64665000</v>
      </c>
      <c r="E64" s="25">
        <f t="shared" ref="E64:E70" si="0">+MROUND(ABS(D64)/C64,0.1)*-1</f>
        <v>-17.7</v>
      </c>
    </row>
    <row r="65" spans="1:5" x14ac:dyDescent="0.35">
      <c r="A65" s="71" t="s">
        <v>106</v>
      </c>
      <c r="B65" s="71" t="s">
        <v>107</v>
      </c>
      <c r="C65" s="17">
        <v>2610000</v>
      </c>
      <c r="D65" s="34">
        <v>-38478000</v>
      </c>
      <c r="E65" s="26">
        <f t="shared" si="0"/>
        <v>-14.700000000000001</v>
      </c>
    </row>
    <row r="66" spans="1:5" x14ac:dyDescent="0.35">
      <c r="A66" s="71" t="s">
        <v>108</v>
      </c>
      <c r="B66" s="71" t="s">
        <v>109</v>
      </c>
      <c r="C66" s="17">
        <v>560000</v>
      </c>
      <c r="D66" s="34">
        <v>-17453000</v>
      </c>
      <c r="E66" s="26">
        <f t="shared" si="0"/>
        <v>-31.200000000000003</v>
      </c>
    </row>
    <row r="67" spans="1:5" x14ac:dyDescent="0.35">
      <c r="A67" s="71" t="s">
        <v>110</v>
      </c>
      <c r="B67" s="71" t="s">
        <v>373</v>
      </c>
      <c r="C67" s="17">
        <v>80000</v>
      </c>
      <c r="D67" s="34">
        <v>-1464000</v>
      </c>
      <c r="E67" s="26">
        <f t="shared" si="0"/>
        <v>-18.3</v>
      </c>
    </row>
    <row r="68" spans="1:5" x14ac:dyDescent="0.35">
      <c r="A68" s="71" t="s">
        <v>111</v>
      </c>
      <c r="B68" s="71" t="s">
        <v>112</v>
      </c>
      <c r="C68" s="17">
        <v>130000</v>
      </c>
      <c r="D68" s="34">
        <v>-2283500</v>
      </c>
      <c r="E68" s="26">
        <f t="shared" si="0"/>
        <v>-17.600000000000001</v>
      </c>
    </row>
    <row r="69" spans="1:5" x14ac:dyDescent="0.35">
      <c r="A69" s="71" t="s">
        <v>113</v>
      </c>
      <c r="B69" s="71" t="s">
        <v>114</v>
      </c>
      <c r="C69" s="17">
        <v>165000</v>
      </c>
      <c r="D69" s="34">
        <v>-1650500</v>
      </c>
      <c r="E69" s="26">
        <f t="shared" si="0"/>
        <v>-10</v>
      </c>
    </row>
    <row r="70" spans="1:5" x14ac:dyDescent="0.35">
      <c r="A70" s="71" t="s">
        <v>115</v>
      </c>
      <c r="B70" s="71" t="s">
        <v>116</v>
      </c>
      <c r="C70" s="17">
        <v>105000</v>
      </c>
      <c r="D70" s="34">
        <v>-2404000</v>
      </c>
      <c r="E70" s="26">
        <f t="shared" si="0"/>
        <v>-22.900000000000002</v>
      </c>
    </row>
    <row r="71" spans="1:5" x14ac:dyDescent="0.35">
      <c r="A71" s="71" t="s">
        <v>117</v>
      </c>
      <c r="B71" s="71" t="s">
        <v>118</v>
      </c>
      <c r="C71" s="17"/>
      <c r="D71" s="34">
        <v>-932000</v>
      </c>
      <c r="E71" s="16"/>
    </row>
    <row r="72" spans="1:5" x14ac:dyDescent="0.35">
      <c r="A72" s="77" t="s">
        <v>119</v>
      </c>
      <c r="B72" s="77" t="s">
        <v>343</v>
      </c>
      <c r="C72" s="65">
        <f>+C73+C74</f>
        <v>3455000</v>
      </c>
      <c r="D72" s="51">
        <v>-32470000</v>
      </c>
      <c r="E72" s="25">
        <f>+MROUND(ABS(D72)/C72,0.1)*-1</f>
        <v>-9.4</v>
      </c>
    </row>
    <row r="73" spans="1:5" x14ac:dyDescent="0.35">
      <c r="A73" s="71" t="s">
        <v>120</v>
      </c>
      <c r="B73" s="71" t="s">
        <v>374</v>
      </c>
      <c r="C73" s="17">
        <v>3355000</v>
      </c>
      <c r="D73" s="34">
        <v>-31376000</v>
      </c>
      <c r="E73" s="26">
        <f>+MROUND(ABS(D73)/C73,0.1)*-1</f>
        <v>-9.4</v>
      </c>
    </row>
    <row r="74" spans="1:5" x14ac:dyDescent="0.35">
      <c r="A74" s="71" t="s">
        <v>121</v>
      </c>
      <c r="B74" s="71" t="s">
        <v>375</v>
      </c>
      <c r="C74" s="17">
        <v>100000</v>
      </c>
      <c r="D74" s="34">
        <v>-890000</v>
      </c>
      <c r="E74" s="26">
        <f>+MROUND(ABS(D74)/C74,0.1)*-1</f>
        <v>-8.9</v>
      </c>
    </row>
    <row r="75" spans="1:5" x14ac:dyDescent="0.35">
      <c r="A75" s="71" t="s">
        <v>122</v>
      </c>
      <c r="B75" s="71" t="s">
        <v>403</v>
      </c>
      <c r="C75" s="17"/>
      <c r="D75" s="34">
        <v>-204000</v>
      </c>
      <c r="E75" s="16"/>
    </row>
    <row r="76" spans="1:5" x14ac:dyDescent="0.35">
      <c r="A76" s="72" t="s">
        <v>123</v>
      </c>
      <c r="B76" s="72" t="s">
        <v>124</v>
      </c>
      <c r="C76" s="27"/>
      <c r="D76" s="45">
        <v>-23800000</v>
      </c>
      <c r="E76" s="19"/>
    </row>
    <row r="77" spans="1:5" x14ac:dyDescent="0.35">
      <c r="A77" s="71" t="s">
        <v>125</v>
      </c>
      <c r="B77" s="71" t="s">
        <v>126</v>
      </c>
      <c r="C77" s="17">
        <v>8840</v>
      </c>
      <c r="D77" s="34">
        <v>-1588050</v>
      </c>
      <c r="E77" s="26">
        <f>+MROUND(ABS(D77)/C77,0.1)*-1</f>
        <v>-179.60000000000002</v>
      </c>
    </row>
    <row r="78" spans="1:5" x14ac:dyDescent="0.35">
      <c r="A78" s="71" t="s">
        <v>127</v>
      </c>
      <c r="B78" s="71" t="s">
        <v>344</v>
      </c>
      <c r="C78" s="17">
        <v>9714</v>
      </c>
      <c r="D78" s="34">
        <v>-9813400</v>
      </c>
      <c r="E78" s="26">
        <f>+MROUND(ABS(D78)/C78,0.1)*-1</f>
        <v>-1010.2</v>
      </c>
    </row>
    <row r="79" spans="1:5" x14ac:dyDescent="0.35">
      <c r="A79" s="71" t="s">
        <v>128</v>
      </c>
      <c r="B79" s="71" t="s">
        <v>345</v>
      </c>
      <c r="C79" s="17">
        <v>3197</v>
      </c>
      <c r="D79" s="34">
        <v>-1344400</v>
      </c>
      <c r="E79" s="26">
        <f>+MROUND(ABS(D79)/C79,0.1)*-1</f>
        <v>-420.5</v>
      </c>
    </row>
    <row r="80" spans="1:5" x14ac:dyDescent="0.35">
      <c r="A80" s="71" t="s">
        <v>129</v>
      </c>
      <c r="B80" s="71" t="s">
        <v>130</v>
      </c>
      <c r="C80" s="17">
        <v>22100</v>
      </c>
      <c r="D80" s="34">
        <v>-4727500</v>
      </c>
      <c r="E80" s="26">
        <f>+MROUND(ABS(D80)/C80,0.1)*-1</f>
        <v>-213.9</v>
      </c>
    </row>
    <row r="81" spans="1:5" x14ac:dyDescent="0.35">
      <c r="A81" s="71" t="s">
        <v>131</v>
      </c>
      <c r="B81" s="71" t="s">
        <v>132</v>
      </c>
      <c r="C81" s="17">
        <v>19100</v>
      </c>
      <c r="D81" s="34">
        <v>-6310300</v>
      </c>
      <c r="E81" s="26">
        <f>+MROUND(ABS(D81)/C81,0.1)*-1</f>
        <v>-330.40000000000003</v>
      </c>
    </row>
    <row r="82" spans="1:5" x14ac:dyDescent="0.35">
      <c r="A82" s="71" t="s">
        <v>133</v>
      </c>
      <c r="B82" s="71" t="s">
        <v>346</v>
      </c>
      <c r="C82" s="17"/>
      <c r="D82" s="34">
        <v>-16350</v>
      </c>
      <c r="E82" s="16"/>
    </row>
    <row r="83" spans="1:5" x14ac:dyDescent="0.35">
      <c r="A83" s="72" t="s">
        <v>134</v>
      </c>
      <c r="B83" s="72" t="s">
        <v>347</v>
      </c>
      <c r="C83" s="27"/>
      <c r="D83" s="45">
        <v>-8370000</v>
      </c>
      <c r="E83" s="19"/>
    </row>
    <row r="84" spans="1:5" x14ac:dyDescent="0.35">
      <c r="A84" s="71" t="s">
        <v>135</v>
      </c>
      <c r="B84" s="71" t="s">
        <v>136</v>
      </c>
      <c r="C84" s="17"/>
      <c r="D84" s="34">
        <v>-120000</v>
      </c>
      <c r="E84" s="16"/>
    </row>
    <row r="85" spans="1:5" x14ac:dyDescent="0.35">
      <c r="A85" s="71" t="s">
        <v>137</v>
      </c>
      <c r="B85" s="71" t="s">
        <v>138</v>
      </c>
      <c r="C85" s="17"/>
      <c r="D85" s="34">
        <v>-1220000</v>
      </c>
      <c r="E85" s="16"/>
    </row>
    <row r="86" spans="1:5" x14ac:dyDescent="0.35">
      <c r="A86" s="71" t="s">
        <v>139</v>
      </c>
      <c r="B86" s="71" t="s">
        <v>140</v>
      </c>
      <c r="C86" s="17"/>
      <c r="D86" s="34">
        <v>-6605000</v>
      </c>
      <c r="E86" s="16"/>
    </row>
    <row r="87" spans="1:5" x14ac:dyDescent="0.35">
      <c r="A87" s="71" t="s">
        <v>141</v>
      </c>
      <c r="B87" s="71" t="s">
        <v>142</v>
      </c>
      <c r="C87" s="17"/>
      <c r="D87" s="34">
        <v>-370000</v>
      </c>
      <c r="E87" s="16"/>
    </row>
    <row r="88" spans="1:5" x14ac:dyDescent="0.35">
      <c r="A88" s="71" t="s">
        <v>143</v>
      </c>
      <c r="B88" s="71" t="s">
        <v>144</v>
      </c>
      <c r="C88" s="17"/>
      <c r="D88" s="34">
        <v>-55000</v>
      </c>
      <c r="E88" s="16"/>
    </row>
    <row r="89" spans="1:5" x14ac:dyDescent="0.35">
      <c r="A89" s="72" t="s">
        <v>145</v>
      </c>
      <c r="B89" s="72" t="s">
        <v>348</v>
      </c>
      <c r="C89" s="27">
        <f>+C90</f>
        <v>330000</v>
      </c>
      <c r="D89" s="45">
        <v>-5300000</v>
      </c>
      <c r="E89" s="25">
        <f>+MROUND(ABS(D89)/C89,0.1)*-1</f>
        <v>-16.100000000000001</v>
      </c>
    </row>
    <row r="90" spans="1:5" x14ac:dyDescent="0.35">
      <c r="A90" s="71" t="s">
        <v>146</v>
      </c>
      <c r="B90" s="71" t="s">
        <v>147</v>
      </c>
      <c r="C90" s="17">
        <v>330000</v>
      </c>
      <c r="D90" s="34">
        <v>-2838000</v>
      </c>
      <c r="E90" s="26">
        <f>+MROUND(ABS(D90)/C90,0.1)*-1</f>
        <v>-8.6</v>
      </c>
    </row>
    <row r="91" spans="1:5" x14ac:dyDescent="0.35">
      <c r="A91" s="71" t="s">
        <v>148</v>
      </c>
      <c r="B91" s="71" t="s">
        <v>149</v>
      </c>
      <c r="C91" s="17">
        <v>330000</v>
      </c>
      <c r="D91" s="34">
        <v>-2211000</v>
      </c>
      <c r="E91" s="26">
        <f>+MROUND(ABS(D91)/C91,0.1)*-1</f>
        <v>-6.7</v>
      </c>
    </row>
    <row r="92" spans="1:5" x14ac:dyDescent="0.35">
      <c r="A92" s="71" t="s">
        <v>150</v>
      </c>
      <c r="B92" s="71" t="s">
        <v>151</v>
      </c>
      <c r="C92" s="17"/>
      <c r="D92" s="34">
        <v>-201000</v>
      </c>
      <c r="E92" s="16"/>
    </row>
    <row r="93" spans="1:5" x14ac:dyDescent="0.35">
      <c r="A93" s="71" t="s">
        <v>152</v>
      </c>
      <c r="B93" s="71" t="s">
        <v>153</v>
      </c>
      <c r="C93" s="17"/>
      <c r="D93" s="34">
        <v>-50000</v>
      </c>
      <c r="E93" s="16"/>
    </row>
    <row r="94" spans="1:5" x14ac:dyDescent="0.35">
      <c r="A94" s="78" t="s">
        <v>154</v>
      </c>
      <c r="B94" s="78" t="s">
        <v>155</v>
      </c>
      <c r="C94" s="66"/>
      <c r="D94" s="47">
        <v>-1010000</v>
      </c>
      <c r="E94" s="28"/>
    </row>
    <row r="95" spans="1:5" ht="27" x14ac:dyDescent="0.35">
      <c r="A95" s="78" t="s">
        <v>156</v>
      </c>
      <c r="B95" s="78" t="s">
        <v>413</v>
      </c>
      <c r="C95" s="66"/>
      <c r="D95" s="47">
        <v>0</v>
      </c>
      <c r="E95" s="28"/>
    </row>
    <row r="96" spans="1:5" x14ac:dyDescent="0.35">
      <c r="A96" s="74" t="s">
        <v>158</v>
      </c>
      <c r="B96" s="74" t="s">
        <v>21</v>
      </c>
      <c r="C96" s="61"/>
      <c r="D96" s="48">
        <v>-15620000</v>
      </c>
      <c r="E96" s="21"/>
    </row>
    <row r="97" spans="1:5" x14ac:dyDescent="0.35">
      <c r="A97" s="72" t="s">
        <v>159</v>
      </c>
      <c r="B97" s="72" t="s">
        <v>23</v>
      </c>
      <c r="C97" s="27"/>
      <c r="D97" s="45">
        <v>-7825000</v>
      </c>
      <c r="E97" s="19"/>
    </row>
    <row r="98" spans="1:5" x14ac:dyDescent="0.35">
      <c r="A98" s="73" t="s">
        <v>160</v>
      </c>
      <c r="B98" s="73" t="s">
        <v>161</v>
      </c>
      <c r="C98" s="60"/>
      <c r="D98" s="52">
        <v>-6125000</v>
      </c>
      <c r="E98" s="20"/>
    </row>
    <row r="99" spans="1:5" x14ac:dyDescent="0.35">
      <c r="A99" s="71" t="s">
        <v>162</v>
      </c>
      <c r="B99" s="71" t="s">
        <v>163</v>
      </c>
      <c r="C99" s="17"/>
      <c r="D99" s="34">
        <v>-3855000</v>
      </c>
      <c r="E99" s="16"/>
    </row>
    <row r="100" spans="1:5" x14ac:dyDescent="0.35">
      <c r="A100" s="71" t="s">
        <v>164</v>
      </c>
      <c r="B100" s="71" t="s">
        <v>165</v>
      </c>
      <c r="C100" s="17"/>
      <c r="D100" s="34">
        <v>-2270000</v>
      </c>
      <c r="E100" s="16"/>
    </row>
    <row r="101" spans="1:5" x14ac:dyDescent="0.35">
      <c r="A101" s="73" t="s">
        <v>166</v>
      </c>
      <c r="B101" s="73" t="s">
        <v>404</v>
      </c>
      <c r="C101" s="60"/>
      <c r="D101" s="46">
        <v>-115000</v>
      </c>
      <c r="E101" s="20"/>
    </row>
    <row r="102" spans="1:5" x14ac:dyDescent="0.35">
      <c r="A102" s="73" t="s">
        <v>167</v>
      </c>
      <c r="B102" s="73" t="s">
        <v>349</v>
      </c>
      <c r="C102" s="60"/>
      <c r="D102" s="46">
        <v>-710000</v>
      </c>
      <c r="E102" s="20"/>
    </row>
    <row r="103" spans="1:5" x14ac:dyDescent="0.35">
      <c r="A103" s="73" t="s">
        <v>168</v>
      </c>
      <c r="B103" s="73" t="s">
        <v>350</v>
      </c>
      <c r="C103" s="60"/>
      <c r="D103" s="52">
        <v>-875000</v>
      </c>
      <c r="E103" s="20"/>
    </row>
    <row r="104" spans="1:5" x14ac:dyDescent="0.35">
      <c r="A104" s="71" t="s">
        <v>169</v>
      </c>
      <c r="B104" s="71" t="s">
        <v>170</v>
      </c>
      <c r="C104" s="17"/>
      <c r="D104" s="34">
        <v>-280000</v>
      </c>
      <c r="E104" s="16"/>
    </row>
    <row r="105" spans="1:5" x14ac:dyDescent="0.35">
      <c r="A105" s="71" t="s">
        <v>171</v>
      </c>
      <c r="B105" s="71" t="s">
        <v>172</v>
      </c>
      <c r="C105" s="17"/>
      <c r="D105" s="34">
        <v>-75000</v>
      </c>
      <c r="E105" s="16"/>
    </row>
    <row r="106" spans="1:5" ht="27" x14ac:dyDescent="0.35">
      <c r="A106" s="71" t="s">
        <v>173</v>
      </c>
      <c r="B106" s="71" t="s">
        <v>174</v>
      </c>
      <c r="C106" s="17"/>
      <c r="D106" s="34">
        <v>-520000</v>
      </c>
      <c r="E106" s="16"/>
    </row>
    <row r="107" spans="1:5" x14ac:dyDescent="0.35">
      <c r="A107" s="73" t="s">
        <v>175</v>
      </c>
      <c r="B107" s="73" t="s">
        <v>176</v>
      </c>
      <c r="C107" s="60"/>
      <c r="D107" s="46">
        <v>0</v>
      </c>
      <c r="E107" s="20"/>
    </row>
    <row r="108" spans="1:5" x14ac:dyDescent="0.35">
      <c r="A108" s="72" t="s">
        <v>177</v>
      </c>
      <c r="B108" s="72" t="s">
        <v>339</v>
      </c>
      <c r="C108" s="27"/>
      <c r="D108" s="45">
        <v>-1575000</v>
      </c>
      <c r="E108" s="19"/>
    </row>
    <row r="109" spans="1:5" x14ac:dyDescent="0.35">
      <c r="A109" s="73" t="s">
        <v>178</v>
      </c>
      <c r="B109" s="73" t="s">
        <v>37</v>
      </c>
      <c r="C109" s="60"/>
      <c r="D109" s="46">
        <v>-700000</v>
      </c>
      <c r="E109" s="20"/>
    </row>
    <row r="110" spans="1:5" x14ac:dyDescent="0.35">
      <c r="A110" s="71" t="s">
        <v>179</v>
      </c>
      <c r="B110" s="71" t="s">
        <v>180</v>
      </c>
      <c r="C110" s="17"/>
      <c r="D110" s="34">
        <v>-20000</v>
      </c>
      <c r="E110" s="16"/>
    </row>
    <row r="111" spans="1:5" x14ac:dyDescent="0.35">
      <c r="A111" s="71" t="s">
        <v>181</v>
      </c>
      <c r="B111" s="71" t="s">
        <v>405</v>
      </c>
      <c r="C111" s="17"/>
      <c r="D111" s="34">
        <v>-117000</v>
      </c>
      <c r="E111" s="16"/>
    </row>
    <row r="112" spans="1:5" x14ac:dyDescent="0.35">
      <c r="A112" s="71" t="s">
        <v>182</v>
      </c>
      <c r="B112" s="71" t="s">
        <v>183</v>
      </c>
      <c r="C112" s="17"/>
      <c r="D112" s="34">
        <v>-208000</v>
      </c>
      <c r="E112" s="16"/>
    </row>
    <row r="113" spans="1:5" x14ac:dyDescent="0.35">
      <c r="A113" s="71" t="s">
        <v>184</v>
      </c>
      <c r="B113" s="71" t="s">
        <v>185</v>
      </c>
      <c r="C113" s="17"/>
      <c r="D113" s="34">
        <v>-56000</v>
      </c>
      <c r="E113" s="16"/>
    </row>
    <row r="114" spans="1:5" x14ac:dyDescent="0.35">
      <c r="A114" s="71" t="s">
        <v>186</v>
      </c>
      <c r="B114" s="71" t="s">
        <v>187</v>
      </c>
      <c r="C114" s="17"/>
      <c r="D114" s="34">
        <v>-21000</v>
      </c>
      <c r="E114" s="16"/>
    </row>
    <row r="115" spans="1:5" x14ac:dyDescent="0.35">
      <c r="A115" s="71" t="s">
        <v>188</v>
      </c>
      <c r="B115" s="71" t="s">
        <v>189</v>
      </c>
      <c r="C115" s="17"/>
      <c r="D115" s="34">
        <v>-95000</v>
      </c>
      <c r="E115" s="16"/>
    </row>
    <row r="116" spans="1:5" ht="27" x14ac:dyDescent="0.35">
      <c r="A116" s="71" t="s">
        <v>190</v>
      </c>
      <c r="B116" s="71" t="s">
        <v>191</v>
      </c>
      <c r="C116" s="17"/>
      <c r="D116" s="34">
        <v>-183000</v>
      </c>
      <c r="E116" s="16"/>
    </row>
    <row r="117" spans="1:5" x14ac:dyDescent="0.35">
      <c r="A117" s="73" t="s">
        <v>192</v>
      </c>
      <c r="B117" s="73" t="s">
        <v>45</v>
      </c>
      <c r="C117" s="60"/>
      <c r="D117" s="46">
        <v>-875000</v>
      </c>
      <c r="E117" s="20"/>
    </row>
    <row r="118" spans="1:5" x14ac:dyDescent="0.35">
      <c r="A118" s="71" t="s">
        <v>193</v>
      </c>
      <c r="B118" s="71" t="s">
        <v>379</v>
      </c>
      <c r="C118" s="17"/>
      <c r="D118" s="34">
        <v>-20000</v>
      </c>
      <c r="E118" s="16"/>
    </row>
    <row r="119" spans="1:5" x14ac:dyDescent="0.35">
      <c r="A119" s="71" t="s">
        <v>194</v>
      </c>
      <c r="B119" s="71" t="s">
        <v>351</v>
      </c>
      <c r="C119" s="17"/>
      <c r="D119" s="34">
        <v>-246000</v>
      </c>
      <c r="E119" s="16"/>
    </row>
    <row r="120" spans="1:5" x14ac:dyDescent="0.35">
      <c r="A120" s="71" t="s">
        <v>195</v>
      </c>
      <c r="B120" s="71" t="s">
        <v>352</v>
      </c>
      <c r="C120" s="17"/>
      <c r="D120" s="34">
        <v>-436000</v>
      </c>
      <c r="E120" s="16"/>
    </row>
    <row r="121" spans="1:5" x14ac:dyDescent="0.35">
      <c r="A121" s="71" t="s">
        <v>196</v>
      </c>
      <c r="B121" s="71" t="s">
        <v>197</v>
      </c>
      <c r="C121" s="17"/>
      <c r="D121" s="34">
        <v>-29000</v>
      </c>
      <c r="E121" s="16"/>
    </row>
    <row r="122" spans="1:5" x14ac:dyDescent="0.35">
      <c r="A122" s="71" t="s">
        <v>198</v>
      </c>
      <c r="B122" s="71" t="s">
        <v>199</v>
      </c>
      <c r="C122" s="17"/>
      <c r="D122" s="34">
        <v>-22000</v>
      </c>
      <c r="E122" s="16"/>
    </row>
    <row r="123" spans="1:5" ht="27" x14ac:dyDescent="0.35">
      <c r="A123" s="71" t="s">
        <v>200</v>
      </c>
      <c r="B123" s="71" t="s">
        <v>201</v>
      </c>
      <c r="C123" s="17"/>
      <c r="D123" s="34">
        <v>-122000</v>
      </c>
      <c r="E123" s="16"/>
    </row>
    <row r="124" spans="1:5" x14ac:dyDescent="0.35">
      <c r="A124" s="72" t="s">
        <v>202</v>
      </c>
      <c r="B124" s="72" t="s">
        <v>53</v>
      </c>
      <c r="C124" s="27"/>
      <c r="D124" s="47">
        <v>-170000</v>
      </c>
      <c r="E124" s="19"/>
    </row>
    <row r="125" spans="1:5" x14ac:dyDescent="0.35">
      <c r="A125" s="72" t="s">
        <v>203</v>
      </c>
      <c r="B125" s="72" t="s">
        <v>204</v>
      </c>
      <c r="C125" s="27"/>
      <c r="D125" s="45">
        <v>-600000</v>
      </c>
      <c r="E125" s="19"/>
    </row>
    <row r="126" spans="1:5" x14ac:dyDescent="0.35">
      <c r="A126" s="71" t="s">
        <v>205</v>
      </c>
      <c r="B126" s="71" t="s">
        <v>406</v>
      </c>
      <c r="C126" s="17"/>
      <c r="D126" s="34">
        <v>-51700</v>
      </c>
      <c r="E126" s="16"/>
    </row>
    <row r="127" spans="1:5" x14ac:dyDescent="0.35">
      <c r="A127" s="71" t="s">
        <v>206</v>
      </c>
      <c r="B127" s="71" t="s">
        <v>381</v>
      </c>
      <c r="C127" s="17"/>
      <c r="D127" s="34">
        <v>-21700</v>
      </c>
      <c r="E127" s="16"/>
    </row>
    <row r="128" spans="1:5" ht="27" x14ac:dyDescent="0.35">
      <c r="A128" s="71" t="s">
        <v>207</v>
      </c>
      <c r="B128" s="71" t="s">
        <v>407</v>
      </c>
      <c r="C128" s="17"/>
      <c r="D128" s="34">
        <v>-49700</v>
      </c>
      <c r="E128" s="16"/>
    </row>
    <row r="129" spans="1:5" x14ac:dyDescent="0.35">
      <c r="A129" s="71" t="s">
        <v>208</v>
      </c>
      <c r="B129" s="71" t="s">
        <v>209</v>
      </c>
      <c r="C129" s="17"/>
      <c r="D129" s="34">
        <v>-10400</v>
      </c>
      <c r="E129" s="16"/>
    </row>
    <row r="130" spans="1:5" x14ac:dyDescent="0.35">
      <c r="A130" s="71" t="s">
        <v>210</v>
      </c>
      <c r="B130" s="71" t="s">
        <v>211</v>
      </c>
      <c r="C130" s="17"/>
      <c r="D130" s="34">
        <v>-151000</v>
      </c>
      <c r="E130" s="16"/>
    </row>
    <row r="131" spans="1:5" x14ac:dyDescent="0.35">
      <c r="A131" s="71" t="s">
        <v>212</v>
      </c>
      <c r="B131" s="71" t="s">
        <v>213</v>
      </c>
      <c r="C131" s="17"/>
      <c r="D131" s="34">
        <v>-82600</v>
      </c>
      <c r="E131" s="16"/>
    </row>
    <row r="132" spans="1:5" ht="27" x14ac:dyDescent="0.35">
      <c r="A132" s="71" t="s">
        <v>214</v>
      </c>
      <c r="B132" s="71" t="s">
        <v>408</v>
      </c>
      <c r="C132" s="17"/>
      <c r="D132" s="34">
        <v>-187000</v>
      </c>
      <c r="E132" s="16"/>
    </row>
    <row r="133" spans="1:5" x14ac:dyDescent="0.35">
      <c r="A133" s="71" t="s">
        <v>215</v>
      </c>
      <c r="B133" s="71" t="s">
        <v>409</v>
      </c>
      <c r="C133" s="17"/>
      <c r="D133" s="34">
        <v>-45900</v>
      </c>
      <c r="E133" s="16"/>
    </row>
    <row r="134" spans="1:5" x14ac:dyDescent="0.35">
      <c r="A134" s="72" t="s">
        <v>216</v>
      </c>
      <c r="B134" s="72" t="s">
        <v>217</v>
      </c>
      <c r="C134" s="27"/>
      <c r="D134" s="45">
        <v>-5450000</v>
      </c>
      <c r="E134" s="19"/>
    </row>
    <row r="135" spans="1:5" x14ac:dyDescent="0.35">
      <c r="A135" s="71" t="s">
        <v>218</v>
      </c>
      <c r="B135" s="71" t="s">
        <v>219</v>
      </c>
      <c r="C135" s="17"/>
      <c r="D135" s="34">
        <v>-350000</v>
      </c>
      <c r="E135" s="16"/>
    </row>
    <row r="136" spans="1:5" x14ac:dyDescent="0.35">
      <c r="A136" s="71" t="s">
        <v>220</v>
      </c>
      <c r="B136" s="71" t="s">
        <v>217</v>
      </c>
      <c r="C136" s="17"/>
      <c r="D136" s="34">
        <v>-5100000</v>
      </c>
      <c r="E136" s="16"/>
    </row>
    <row r="137" spans="1:5" x14ac:dyDescent="0.35">
      <c r="A137" s="71" t="s">
        <v>221</v>
      </c>
      <c r="B137" s="71" t="s">
        <v>222</v>
      </c>
      <c r="C137" s="17"/>
      <c r="D137" s="34">
        <v>0</v>
      </c>
      <c r="E137" s="16"/>
    </row>
    <row r="138" spans="1:5" x14ac:dyDescent="0.35">
      <c r="A138" s="74" t="s">
        <v>223</v>
      </c>
      <c r="B138" s="74" t="s">
        <v>55</v>
      </c>
      <c r="C138" s="61"/>
      <c r="D138" s="48">
        <v>-5325000</v>
      </c>
      <c r="E138" s="21"/>
    </row>
    <row r="139" spans="1:5" x14ac:dyDescent="0.35">
      <c r="A139" s="72" t="s">
        <v>224</v>
      </c>
      <c r="B139" s="72" t="s">
        <v>225</v>
      </c>
      <c r="C139" s="27"/>
      <c r="D139" s="45">
        <v>-755000</v>
      </c>
      <c r="E139" s="19"/>
    </row>
    <row r="140" spans="1:5" ht="27" x14ac:dyDescent="0.35">
      <c r="A140" s="71" t="s">
        <v>226</v>
      </c>
      <c r="B140" s="71" t="s">
        <v>412</v>
      </c>
      <c r="C140" s="17"/>
      <c r="D140" s="34">
        <v>-415000</v>
      </c>
      <c r="E140" s="16"/>
    </row>
    <row r="141" spans="1:5" x14ac:dyDescent="0.35">
      <c r="A141" s="71" t="s">
        <v>228</v>
      </c>
      <c r="B141" s="71" t="s">
        <v>387</v>
      </c>
      <c r="C141" s="17"/>
      <c r="D141" s="34">
        <v>-305000</v>
      </c>
      <c r="E141" s="16"/>
    </row>
    <row r="142" spans="1:5" x14ac:dyDescent="0.35">
      <c r="A142" s="71" t="s">
        <v>229</v>
      </c>
      <c r="B142" s="71" t="s">
        <v>230</v>
      </c>
      <c r="C142" s="17"/>
      <c r="D142" s="34">
        <v>-30000</v>
      </c>
      <c r="E142" s="16"/>
    </row>
    <row r="143" spans="1:5" x14ac:dyDescent="0.35">
      <c r="A143" s="71" t="s">
        <v>231</v>
      </c>
      <c r="B143" s="71" t="s">
        <v>388</v>
      </c>
      <c r="C143" s="17"/>
      <c r="D143" s="34">
        <v>-5000</v>
      </c>
      <c r="E143" s="16"/>
    </row>
    <row r="144" spans="1:5" x14ac:dyDescent="0.35">
      <c r="A144" s="72" t="s">
        <v>232</v>
      </c>
      <c r="B144" s="72" t="s">
        <v>353</v>
      </c>
      <c r="C144" s="27"/>
      <c r="D144" s="45">
        <v>-4120000</v>
      </c>
      <c r="E144" s="19"/>
    </row>
    <row r="145" spans="1:5" x14ac:dyDescent="0.35">
      <c r="A145" s="73" t="s">
        <v>233</v>
      </c>
      <c r="B145" s="73" t="s">
        <v>354</v>
      </c>
      <c r="C145" s="60"/>
      <c r="D145" s="52">
        <v>-1900000</v>
      </c>
      <c r="E145" s="20"/>
    </row>
    <row r="146" spans="1:5" x14ac:dyDescent="0.35">
      <c r="A146" s="71" t="s">
        <v>234</v>
      </c>
      <c r="B146" s="71" t="s">
        <v>365</v>
      </c>
      <c r="C146" s="17"/>
      <c r="D146" s="34">
        <v>-290000</v>
      </c>
      <c r="E146" s="16"/>
    </row>
    <row r="147" spans="1:5" x14ac:dyDescent="0.35">
      <c r="A147" s="71" t="s">
        <v>235</v>
      </c>
      <c r="B147" s="71" t="s">
        <v>355</v>
      </c>
      <c r="C147" s="17"/>
      <c r="D147" s="34">
        <v>-1150000</v>
      </c>
      <c r="E147" s="16"/>
    </row>
    <row r="148" spans="1:5" x14ac:dyDescent="0.35">
      <c r="A148" s="71" t="s">
        <v>236</v>
      </c>
      <c r="B148" s="71" t="s">
        <v>389</v>
      </c>
      <c r="C148" s="17"/>
      <c r="D148" s="34">
        <v>-460000</v>
      </c>
      <c r="E148" s="16"/>
    </row>
    <row r="149" spans="1:5" x14ac:dyDescent="0.35">
      <c r="A149" s="73" t="s">
        <v>237</v>
      </c>
      <c r="B149" s="73" t="s">
        <v>356</v>
      </c>
      <c r="C149" s="60"/>
      <c r="D149" s="52">
        <v>-2220000</v>
      </c>
      <c r="E149" s="20"/>
    </row>
    <row r="150" spans="1:5" x14ac:dyDescent="0.35">
      <c r="A150" s="71" t="s">
        <v>238</v>
      </c>
      <c r="B150" s="71" t="s">
        <v>366</v>
      </c>
      <c r="C150" s="17"/>
      <c r="D150" s="34">
        <v>-560000</v>
      </c>
      <c r="E150" s="16"/>
    </row>
    <row r="151" spans="1:5" x14ac:dyDescent="0.35">
      <c r="A151" s="71" t="s">
        <v>239</v>
      </c>
      <c r="B151" s="71" t="s">
        <v>355</v>
      </c>
      <c r="C151" s="17"/>
      <c r="D151" s="34">
        <v>-550000</v>
      </c>
      <c r="E151" s="16"/>
    </row>
    <row r="152" spans="1:5" x14ac:dyDescent="0.35">
      <c r="A152" s="71" t="s">
        <v>240</v>
      </c>
      <c r="B152" s="71" t="s">
        <v>390</v>
      </c>
      <c r="C152" s="17"/>
      <c r="D152" s="34">
        <v>-1110000</v>
      </c>
      <c r="E152" s="16"/>
    </row>
    <row r="153" spans="1:5" x14ac:dyDescent="0.35">
      <c r="A153" s="78" t="s">
        <v>241</v>
      </c>
      <c r="B153" s="78" t="s">
        <v>242</v>
      </c>
      <c r="C153" s="66"/>
      <c r="D153" s="47">
        <v>-200000</v>
      </c>
      <c r="E153" s="28"/>
    </row>
    <row r="154" spans="1:5" x14ac:dyDescent="0.35">
      <c r="A154" s="78" t="s">
        <v>243</v>
      </c>
      <c r="B154" s="78" t="s">
        <v>410</v>
      </c>
      <c r="C154" s="66"/>
      <c r="D154" s="47">
        <v>-250000</v>
      </c>
      <c r="E154" s="28"/>
    </row>
    <row r="155" spans="1:5" ht="27" x14ac:dyDescent="0.35">
      <c r="A155" s="78" t="s">
        <v>244</v>
      </c>
      <c r="B155" s="78" t="s">
        <v>245</v>
      </c>
      <c r="C155" s="66"/>
      <c r="D155" s="47">
        <v>0</v>
      </c>
      <c r="E155" s="28"/>
    </row>
    <row r="156" spans="1:5" x14ac:dyDescent="0.35">
      <c r="A156" s="74" t="s">
        <v>246</v>
      </c>
      <c r="B156" s="74" t="s">
        <v>247</v>
      </c>
      <c r="C156" s="61"/>
      <c r="D156" s="53">
        <v>-2700000</v>
      </c>
      <c r="E156" s="21"/>
    </row>
    <row r="157" spans="1:5" x14ac:dyDescent="0.35">
      <c r="A157" s="74" t="s">
        <v>248</v>
      </c>
      <c r="B157" s="74" t="s">
        <v>249</v>
      </c>
      <c r="C157" s="61"/>
      <c r="D157" s="48">
        <v>-5050000</v>
      </c>
      <c r="E157" s="21"/>
    </row>
    <row r="158" spans="1:5" x14ac:dyDescent="0.35">
      <c r="A158" s="71" t="s">
        <v>250</v>
      </c>
      <c r="B158" s="71" t="s">
        <v>251</v>
      </c>
      <c r="C158" s="17"/>
      <c r="D158" s="34">
        <v>-180000</v>
      </c>
      <c r="E158" s="16"/>
    </row>
    <row r="159" spans="1:5" x14ac:dyDescent="0.35">
      <c r="A159" s="71" t="s">
        <v>252</v>
      </c>
      <c r="B159" s="71" t="s">
        <v>253</v>
      </c>
      <c r="C159" s="17"/>
      <c r="D159" s="34">
        <v>-4750000</v>
      </c>
      <c r="E159" s="16"/>
    </row>
    <row r="160" spans="1:5" x14ac:dyDescent="0.35">
      <c r="A160" s="71" t="s">
        <v>254</v>
      </c>
      <c r="B160" s="71" t="s">
        <v>255</v>
      </c>
      <c r="C160" s="17"/>
      <c r="D160" s="34">
        <v>-60000</v>
      </c>
      <c r="E160" s="16"/>
    </row>
    <row r="161" spans="1:5" x14ac:dyDescent="0.35">
      <c r="A161" s="71" t="s">
        <v>256</v>
      </c>
      <c r="B161" s="71" t="s">
        <v>411</v>
      </c>
      <c r="C161" s="17"/>
      <c r="D161" s="34">
        <v>-60000</v>
      </c>
      <c r="E161" s="16"/>
    </row>
    <row r="162" spans="1:5" x14ac:dyDescent="0.35">
      <c r="A162" s="75" t="s">
        <v>258</v>
      </c>
      <c r="B162" s="75" t="s">
        <v>357</v>
      </c>
      <c r="C162" s="63"/>
      <c r="D162" s="43">
        <v>-28354000</v>
      </c>
      <c r="E162" s="22"/>
    </row>
    <row r="163" spans="1:5" x14ac:dyDescent="0.35">
      <c r="A163" s="71" t="s">
        <v>259</v>
      </c>
      <c r="B163" s="71" t="s">
        <v>358</v>
      </c>
      <c r="C163" s="17"/>
      <c r="D163" s="34">
        <v>-20219000</v>
      </c>
      <c r="E163" s="16"/>
    </row>
    <row r="164" spans="1:5" x14ac:dyDescent="0.35">
      <c r="A164" s="71" t="s">
        <v>260</v>
      </c>
      <c r="B164" s="71" t="s">
        <v>359</v>
      </c>
      <c r="C164" s="17"/>
      <c r="D164" s="34">
        <v>-1945000</v>
      </c>
      <c r="E164" s="16"/>
    </row>
    <row r="165" spans="1:5" x14ac:dyDescent="0.35">
      <c r="A165" s="76" t="s">
        <v>261</v>
      </c>
      <c r="B165" s="76" t="s">
        <v>360</v>
      </c>
      <c r="C165" s="64"/>
      <c r="D165" s="54">
        <v>-6190000</v>
      </c>
      <c r="E165" s="23"/>
    </row>
    <row r="166" spans="1:5" x14ac:dyDescent="0.35">
      <c r="A166" s="77" t="s">
        <v>262</v>
      </c>
      <c r="B166" s="77" t="s">
        <v>263</v>
      </c>
      <c r="C166" s="65"/>
      <c r="D166" s="51">
        <v>-560000</v>
      </c>
      <c r="E166" s="24"/>
    </row>
    <row r="167" spans="1:5" x14ac:dyDescent="0.35">
      <c r="A167" s="71" t="s">
        <v>264</v>
      </c>
      <c r="B167" s="71" t="s">
        <v>361</v>
      </c>
      <c r="C167" s="17"/>
      <c r="D167" s="34">
        <v>-446000</v>
      </c>
      <c r="E167" s="16"/>
    </row>
    <row r="168" spans="1:5" x14ac:dyDescent="0.35">
      <c r="A168" s="71" t="s">
        <v>265</v>
      </c>
      <c r="B168" s="71" t="s">
        <v>362</v>
      </c>
      <c r="C168" s="17"/>
      <c r="D168" s="34">
        <v>-24200</v>
      </c>
      <c r="E168" s="16"/>
    </row>
    <row r="169" spans="1:5" x14ac:dyDescent="0.35">
      <c r="A169" s="71" t="s">
        <v>266</v>
      </c>
      <c r="B169" s="71" t="s">
        <v>392</v>
      </c>
      <c r="C169" s="17"/>
      <c r="D169" s="34">
        <v>-52300</v>
      </c>
      <c r="E169" s="16"/>
    </row>
    <row r="170" spans="1:5" x14ac:dyDescent="0.35">
      <c r="A170" s="71" t="s">
        <v>267</v>
      </c>
      <c r="B170" s="71" t="s">
        <v>268</v>
      </c>
      <c r="C170" s="17"/>
      <c r="D170" s="34">
        <v>0</v>
      </c>
      <c r="E170" s="16"/>
    </row>
    <row r="171" spans="1:5" x14ac:dyDescent="0.35">
      <c r="A171" s="71" t="s">
        <v>269</v>
      </c>
      <c r="B171" s="71" t="s">
        <v>270</v>
      </c>
      <c r="C171" s="17"/>
      <c r="D171" s="34">
        <v>-37500</v>
      </c>
      <c r="E171" s="16"/>
    </row>
    <row r="172" spans="1:5" x14ac:dyDescent="0.35">
      <c r="A172" s="72" t="s">
        <v>271</v>
      </c>
      <c r="B172" s="72" t="s">
        <v>272</v>
      </c>
      <c r="C172" s="27"/>
      <c r="D172" s="45">
        <v>-5205000</v>
      </c>
      <c r="E172" s="19"/>
    </row>
    <row r="173" spans="1:5" x14ac:dyDescent="0.35">
      <c r="A173" s="71" t="s">
        <v>273</v>
      </c>
      <c r="B173" s="71" t="s">
        <v>274</v>
      </c>
      <c r="C173" s="17"/>
      <c r="D173" s="34">
        <v>-140000</v>
      </c>
      <c r="E173" s="16"/>
    </row>
    <row r="174" spans="1:5" x14ac:dyDescent="0.35">
      <c r="A174" s="71" t="s">
        <v>275</v>
      </c>
      <c r="B174" s="71" t="s">
        <v>276</v>
      </c>
      <c r="C174" s="17"/>
      <c r="D174" s="34">
        <v>-120000</v>
      </c>
      <c r="E174" s="16"/>
    </row>
    <row r="175" spans="1:5" x14ac:dyDescent="0.35">
      <c r="A175" s="71" t="s">
        <v>277</v>
      </c>
      <c r="B175" s="71" t="s">
        <v>363</v>
      </c>
      <c r="C175" s="17"/>
      <c r="D175" s="34">
        <v>-250000</v>
      </c>
      <c r="E175" s="16"/>
    </row>
    <row r="176" spans="1:5" x14ac:dyDescent="0.35">
      <c r="A176" s="71" t="s">
        <v>278</v>
      </c>
      <c r="B176" s="71" t="s">
        <v>279</v>
      </c>
      <c r="C176" s="17"/>
      <c r="D176" s="34">
        <v>-70000</v>
      </c>
      <c r="E176" s="16"/>
    </row>
    <row r="177" spans="1:5" x14ac:dyDescent="0.35">
      <c r="A177" s="71" t="s">
        <v>280</v>
      </c>
      <c r="B177" s="89" t="s">
        <v>367</v>
      </c>
      <c r="C177" s="17"/>
      <c r="D177" s="34">
        <v>-695000</v>
      </c>
      <c r="E177" s="16"/>
    </row>
    <row r="178" spans="1:5" x14ac:dyDescent="0.35">
      <c r="A178" s="71" t="s">
        <v>281</v>
      </c>
      <c r="B178" s="71" t="s">
        <v>393</v>
      </c>
      <c r="C178" s="17"/>
      <c r="D178" s="34">
        <v>-1630000</v>
      </c>
      <c r="E178" s="16"/>
    </row>
    <row r="179" spans="1:5" x14ac:dyDescent="0.35">
      <c r="A179" s="71" t="s">
        <v>282</v>
      </c>
      <c r="B179" s="71" t="s">
        <v>283</v>
      </c>
      <c r="C179" s="17"/>
      <c r="D179" s="34">
        <v>-70000</v>
      </c>
      <c r="E179" s="16"/>
    </row>
    <row r="180" spans="1:5" x14ac:dyDescent="0.35">
      <c r="A180" s="71" t="s">
        <v>284</v>
      </c>
      <c r="B180" s="71" t="s">
        <v>285</v>
      </c>
      <c r="C180" s="17"/>
      <c r="D180" s="34">
        <v>-1500000</v>
      </c>
      <c r="E180" s="16"/>
    </row>
    <row r="181" spans="1:5" x14ac:dyDescent="0.35">
      <c r="A181" s="71" t="s">
        <v>286</v>
      </c>
      <c r="B181" s="71" t="s">
        <v>287</v>
      </c>
      <c r="C181" s="17"/>
      <c r="D181" s="34">
        <v>-500000</v>
      </c>
      <c r="E181" s="16"/>
    </row>
    <row r="182" spans="1:5" x14ac:dyDescent="0.35">
      <c r="A182" s="71" t="s">
        <v>288</v>
      </c>
      <c r="B182" s="71" t="s">
        <v>289</v>
      </c>
      <c r="C182" s="17"/>
      <c r="D182" s="34">
        <v>-70000</v>
      </c>
      <c r="E182" s="16"/>
    </row>
    <row r="183" spans="1:5" x14ac:dyDescent="0.35">
      <c r="A183" s="71" t="s">
        <v>290</v>
      </c>
      <c r="B183" s="71" t="s">
        <v>291</v>
      </c>
      <c r="C183" s="17"/>
      <c r="D183" s="34">
        <v>-105000</v>
      </c>
      <c r="E183" s="16"/>
    </row>
    <row r="184" spans="1:5" x14ac:dyDescent="0.35">
      <c r="A184" s="71" t="s">
        <v>292</v>
      </c>
      <c r="B184" s="71" t="s">
        <v>293</v>
      </c>
      <c r="C184" s="17"/>
      <c r="D184" s="34">
        <v>-55000</v>
      </c>
      <c r="E184" s="16"/>
    </row>
    <row r="185" spans="1:5" x14ac:dyDescent="0.35">
      <c r="A185" s="72" t="s">
        <v>294</v>
      </c>
      <c r="B185" s="72" t="s">
        <v>295</v>
      </c>
      <c r="C185" s="27"/>
      <c r="D185" s="47">
        <v>-425000</v>
      </c>
      <c r="E185" s="19"/>
    </row>
    <row r="186" spans="1:5" x14ac:dyDescent="0.35">
      <c r="A186" s="70" t="s">
        <v>296</v>
      </c>
      <c r="B186" s="70" t="s">
        <v>364</v>
      </c>
      <c r="C186" s="58"/>
      <c r="D186" s="49">
        <v>-12760000</v>
      </c>
      <c r="E186" s="13"/>
    </row>
    <row r="187" spans="1:5" x14ac:dyDescent="0.35">
      <c r="A187" s="70" t="s">
        <v>297</v>
      </c>
      <c r="B187" s="70" t="s">
        <v>298</v>
      </c>
      <c r="C187" s="58"/>
      <c r="D187" s="43">
        <v>-250000</v>
      </c>
      <c r="E187" s="13"/>
    </row>
    <row r="188" spans="1:5" x14ac:dyDescent="0.35">
      <c r="A188" s="71" t="s">
        <v>299</v>
      </c>
      <c r="B188" s="71" t="s">
        <v>300</v>
      </c>
      <c r="C188" s="17"/>
      <c r="D188" s="34">
        <v>-250000</v>
      </c>
      <c r="E188" s="16"/>
    </row>
    <row r="189" spans="1:5" x14ac:dyDescent="0.35">
      <c r="A189" s="71" t="s">
        <v>301</v>
      </c>
      <c r="B189" s="71" t="s">
        <v>394</v>
      </c>
      <c r="C189" s="17"/>
      <c r="D189" s="34">
        <v>0</v>
      </c>
      <c r="E189" s="16"/>
    </row>
    <row r="190" spans="1:5" s="8" customFormat="1" x14ac:dyDescent="0.35">
      <c r="A190" s="79" t="s">
        <v>302</v>
      </c>
      <c r="B190" s="79" t="s">
        <v>303</v>
      </c>
      <c r="C190" s="62"/>
      <c r="D190" s="50">
        <v>82096000</v>
      </c>
      <c r="E190" s="11"/>
    </row>
    <row r="191" spans="1:5" x14ac:dyDescent="0.35">
      <c r="A191" s="70" t="s">
        <v>304</v>
      </c>
      <c r="B191" s="70" t="s">
        <v>305</v>
      </c>
      <c r="C191" s="58"/>
      <c r="D191" s="49">
        <v>0</v>
      </c>
      <c r="E191" s="13"/>
    </row>
    <row r="192" spans="1:5" x14ac:dyDescent="0.35">
      <c r="A192" s="70" t="s">
        <v>306</v>
      </c>
      <c r="B192" s="70" t="s">
        <v>307</v>
      </c>
      <c r="C192" s="58"/>
      <c r="D192" s="49">
        <v>0</v>
      </c>
      <c r="E192" s="13"/>
    </row>
    <row r="193" spans="1:5" s="8" customFormat="1" x14ac:dyDescent="0.35">
      <c r="A193" s="79" t="s">
        <v>308</v>
      </c>
      <c r="B193" s="79" t="s">
        <v>309</v>
      </c>
      <c r="C193" s="62"/>
      <c r="D193" s="50">
        <v>82096000</v>
      </c>
      <c r="E193" s="11"/>
    </row>
    <row r="194" spans="1:5" x14ac:dyDescent="0.35">
      <c r="E194" s="1"/>
    </row>
    <row r="195" spans="1:5" x14ac:dyDescent="0.35">
      <c r="E195" s="1"/>
    </row>
    <row r="196" spans="1:5" x14ac:dyDescent="0.35">
      <c r="E196" s="1"/>
    </row>
  </sheetData>
  <autoFilter ref="A8:E193" xr:uid="{00000000-0009-0000-0000-000000000000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F188"/>
  <sheetViews>
    <sheetView workbookViewId="0">
      <pane ySplit="2" topLeftCell="A50" activePane="bottomLeft" state="frozen"/>
      <selection activeCell="A51" sqref="A51"/>
      <selection pane="bottomLeft" activeCell="D157" sqref="D157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6" ht="14.4" customHeight="1" x14ac:dyDescent="0.35">
      <c r="A1" s="101" t="s">
        <v>368</v>
      </c>
      <c r="B1" s="102"/>
      <c r="C1" s="30" t="s">
        <v>0</v>
      </c>
      <c r="D1" s="30" t="s">
        <v>395</v>
      </c>
      <c r="E1" s="29" t="s">
        <v>2</v>
      </c>
      <c r="F1" s="9"/>
    </row>
    <row r="2" spans="1:6" x14ac:dyDescent="0.35">
      <c r="A2" s="80" t="s">
        <v>308</v>
      </c>
      <c r="B2" s="80" t="s">
        <v>309</v>
      </c>
      <c r="C2" s="32"/>
      <c r="D2" s="30">
        <v>-59700</v>
      </c>
      <c r="E2" s="5"/>
    </row>
    <row r="3" spans="1:6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6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6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6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6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6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6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6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6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6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6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6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6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6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-59700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-59700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-49000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-9000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-1700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-1700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-1000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-200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-300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-200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-59700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-59700</v>
      </c>
      <c r="E188" s="5"/>
    </row>
  </sheetData>
  <autoFilter ref="A1:D188" xr:uid="{00000000-0009-0000-0000-000009000000}">
    <filterColumn colId="0" showButton="0"/>
    <filterColumn colId="3">
      <filters>
        <filter val="-1 000"/>
        <filter val="-1 700"/>
        <filter val="-200"/>
        <filter val="-300"/>
        <filter val="-49 000"/>
        <filter val="-59 700"/>
        <filter val="-9 000"/>
      </filters>
    </filterColumn>
  </autoFilter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F163" sqref="F163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315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-766500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-766500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-766500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-250000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-10000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-506500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-6500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-5000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-600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-900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hidden="1" x14ac:dyDescent="0.35">
      <c r="A166" s="71" t="s">
        <v>269</v>
      </c>
      <c r="B166" s="71" t="s">
        <v>270</v>
      </c>
      <c r="C166" s="37"/>
      <c r="D166" s="34">
        <v>0</v>
      </c>
      <c r="E166" s="5"/>
    </row>
    <row r="167" spans="1:5" x14ac:dyDescent="0.35">
      <c r="A167" s="72" t="s">
        <v>271</v>
      </c>
      <c r="B167" s="72" t="s">
        <v>272</v>
      </c>
      <c r="C167" s="37"/>
      <c r="D167" s="34">
        <v>-500000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x14ac:dyDescent="0.35">
      <c r="A176" s="71" t="s">
        <v>286</v>
      </c>
      <c r="B176" s="71" t="s">
        <v>287</v>
      </c>
      <c r="C176" s="37"/>
      <c r="D176" s="34">
        <v>-500000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-766500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-766500</v>
      </c>
      <c r="E188" s="5"/>
    </row>
  </sheetData>
  <autoFilter ref="A1:D188" xr:uid="{00000000-0009-0000-0000-00000A000000}">
    <filterColumn colId="0" showButton="0"/>
    <filterColumn colId="3">
      <filters>
        <filter val="-10 000"/>
        <filter val="-250 000"/>
        <filter val="-5 000"/>
        <filter val="-500 000"/>
        <filter val="-506 500"/>
        <filter val="-6 500"/>
        <filter val="-600"/>
        <filter val="-766 500"/>
        <filter val="-900"/>
      </filters>
    </filterColumn>
  </autoFilter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E188"/>
  <sheetViews>
    <sheetView workbookViewId="0">
      <selection activeCell="D2" sqref="D2"/>
    </sheetView>
  </sheetViews>
  <sheetFormatPr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</cols>
  <sheetData>
    <row r="1" spans="1:5" x14ac:dyDescent="0.35">
      <c r="A1" s="101" t="s">
        <v>398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-107700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-107700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-107700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-100000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-5000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-2700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-2700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-200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-300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-200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-107700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-107700</v>
      </c>
      <c r="E188" s="5"/>
    </row>
  </sheetData>
  <autoFilter ref="A1:E188" xr:uid="{00000000-0009-0000-0000-00000B000000}">
    <filterColumn colId="0" showButton="0"/>
    <filterColumn colId="3">
      <filters>
        <filter val="-100 000"/>
        <filter val="-107 700"/>
        <filter val="-2 000"/>
        <filter val="-2 700"/>
        <filter val="-200"/>
        <filter val="-300"/>
        <filter val="-5 000"/>
      </filters>
    </filterColumn>
  </autoFilter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D4" sqref="D4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316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-3123500</v>
      </c>
      <c r="E2" s="5"/>
    </row>
    <row r="3" spans="1:5" ht="15.5" x14ac:dyDescent="0.35">
      <c r="A3" s="81" t="s">
        <v>3</v>
      </c>
      <c r="B3" s="81" t="s">
        <v>4</v>
      </c>
      <c r="C3" s="38"/>
      <c r="D3" s="34">
        <v>255000</v>
      </c>
      <c r="E3" s="5"/>
    </row>
    <row r="4" spans="1:5" x14ac:dyDescent="0.35">
      <c r="A4" s="70" t="s">
        <v>5</v>
      </c>
      <c r="B4" s="70" t="s">
        <v>6</v>
      </c>
      <c r="C4" s="37"/>
      <c r="D4" s="34">
        <v>255000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x14ac:dyDescent="0.35">
      <c r="A34" s="74" t="s">
        <v>61</v>
      </c>
      <c r="B34" s="74" t="s">
        <v>62</v>
      </c>
      <c r="C34" s="37"/>
      <c r="D34" s="34">
        <v>255000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x14ac:dyDescent="0.35">
      <c r="A36" s="71" t="s">
        <v>65</v>
      </c>
      <c r="B36" s="71" t="s">
        <v>66</v>
      </c>
      <c r="C36" s="37"/>
      <c r="D36" s="34">
        <v>255000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-3378500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-50000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x14ac:dyDescent="0.35">
      <c r="A152" s="74" t="s">
        <v>248</v>
      </c>
      <c r="B152" s="74" t="s">
        <v>249</v>
      </c>
      <c r="C152" s="37"/>
      <c r="D152" s="34">
        <v>-50000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x14ac:dyDescent="0.35">
      <c r="A156" s="71" t="s">
        <v>256</v>
      </c>
      <c r="B156" s="71" t="s">
        <v>257</v>
      </c>
      <c r="C156" s="37"/>
      <c r="D156" s="34">
        <v>-50000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-2452000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-570000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-72000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-1810000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-10000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-7000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-800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-2200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hidden="1" x14ac:dyDescent="0.35">
      <c r="A166" s="71" t="s">
        <v>269</v>
      </c>
      <c r="B166" s="71" t="s">
        <v>270</v>
      </c>
      <c r="C166" s="37"/>
      <c r="D166" s="34">
        <v>0</v>
      </c>
      <c r="E166" s="5"/>
    </row>
    <row r="167" spans="1:5" x14ac:dyDescent="0.35">
      <c r="A167" s="72" t="s">
        <v>271</v>
      </c>
      <c r="B167" s="72" t="s">
        <v>272</v>
      </c>
      <c r="C167" s="37"/>
      <c r="D167" s="34">
        <v>-1800000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x14ac:dyDescent="0.35">
      <c r="A172" s="71" t="s">
        <v>280</v>
      </c>
      <c r="B172" s="71" t="s">
        <v>367</v>
      </c>
      <c r="C172" s="37"/>
      <c r="D172" s="34">
        <v>-100000</v>
      </c>
      <c r="E172" s="5"/>
    </row>
    <row r="173" spans="1:5" x14ac:dyDescent="0.35">
      <c r="A173" s="71" t="s">
        <v>281</v>
      </c>
      <c r="B173" s="71" t="s">
        <v>393</v>
      </c>
      <c r="C173" s="37"/>
      <c r="D173" s="34">
        <v>-1630000</v>
      </c>
      <c r="E173" s="5"/>
    </row>
    <row r="174" spans="1:5" x14ac:dyDescent="0.35">
      <c r="A174" s="71" t="s">
        <v>282</v>
      </c>
      <c r="B174" s="71" t="s">
        <v>283</v>
      </c>
      <c r="C174" s="37"/>
      <c r="D174" s="34">
        <v>-70000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-876500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-3123500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-3123500</v>
      </c>
      <c r="E188" s="5"/>
    </row>
  </sheetData>
  <autoFilter ref="A1:D188" xr:uid="{00000000-0009-0000-0000-00000C000000}">
    <filterColumn colId="0" showButton="0"/>
    <filterColumn colId="3">
      <filters>
        <filter val="-1 630 000"/>
        <filter val="-1 800 000"/>
        <filter val="-1 810 000"/>
        <filter val="-10 000"/>
        <filter val="-100 000"/>
        <filter val="-2 200"/>
        <filter val="-2 452 000"/>
        <filter val="255 000"/>
        <filter val="-3 123 500"/>
        <filter val="-3 378 500"/>
        <filter val="-50 000"/>
        <filter val="-570 000"/>
        <filter val="-7 000"/>
        <filter val="-70 000"/>
        <filter val="-72 000"/>
        <filter val="-800"/>
        <filter val="-876 500"/>
      </filters>
    </filterColumn>
  </autoFilter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G183" sqref="G183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ht="14.4" customHeight="1" x14ac:dyDescent="0.35">
      <c r="A1" s="101" t="s">
        <v>317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-2349850</v>
      </c>
      <c r="E2" s="5"/>
    </row>
    <row r="3" spans="1:5" ht="15.5" x14ac:dyDescent="0.35">
      <c r="A3" s="81" t="s">
        <v>3</v>
      </c>
      <c r="B3" s="81" t="s">
        <v>4</v>
      </c>
      <c r="C3" s="38"/>
      <c r="D3" s="34">
        <v>4350000</v>
      </c>
      <c r="E3" s="5"/>
    </row>
    <row r="4" spans="1:5" x14ac:dyDescent="0.35">
      <c r="A4" s="70" t="s">
        <v>5</v>
      </c>
      <c r="B4" s="70" t="s">
        <v>6</v>
      </c>
      <c r="C4" s="37"/>
      <c r="D4" s="34">
        <v>520000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x14ac:dyDescent="0.35">
      <c r="A34" s="74" t="s">
        <v>61</v>
      </c>
      <c r="B34" s="74" t="s">
        <v>62</v>
      </c>
      <c r="C34" s="37"/>
      <c r="D34" s="34">
        <v>520000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x14ac:dyDescent="0.35">
      <c r="A38" s="71" t="s">
        <v>69</v>
      </c>
      <c r="B38" s="71" t="s">
        <v>70</v>
      </c>
      <c r="C38" s="37"/>
      <c r="D38" s="34">
        <v>380000</v>
      </c>
      <c r="E38" s="5"/>
    </row>
    <row r="39" spans="1:5" x14ac:dyDescent="0.35">
      <c r="A39" s="71" t="s">
        <v>71</v>
      </c>
      <c r="B39" s="71" t="s">
        <v>72</v>
      </c>
      <c r="C39" s="37"/>
      <c r="D39" s="34">
        <v>140000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x14ac:dyDescent="0.35">
      <c r="A45" s="70" t="s">
        <v>83</v>
      </c>
      <c r="B45" s="70" t="s">
        <v>84</v>
      </c>
      <c r="C45" s="37"/>
      <c r="D45" s="34">
        <v>3830000</v>
      </c>
      <c r="E45" s="5"/>
    </row>
    <row r="46" spans="1:5" x14ac:dyDescent="0.35">
      <c r="A46" s="71" t="s">
        <v>85</v>
      </c>
      <c r="B46" s="71" t="s">
        <v>86</v>
      </c>
      <c r="C46" s="37"/>
      <c r="D46" s="34">
        <v>3900000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x14ac:dyDescent="0.35">
      <c r="A49" s="71" t="s">
        <v>90</v>
      </c>
      <c r="B49" s="71" t="s">
        <v>372</v>
      </c>
      <c r="C49" s="37"/>
      <c r="D49" s="34">
        <v>-70000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-6699850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-5450000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x14ac:dyDescent="0.35">
      <c r="A90" s="74" t="s">
        <v>158</v>
      </c>
      <c r="B90" s="74" t="s">
        <v>21</v>
      </c>
      <c r="C90" s="37"/>
      <c r="D90" s="34">
        <v>-5450000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x14ac:dyDescent="0.35">
      <c r="A128" s="72" t="s">
        <v>216</v>
      </c>
      <c r="B128" s="72" t="s">
        <v>217</v>
      </c>
      <c r="C128" s="37"/>
      <c r="D128" s="34">
        <v>-5450000</v>
      </c>
      <c r="E128" s="5"/>
    </row>
    <row r="129" spans="1:5" x14ac:dyDescent="0.35">
      <c r="A129" s="71" t="s">
        <v>218</v>
      </c>
      <c r="B129" s="71" t="s">
        <v>219</v>
      </c>
      <c r="C129" s="37"/>
      <c r="D129" s="34">
        <v>-350000</v>
      </c>
      <c r="E129" s="5"/>
    </row>
    <row r="130" spans="1:5" x14ac:dyDescent="0.35">
      <c r="A130" s="71" t="s">
        <v>220</v>
      </c>
      <c r="B130" s="71" t="s">
        <v>217</v>
      </c>
      <c r="C130" s="37"/>
      <c r="D130" s="34">
        <v>-5100000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-1094350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-835000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-140000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-119350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-19350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-13000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-700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-2650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-3000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x14ac:dyDescent="0.35">
      <c r="A180" s="72" t="s">
        <v>294</v>
      </c>
      <c r="B180" s="72" t="s">
        <v>295</v>
      </c>
      <c r="C180" s="37"/>
      <c r="D180" s="34">
        <v>-100000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-25500</v>
      </c>
      <c r="E181" s="5"/>
    </row>
    <row r="182" spans="1:5" x14ac:dyDescent="0.35">
      <c r="A182" s="70" t="s">
        <v>297</v>
      </c>
      <c r="B182" s="70" t="s">
        <v>298</v>
      </c>
      <c r="C182" s="37"/>
      <c r="D182" s="34">
        <v>-130000</v>
      </c>
      <c r="E182" s="5"/>
    </row>
    <row r="183" spans="1:5" x14ac:dyDescent="0.35">
      <c r="A183" s="71" t="s">
        <v>299</v>
      </c>
      <c r="B183" s="71" t="s">
        <v>300</v>
      </c>
      <c r="C183" s="37"/>
      <c r="D183" s="34">
        <v>-130000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-2349850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-2349850</v>
      </c>
      <c r="E188" s="5"/>
    </row>
  </sheetData>
  <autoFilter ref="A1:D188" xr:uid="{00000000-0009-0000-0000-00000D000000}">
    <filterColumn colId="0" showButton="0"/>
    <filterColumn colId="3">
      <filters>
        <filter val="-1 094 350"/>
        <filter val="-100 000"/>
        <filter val="-119 350"/>
        <filter val="-13 000"/>
        <filter val="-130 000"/>
        <filter val="140 000"/>
        <filter val="-140 000"/>
        <filter val="-19 350"/>
        <filter val="-2 349 850"/>
        <filter val="-2 650"/>
        <filter val="-25 500"/>
        <filter val="-3 000"/>
        <filter val="3 830 000"/>
        <filter val="3 900 000"/>
        <filter val="-350 000"/>
        <filter val="380 000"/>
        <filter val="4 350 000"/>
        <filter val="-5 100 000"/>
        <filter val="-5 450 000"/>
        <filter val="520 000"/>
        <filter val="-6 699 850"/>
        <filter val="-70 000"/>
        <filter val="-700"/>
        <filter val="-835 000"/>
      </filters>
    </filterColumn>
  </autoFilter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D3" sqref="D3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318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-6231000</v>
      </c>
      <c r="E2" s="5"/>
    </row>
    <row r="3" spans="1:5" ht="15.5" x14ac:dyDescent="0.35">
      <c r="A3" s="81" t="s">
        <v>3</v>
      </c>
      <c r="B3" s="81" t="s">
        <v>4</v>
      </c>
      <c r="C3" s="38"/>
      <c r="D3" s="34">
        <v>260000</v>
      </c>
      <c r="E3" s="5"/>
    </row>
    <row r="4" spans="1:5" x14ac:dyDescent="0.35">
      <c r="A4" s="70" t="s">
        <v>5</v>
      </c>
      <c r="B4" s="70" t="s">
        <v>6</v>
      </c>
      <c r="C4" s="37"/>
      <c r="D4" s="34">
        <v>260000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x14ac:dyDescent="0.35">
      <c r="A34" s="74" t="s">
        <v>61</v>
      </c>
      <c r="B34" s="74" t="s">
        <v>62</v>
      </c>
      <c r="C34" s="37"/>
      <c r="D34" s="34">
        <v>260000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x14ac:dyDescent="0.35">
      <c r="A37" s="71" t="s">
        <v>67</v>
      </c>
      <c r="B37" s="71" t="s">
        <v>68</v>
      </c>
      <c r="C37" s="37"/>
      <c r="D37" s="34">
        <v>260000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-6491000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-5000000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x14ac:dyDescent="0.35">
      <c r="A152" s="74" t="s">
        <v>248</v>
      </c>
      <c r="B152" s="74" t="s">
        <v>249</v>
      </c>
      <c r="C152" s="37"/>
      <c r="D152" s="34">
        <v>-5000000</v>
      </c>
      <c r="E152" s="5"/>
    </row>
    <row r="153" spans="1:5" x14ac:dyDescent="0.35">
      <c r="A153" s="71" t="s">
        <v>250</v>
      </c>
      <c r="B153" s="71" t="s">
        <v>251</v>
      </c>
      <c r="C153" s="37"/>
      <c r="D153" s="34">
        <v>-180000</v>
      </c>
      <c r="E153" s="5"/>
    </row>
    <row r="154" spans="1:5" x14ac:dyDescent="0.35">
      <c r="A154" s="71" t="s">
        <v>252</v>
      </c>
      <c r="B154" s="71" t="s">
        <v>253</v>
      </c>
      <c r="C154" s="37"/>
      <c r="D154" s="34">
        <v>-4750000</v>
      </c>
      <c r="E154" s="5"/>
    </row>
    <row r="155" spans="1:5" x14ac:dyDescent="0.35">
      <c r="A155" s="71" t="s">
        <v>254</v>
      </c>
      <c r="B155" s="71" t="s">
        <v>255</v>
      </c>
      <c r="C155" s="37"/>
      <c r="D155" s="34">
        <v>-60000</v>
      </c>
      <c r="E155" s="5"/>
    </row>
    <row r="156" spans="1:5" x14ac:dyDescent="0.35">
      <c r="A156" s="71" t="s">
        <v>256</v>
      </c>
      <c r="B156" s="71" t="s">
        <v>257</v>
      </c>
      <c r="C156" s="37"/>
      <c r="D156" s="34">
        <v>-10000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-1491000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-1225000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-230000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-36000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-36000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-28000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-2000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-4000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-2000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-6231000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-6231000</v>
      </c>
      <c r="E188" s="5"/>
    </row>
  </sheetData>
  <autoFilter ref="A1:D188" xr:uid="{00000000-0009-0000-0000-00000E000000}">
    <filterColumn colId="0" showButton="0"/>
    <filterColumn colId="3">
      <filters>
        <filter val="-1 225 000"/>
        <filter val="-1 491 000"/>
        <filter val="-10 000"/>
        <filter val="-180 000"/>
        <filter val="-2 000"/>
        <filter val="-230 000"/>
        <filter val="260 000"/>
        <filter val="-28 000"/>
        <filter val="-36 000"/>
        <filter val="-4 000"/>
        <filter val="-4 750 000"/>
        <filter val="-5 000 000"/>
        <filter val="-6 231 000"/>
        <filter val="-6 491 000"/>
        <filter val="-60 000"/>
      </filters>
    </filterColumn>
  </autoFilter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filterMode="1"/>
  <dimension ref="A1:E190"/>
  <sheetViews>
    <sheetView workbookViewId="0">
      <pane ySplit="2" topLeftCell="A3" activePane="bottomLeft" state="frozen"/>
      <selection activeCell="A51" sqref="A51"/>
      <selection pane="bottomLeft" activeCell="D159" sqref="D159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319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-2982000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-2982000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-2700000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x14ac:dyDescent="0.35">
      <c r="A151" s="74" t="s">
        <v>246</v>
      </c>
      <c r="B151" s="74" t="s">
        <v>247</v>
      </c>
      <c r="C151" s="37"/>
      <c r="D151" s="34">
        <v>-2700000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-270000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-195000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-46000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-29000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-29000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-27000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-300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-600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-1100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-12000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-2982000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-2982000</v>
      </c>
      <c r="E188" s="5"/>
    </row>
    <row r="189" spans="1:5" hidden="1" x14ac:dyDescent="0.35">
      <c r="D189" s="4">
        <v>0</v>
      </c>
    </row>
    <row r="190" spans="1:5" hidden="1" x14ac:dyDescent="0.35">
      <c r="D190" s="4">
        <v>0</v>
      </c>
    </row>
  </sheetData>
  <autoFilter ref="A1:D190" xr:uid="{00000000-0009-0000-0000-00000F000000}">
    <filterColumn colId="0" showButton="0"/>
    <filterColumn colId="3">
      <filters>
        <filter val="-1 100"/>
        <filter val="-12 000"/>
        <filter val="-195 000"/>
        <filter val="-2 700 000"/>
        <filter val="-2 982 000"/>
        <filter val="-27 000"/>
        <filter val="-270 000"/>
        <filter val="-29 000"/>
        <filter val="-300"/>
        <filter val="-46 000"/>
        <filter val="-600"/>
      </filters>
    </filterColumn>
  </autoFilter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filterMode="1"/>
  <dimension ref="A1:E188"/>
  <sheetViews>
    <sheetView workbookViewId="0">
      <pane ySplit="2" topLeftCell="A50" activePane="bottomLeft" state="frozen"/>
      <selection activeCell="A51" sqref="A51"/>
      <selection pane="bottomLeft" activeCell="D50" sqref="D50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4" customWidth="1"/>
    <col min="4" max="4" width="14.81640625" style="4" customWidth="1"/>
    <col min="5" max="5" width="12.1796875" style="2" customWidth="1"/>
    <col min="6" max="16384" width="8.90625" style="7"/>
  </cols>
  <sheetData>
    <row r="1" spans="1:5" s="9" customFormat="1" x14ac:dyDescent="0.35">
      <c r="A1" s="101" t="s">
        <v>320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0"/>
      <c r="D2" s="30">
        <v>-27051500</v>
      </c>
      <c r="E2" s="5"/>
    </row>
    <row r="3" spans="1:5" ht="15.5" hidden="1" x14ac:dyDescent="0.35">
      <c r="A3" s="81" t="s">
        <v>3</v>
      </c>
      <c r="B3" s="81" t="s">
        <v>4</v>
      </c>
      <c r="C3" s="67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4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68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4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4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4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4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4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4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68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4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4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4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4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4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4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4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4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4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4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4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4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4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4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4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4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4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4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4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4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4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4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4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4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4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4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4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4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4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4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4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4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4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4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4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4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4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0"/>
      <c r="D50" s="34">
        <v>-27051500</v>
      </c>
      <c r="E50" s="5"/>
    </row>
    <row r="51" spans="1:5" x14ac:dyDescent="0.35">
      <c r="A51" s="75" t="s">
        <v>93</v>
      </c>
      <c r="B51" s="75" t="s">
        <v>94</v>
      </c>
      <c r="C51" s="34"/>
      <c r="D51" s="34">
        <v>-24770000</v>
      </c>
      <c r="E51" s="5"/>
    </row>
    <row r="52" spans="1:5" hidden="1" x14ac:dyDescent="0.35">
      <c r="A52" s="74" t="s">
        <v>95</v>
      </c>
      <c r="B52" s="74" t="s">
        <v>96</v>
      </c>
      <c r="C52" s="34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4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4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4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4"/>
      <c r="D56" s="34">
        <v>0</v>
      </c>
      <c r="E56" s="5"/>
    </row>
    <row r="57" spans="1:5" x14ac:dyDescent="0.35">
      <c r="A57" s="76" t="s">
        <v>103</v>
      </c>
      <c r="B57" s="76" t="s">
        <v>104</v>
      </c>
      <c r="C57" s="34"/>
      <c r="D57" s="34">
        <v>-24770000</v>
      </c>
      <c r="E57" s="5"/>
    </row>
    <row r="58" spans="1:5" hidden="1" x14ac:dyDescent="0.35">
      <c r="A58" s="77" t="s">
        <v>105</v>
      </c>
      <c r="B58" s="77" t="s">
        <v>342</v>
      </c>
      <c r="C58" s="34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4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4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4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4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4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4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4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4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4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4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4"/>
      <c r="D69" s="34">
        <v>0</v>
      </c>
      <c r="E69" s="5"/>
    </row>
    <row r="70" spans="1:5" x14ac:dyDescent="0.35">
      <c r="A70" s="72" t="s">
        <v>123</v>
      </c>
      <c r="B70" s="72" t="s">
        <v>124</v>
      </c>
      <c r="C70" s="34"/>
      <c r="D70" s="34">
        <v>-23800000</v>
      </c>
      <c r="E70" s="5"/>
    </row>
    <row r="71" spans="1:5" x14ac:dyDescent="0.35">
      <c r="A71" s="71" t="s">
        <v>125</v>
      </c>
      <c r="B71" s="71" t="s">
        <v>126</v>
      </c>
      <c r="C71" s="34">
        <v>8840</v>
      </c>
      <c r="D71" s="34">
        <v>-1588050</v>
      </c>
      <c r="E71" s="86">
        <f>+MROUND(ABS(D71)/C71,0.1)*-1</f>
        <v>-179.60000000000002</v>
      </c>
    </row>
    <row r="72" spans="1:5" x14ac:dyDescent="0.35">
      <c r="A72" s="71" t="s">
        <v>127</v>
      </c>
      <c r="B72" s="71" t="s">
        <v>344</v>
      </c>
      <c r="C72" s="34">
        <v>9714</v>
      </c>
      <c r="D72" s="34">
        <v>-9813400</v>
      </c>
      <c r="E72" s="86">
        <f t="shared" ref="E72:E75" si="0">+MROUND(ABS(D72)/C72,0.1)*-1</f>
        <v>-1010.2</v>
      </c>
    </row>
    <row r="73" spans="1:5" x14ac:dyDescent="0.35">
      <c r="A73" s="71" t="s">
        <v>128</v>
      </c>
      <c r="B73" s="71" t="s">
        <v>345</v>
      </c>
      <c r="C73" s="34">
        <v>3197</v>
      </c>
      <c r="D73" s="34">
        <v>-1344400</v>
      </c>
      <c r="E73" s="86">
        <f t="shared" si="0"/>
        <v>-420.5</v>
      </c>
    </row>
    <row r="74" spans="1:5" x14ac:dyDescent="0.35">
      <c r="A74" s="71" t="s">
        <v>129</v>
      </c>
      <c r="B74" s="71" t="s">
        <v>130</v>
      </c>
      <c r="C74" s="34">
        <v>22100</v>
      </c>
      <c r="D74" s="34">
        <v>-4727500</v>
      </c>
      <c r="E74" s="86">
        <f t="shared" si="0"/>
        <v>-213.9</v>
      </c>
    </row>
    <row r="75" spans="1:5" x14ac:dyDescent="0.35">
      <c r="A75" s="71" t="s">
        <v>131</v>
      </c>
      <c r="B75" s="71" t="s">
        <v>132</v>
      </c>
      <c r="C75" s="34">
        <v>19100</v>
      </c>
      <c r="D75" s="34">
        <v>-6310300</v>
      </c>
      <c r="E75" s="86">
        <f t="shared" si="0"/>
        <v>-330.40000000000003</v>
      </c>
    </row>
    <row r="76" spans="1:5" x14ac:dyDescent="0.35">
      <c r="A76" s="71" t="s">
        <v>133</v>
      </c>
      <c r="B76" s="71" t="s">
        <v>346</v>
      </c>
      <c r="C76" s="34"/>
      <c r="D76" s="34">
        <v>-16350</v>
      </c>
      <c r="E76" s="26"/>
    </row>
    <row r="77" spans="1:5" hidden="1" x14ac:dyDescent="0.35">
      <c r="A77" s="72" t="s">
        <v>134</v>
      </c>
      <c r="B77" s="72" t="s">
        <v>347</v>
      </c>
      <c r="C77" s="34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4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4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4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4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4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4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4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4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4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4"/>
      <c r="D87" s="34">
        <v>0</v>
      </c>
      <c r="E87" s="5"/>
    </row>
    <row r="88" spans="1:5" x14ac:dyDescent="0.35">
      <c r="A88" s="78" t="s">
        <v>154</v>
      </c>
      <c r="B88" s="78" t="s">
        <v>155</v>
      </c>
      <c r="C88" s="34"/>
      <c r="D88" s="34">
        <v>-970000</v>
      </c>
      <c r="E88" s="5"/>
    </row>
    <row r="89" spans="1:5" ht="27" hidden="1" x14ac:dyDescent="0.35">
      <c r="A89" s="78" t="s">
        <v>156</v>
      </c>
      <c r="B89" s="78" t="s">
        <v>157</v>
      </c>
      <c r="C89" s="34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4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4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4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4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4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4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4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4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4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4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4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4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4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4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4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4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4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4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4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4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4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4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4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4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4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4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4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4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4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4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4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4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4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4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4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4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4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4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4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4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4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4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4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4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4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4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4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4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4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4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4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4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4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4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4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4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4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4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4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4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4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4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4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4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4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4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4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4"/>
      <c r="D157" s="34">
        <v>-2189500</v>
      </c>
      <c r="E157" s="5"/>
    </row>
    <row r="158" spans="1:5" x14ac:dyDescent="0.35">
      <c r="A158" s="71" t="s">
        <v>259</v>
      </c>
      <c r="B158" s="71" t="s">
        <v>358</v>
      </c>
      <c r="C158" s="34"/>
      <c r="D158" s="34">
        <v>-1855000</v>
      </c>
      <c r="E158" s="5"/>
    </row>
    <row r="159" spans="1:5" x14ac:dyDescent="0.35">
      <c r="A159" s="71" t="s">
        <v>260</v>
      </c>
      <c r="B159" s="71" t="s">
        <v>359</v>
      </c>
      <c r="C159" s="34"/>
      <c r="D159" s="34">
        <v>-280000</v>
      </c>
      <c r="E159" s="5"/>
    </row>
    <row r="160" spans="1:5" x14ac:dyDescent="0.35">
      <c r="A160" s="76" t="s">
        <v>261</v>
      </c>
      <c r="B160" s="76" t="s">
        <v>360</v>
      </c>
      <c r="C160" s="34"/>
      <c r="D160" s="34">
        <v>-54500</v>
      </c>
      <c r="E160" s="5"/>
    </row>
    <row r="161" spans="1:5" x14ac:dyDescent="0.35">
      <c r="A161" s="77" t="s">
        <v>262</v>
      </c>
      <c r="B161" s="77" t="s">
        <v>263</v>
      </c>
      <c r="C161" s="34"/>
      <c r="D161" s="34">
        <v>-54500</v>
      </c>
      <c r="E161" s="5"/>
    </row>
    <row r="162" spans="1:5" x14ac:dyDescent="0.35">
      <c r="A162" s="71" t="s">
        <v>264</v>
      </c>
      <c r="B162" s="71" t="s">
        <v>361</v>
      </c>
      <c r="C162" s="34"/>
      <c r="D162" s="34">
        <v>-44000</v>
      </c>
      <c r="E162" s="5"/>
    </row>
    <row r="163" spans="1:5" x14ac:dyDescent="0.35">
      <c r="A163" s="71" t="s">
        <v>265</v>
      </c>
      <c r="B163" s="71" t="s">
        <v>362</v>
      </c>
      <c r="C163" s="34"/>
      <c r="D163" s="34">
        <v>-2500</v>
      </c>
      <c r="E163" s="5"/>
    </row>
    <row r="164" spans="1:5" x14ac:dyDescent="0.35">
      <c r="A164" s="71" t="s">
        <v>266</v>
      </c>
      <c r="B164" s="71" t="s">
        <v>392</v>
      </c>
      <c r="C164" s="34"/>
      <c r="D164" s="34">
        <v>-5500</v>
      </c>
      <c r="E164" s="5"/>
    </row>
    <row r="165" spans="1:5" hidden="1" x14ac:dyDescent="0.35">
      <c r="A165" s="71" t="s">
        <v>267</v>
      </c>
      <c r="B165" s="71" t="s">
        <v>268</v>
      </c>
      <c r="C165" s="34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4"/>
      <c r="D166" s="34">
        <v>-2500</v>
      </c>
      <c r="E166" s="5"/>
    </row>
    <row r="167" spans="1:5" hidden="1" x14ac:dyDescent="0.35">
      <c r="A167" s="72" t="s">
        <v>271</v>
      </c>
      <c r="B167" s="72" t="s">
        <v>272</v>
      </c>
      <c r="C167" s="34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4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4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4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4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4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4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4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4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4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4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4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4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4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4"/>
      <c r="D181" s="34">
        <v>-92000</v>
      </c>
      <c r="E181" s="5"/>
    </row>
    <row r="182" spans="1:5" hidden="1" x14ac:dyDescent="0.35">
      <c r="A182" s="70" t="s">
        <v>297</v>
      </c>
      <c r="B182" s="70" t="s">
        <v>298</v>
      </c>
      <c r="C182" s="34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4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4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4"/>
      <c r="D185" s="34">
        <v>-27051500</v>
      </c>
      <c r="E185" s="5"/>
    </row>
    <row r="186" spans="1:5" hidden="1" x14ac:dyDescent="0.35">
      <c r="A186" s="70" t="s">
        <v>304</v>
      </c>
      <c r="B186" s="70" t="s">
        <v>305</v>
      </c>
      <c r="C186" s="34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4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4"/>
      <c r="D188" s="34">
        <v>-27051500</v>
      </c>
      <c r="E188" s="5"/>
    </row>
  </sheetData>
  <autoFilter ref="A1:E188" xr:uid="{00000000-0009-0000-0000-000010000000}">
    <filterColumn colId="0" showButton="0"/>
    <filterColumn colId="3">
      <filters>
        <filter val="-1 344 400"/>
        <filter val="-1 588 050"/>
        <filter val="-1 855 000"/>
        <filter val="-16 350"/>
        <filter val="-2 189 500"/>
        <filter val="-2 500"/>
        <filter val="-23 800 000"/>
        <filter val="-24 770 000"/>
        <filter val="-27 051 500"/>
        <filter val="-280 000"/>
        <filter val="-4 727 500"/>
        <filter val="-44 000"/>
        <filter val="-5 500"/>
        <filter val="-54 500"/>
        <filter val="-6 310 300"/>
        <filter val="-9 813 400"/>
        <filter val="-92 000"/>
        <filter val="-970 000"/>
      </filters>
    </filterColumn>
  </autoFilter>
  <mergeCells count="1">
    <mergeCell ref="A1:B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/>
  <dimension ref="A1:E190"/>
  <sheetViews>
    <sheetView workbookViewId="0">
      <pane ySplit="2" topLeftCell="A50" activePane="bottomLeft" state="frozen"/>
      <selection activeCell="A51" sqref="A51"/>
      <selection pane="bottomLeft" activeCell="B160" sqref="B160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321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-201000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-201000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-201000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-150000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-19000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-32000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-32000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-30000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-300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-700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-1000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-201000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-201000</v>
      </c>
      <c r="E188" s="5"/>
    </row>
    <row r="189" spans="1:5" hidden="1" x14ac:dyDescent="0.35">
      <c r="D189" s="4">
        <v>0</v>
      </c>
    </row>
    <row r="190" spans="1:5" hidden="1" x14ac:dyDescent="0.35">
      <c r="D190" s="4">
        <v>0</v>
      </c>
    </row>
  </sheetData>
  <autoFilter ref="A1:D190" xr:uid="{00000000-0009-0000-0000-000011000000}">
    <filterColumn colId="0" showButton="0"/>
    <filterColumn colId="3">
      <filters>
        <filter val="-1 000"/>
        <filter val="-150 000"/>
        <filter val="-19 000"/>
        <filter val="-201 000"/>
        <filter val="-30 000"/>
        <filter val="-300"/>
        <filter val="-32 000"/>
        <filter val="-700"/>
      </filters>
    </filterColumn>
  </autoFilter>
  <mergeCells count="1">
    <mergeCell ref="A1:B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filterMode="1"/>
  <dimension ref="A1:E188"/>
  <sheetViews>
    <sheetView workbookViewId="0">
      <pane ySplit="2" topLeftCell="A50" activePane="bottomLeft" state="frozen"/>
      <selection activeCell="A51" sqref="A51"/>
      <selection pane="bottomLeft" activeCell="D51" sqref="D51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322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-9616500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-9616500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-170000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x14ac:dyDescent="0.35">
      <c r="A57" s="76" t="s">
        <v>103</v>
      </c>
      <c r="B57" s="76" t="s">
        <v>104</v>
      </c>
      <c r="C57" s="37"/>
      <c r="D57" s="34">
        <v>-170000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x14ac:dyDescent="0.35">
      <c r="A77" s="72" t="s">
        <v>134</v>
      </c>
      <c r="B77" s="72" t="s">
        <v>347</v>
      </c>
      <c r="C77" s="37"/>
      <c r="D77" s="34">
        <v>-170000</v>
      </c>
      <c r="E77" s="5"/>
    </row>
    <row r="78" spans="1:5" x14ac:dyDescent="0.35">
      <c r="A78" s="71" t="s">
        <v>135</v>
      </c>
      <c r="B78" s="71" t="s">
        <v>136</v>
      </c>
      <c r="C78" s="37"/>
      <c r="D78" s="34">
        <v>-120000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x14ac:dyDescent="0.35">
      <c r="A82" s="71" t="s">
        <v>143</v>
      </c>
      <c r="B82" s="71" t="s">
        <v>144</v>
      </c>
      <c r="C82" s="37"/>
      <c r="D82" s="34">
        <v>-50000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-297500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-240000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-52000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-5500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-5500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-4000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-300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-700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-500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-9149000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-9616500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-9616500</v>
      </c>
      <c r="E188" s="5"/>
    </row>
  </sheetData>
  <autoFilter ref="A1:D188" xr:uid="{00000000-0009-0000-0000-000012000000}">
    <filterColumn colId="0" showButton="0"/>
    <filterColumn colId="3">
      <filters>
        <filter val="-120 000"/>
        <filter val="-170 000"/>
        <filter val="-240 000"/>
        <filter val="-297 500"/>
        <filter val="-300"/>
        <filter val="-4 000"/>
        <filter val="-5 500"/>
        <filter val="-50 000"/>
        <filter val="-500"/>
        <filter val="-52 000"/>
        <filter val="-700"/>
        <filter val="-9 149 000"/>
        <filter val="-9 616 500"/>
      </filters>
    </filterColumn>
  </autoFilter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188"/>
  <sheetViews>
    <sheetView workbookViewId="0">
      <pane ySplit="2" topLeftCell="A3" activePane="bottomLeft" state="frozen"/>
      <selection sqref="A1:B190"/>
      <selection pane="bottomLeft" activeCell="E60" sqref="E60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customWidth="1"/>
    <col min="4" max="4" width="14.81640625" style="4" customWidth="1"/>
    <col min="5" max="5" width="12.1796875" style="2" customWidth="1"/>
    <col min="6" max="16384" width="8.90625" style="7"/>
  </cols>
  <sheetData>
    <row r="1" spans="1:5" s="9" customFormat="1" x14ac:dyDescent="0.35">
      <c r="A1" s="101" t="s">
        <v>310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2">
        <v>-37221000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-37221000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-35715000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x14ac:dyDescent="0.35">
      <c r="A57" s="76" t="s">
        <v>103</v>
      </c>
      <c r="B57" s="76" t="s">
        <v>104</v>
      </c>
      <c r="C57" s="37"/>
      <c r="D57" s="34">
        <v>-35715000</v>
      </c>
      <c r="E57" s="5"/>
    </row>
    <row r="58" spans="1:5" x14ac:dyDescent="0.35">
      <c r="A58" s="77" t="s">
        <v>105</v>
      </c>
      <c r="B58" s="77" t="s">
        <v>342</v>
      </c>
      <c r="C58" s="37">
        <f>SUM(C59:C64)</f>
        <v>1265000</v>
      </c>
      <c r="D58" s="34">
        <v>-23780000</v>
      </c>
      <c r="E58" s="26">
        <f t="shared" ref="E58:E64" si="0">+MROUND(ABS(D58)/C58,0.1)*-1</f>
        <v>-18.8</v>
      </c>
    </row>
    <row r="59" spans="1:5" x14ac:dyDescent="0.35">
      <c r="A59" s="71" t="s">
        <v>106</v>
      </c>
      <c r="B59" s="71" t="s">
        <v>107</v>
      </c>
      <c r="C59" s="37">
        <v>900000</v>
      </c>
      <c r="D59" s="34">
        <v>-13860000</v>
      </c>
      <c r="E59" s="26">
        <f t="shared" si="0"/>
        <v>-15.4</v>
      </c>
    </row>
    <row r="60" spans="1:5" x14ac:dyDescent="0.35">
      <c r="A60" s="71" t="s">
        <v>108</v>
      </c>
      <c r="B60" s="71" t="s">
        <v>109</v>
      </c>
      <c r="C60" s="37">
        <v>225000</v>
      </c>
      <c r="D60" s="34">
        <v>-7020000</v>
      </c>
      <c r="E60" s="26">
        <f t="shared" si="0"/>
        <v>-31.200000000000003</v>
      </c>
    </row>
    <row r="61" spans="1:5" x14ac:dyDescent="0.35">
      <c r="A61" s="71" t="s">
        <v>110</v>
      </c>
      <c r="B61" s="71" t="s">
        <v>373</v>
      </c>
      <c r="C61" s="37">
        <v>20000</v>
      </c>
      <c r="D61" s="34">
        <v>-390000</v>
      </c>
      <c r="E61" s="26">
        <f t="shared" si="0"/>
        <v>-19.5</v>
      </c>
    </row>
    <row r="62" spans="1:5" x14ac:dyDescent="0.35">
      <c r="A62" s="71" t="s">
        <v>111</v>
      </c>
      <c r="B62" s="71" t="s">
        <v>112</v>
      </c>
      <c r="C62" s="37">
        <v>30000</v>
      </c>
      <c r="D62" s="34">
        <v>-594000</v>
      </c>
      <c r="E62" s="26">
        <f t="shared" si="0"/>
        <v>-19.8</v>
      </c>
    </row>
    <row r="63" spans="1:5" x14ac:dyDescent="0.35">
      <c r="A63" s="71" t="s">
        <v>113</v>
      </c>
      <c r="B63" s="71" t="s">
        <v>114</v>
      </c>
      <c r="C63" s="37">
        <v>40000</v>
      </c>
      <c r="D63" s="34">
        <v>-404000</v>
      </c>
      <c r="E63" s="26">
        <f t="shared" si="0"/>
        <v>-10.100000000000001</v>
      </c>
    </row>
    <row r="64" spans="1:5" x14ac:dyDescent="0.35">
      <c r="A64" s="71" t="s">
        <v>115</v>
      </c>
      <c r="B64" s="71" t="s">
        <v>116</v>
      </c>
      <c r="C64" s="37">
        <v>50000</v>
      </c>
      <c r="D64" s="34">
        <v>-1180000</v>
      </c>
      <c r="E64" s="26">
        <f t="shared" si="0"/>
        <v>-23.6</v>
      </c>
    </row>
    <row r="65" spans="1:5" x14ac:dyDescent="0.35">
      <c r="A65" s="71" t="s">
        <v>117</v>
      </c>
      <c r="B65" s="71" t="s">
        <v>118</v>
      </c>
      <c r="C65" s="37"/>
      <c r="D65" s="34">
        <v>-332000</v>
      </c>
      <c r="E65" s="5"/>
    </row>
    <row r="66" spans="1:5" x14ac:dyDescent="0.35">
      <c r="A66" s="77" t="s">
        <v>119</v>
      </c>
      <c r="B66" s="77" t="s">
        <v>343</v>
      </c>
      <c r="C66" s="37">
        <f>SUM(C67:C68)</f>
        <v>1215000</v>
      </c>
      <c r="D66" s="34">
        <v>-11925000</v>
      </c>
      <c r="E66" s="26">
        <f>+MROUND(ABS(D66)/C66,0.1)*-1</f>
        <v>-9.8000000000000007</v>
      </c>
    </row>
    <row r="67" spans="1:5" x14ac:dyDescent="0.35">
      <c r="A67" s="71" t="s">
        <v>120</v>
      </c>
      <c r="B67" s="71" t="s">
        <v>374</v>
      </c>
      <c r="C67" s="37">
        <v>1185000</v>
      </c>
      <c r="D67" s="34">
        <v>-11581000</v>
      </c>
      <c r="E67" s="26">
        <f>+MROUND(ABS(D67)/C67,0.1)*-1</f>
        <v>-9.8000000000000007</v>
      </c>
    </row>
    <row r="68" spans="1:5" x14ac:dyDescent="0.35">
      <c r="A68" s="71" t="s">
        <v>121</v>
      </c>
      <c r="B68" s="71" t="s">
        <v>375</v>
      </c>
      <c r="C68" s="37">
        <v>30000</v>
      </c>
      <c r="D68" s="34">
        <v>-236000</v>
      </c>
      <c r="E68" s="26">
        <f>+MROUND(ABS(D68)/C68,0.1)*-1</f>
        <v>-7.9</v>
      </c>
    </row>
    <row r="69" spans="1:5" x14ac:dyDescent="0.35">
      <c r="A69" s="71" t="s">
        <v>122</v>
      </c>
      <c r="B69" s="71" t="s">
        <v>376</v>
      </c>
      <c r="C69" s="37"/>
      <c r="D69" s="34">
        <v>-108000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x14ac:dyDescent="0.35">
      <c r="A88" s="78" t="s">
        <v>154</v>
      </c>
      <c r="B88" s="78" t="s">
        <v>155</v>
      </c>
      <c r="C88" s="37"/>
      <c r="D88" s="34">
        <v>-10000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-1476000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-1285000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-165000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-26000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-26000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-20000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-1700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-4000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-300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-30000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-37221000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-37221000</v>
      </c>
      <c r="E188" s="5"/>
    </row>
  </sheetData>
  <autoFilter ref="A1:E188" xr:uid="{00000000-0009-0000-0000-000001000000}">
    <filterColumn colId="0" showButton="0"/>
    <filterColumn colId="3">
      <filters>
        <filter val="-1 180 000"/>
        <filter val="-1 285 000"/>
        <filter val="-1 476 000"/>
        <filter val="-1 700"/>
        <filter val="-10 000"/>
        <filter val="-108 000"/>
        <filter val="-11 581 000"/>
        <filter val="-11 925 000"/>
        <filter val="-13 860 000"/>
        <filter val="-165 000"/>
        <filter val="-20 000"/>
        <filter val="-23 780 000"/>
        <filter val="-236 000"/>
        <filter val="-26 000"/>
        <filter val="-30 000"/>
        <filter val="-300"/>
        <filter val="-332 000"/>
        <filter val="-35 715 000"/>
        <filter val="-37 221 000"/>
        <filter val="-390 000"/>
        <filter val="-4 000"/>
        <filter val="-404 000"/>
        <filter val="-594 000"/>
        <filter val="-7 020 000"/>
      </filters>
    </filterColumn>
  </autoFilter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/>
  <dimension ref="A1:E188"/>
  <sheetViews>
    <sheetView workbookViewId="0">
      <pane ySplit="2" topLeftCell="A50" activePane="bottomLeft" state="frozen"/>
      <selection activeCell="A51" sqref="A51"/>
      <selection pane="bottomLeft" activeCell="A51" sqref="A51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323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-8756000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-8756000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-8200000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x14ac:dyDescent="0.35">
      <c r="A57" s="76" t="s">
        <v>103</v>
      </c>
      <c r="B57" s="76" t="s">
        <v>104</v>
      </c>
      <c r="C57" s="37"/>
      <c r="D57" s="34">
        <v>-8200000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x14ac:dyDescent="0.35">
      <c r="A77" s="72" t="s">
        <v>134</v>
      </c>
      <c r="B77" s="72" t="s">
        <v>347</v>
      </c>
      <c r="C77" s="37"/>
      <c r="D77" s="34">
        <v>-8200000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x14ac:dyDescent="0.35">
      <c r="A79" s="71" t="s">
        <v>137</v>
      </c>
      <c r="B79" s="71" t="s">
        <v>138</v>
      </c>
      <c r="C79" s="37"/>
      <c r="D79" s="34">
        <v>-1220000</v>
      </c>
      <c r="E79" s="5"/>
    </row>
    <row r="80" spans="1:5" x14ac:dyDescent="0.35">
      <c r="A80" s="71" t="s">
        <v>139</v>
      </c>
      <c r="B80" s="71" t="s">
        <v>140</v>
      </c>
      <c r="C80" s="37"/>
      <c r="D80" s="34">
        <v>-6605000</v>
      </c>
      <c r="E80" s="5"/>
    </row>
    <row r="81" spans="1:5" x14ac:dyDescent="0.35">
      <c r="A81" s="71" t="s">
        <v>141</v>
      </c>
      <c r="B81" s="71" t="s">
        <v>142</v>
      </c>
      <c r="C81" s="37"/>
      <c r="D81" s="34">
        <v>-370000</v>
      </c>
      <c r="E81" s="5"/>
    </row>
    <row r="82" spans="1:5" x14ac:dyDescent="0.35">
      <c r="A82" s="71" t="s">
        <v>143</v>
      </c>
      <c r="B82" s="71" t="s">
        <v>144</v>
      </c>
      <c r="C82" s="37"/>
      <c r="D82" s="34">
        <v>-5000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-544000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-455000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-80000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-9000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-9000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-7000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-700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-1300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hidden="1" x14ac:dyDescent="0.35">
      <c r="A166" s="71" t="s">
        <v>269</v>
      </c>
      <c r="B166" s="71" t="s">
        <v>270</v>
      </c>
      <c r="C166" s="37"/>
      <c r="D166" s="34">
        <v>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-12000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-8756000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-8756000</v>
      </c>
      <c r="E188" s="5"/>
    </row>
  </sheetData>
  <autoFilter ref="A1:D188" xr:uid="{00000000-0009-0000-0000-000013000000}">
    <filterColumn colId="0" showButton="0"/>
    <filterColumn colId="3">
      <filters>
        <filter val="-1 220 000"/>
        <filter val="-1 300"/>
        <filter val="-12 000"/>
        <filter val="-370 000"/>
        <filter val="-455 000"/>
        <filter val="-5 000"/>
        <filter val="-544 000"/>
        <filter val="-6 605 000"/>
        <filter val="-7 000"/>
        <filter val="-700"/>
        <filter val="-8 200 000"/>
        <filter val="-8 756 000"/>
        <filter val="-80 000"/>
        <filter val="-9 000"/>
      </filters>
    </filterColumn>
  </autoFilter>
  <mergeCells count="1">
    <mergeCell ref="A1:B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E188"/>
  <sheetViews>
    <sheetView workbookViewId="0">
      <pane ySplit="2" topLeftCell="A50" activePane="bottomLeft" state="frozen"/>
      <selection activeCell="A51" sqref="A51"/>
      <selection pane="bottomLeft" activeCell="D157" sqref="D157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324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-222500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-222500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-222500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-127000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-1600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-93900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-3900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-2500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-300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-600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-500</v>
      </c>
      <c r="E166" s="5"/>
    </row>
    <row r="167" spans="1:5" x14ac:dyDescent="0.35">
      <c r="A167" s="72" t="s">
        <v>271</v>
      </c>
      <c r="B167" s="72" t="s">
        <v>272</v>
      </c>
      <c r="C167" s="37"/>
      <c r="D167" s="34">
        <v>-90000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x14ac:dyDescent="0.35">
      <c r="A178" s="71" t="s">
        <v>290</v>
      </c>
      <c r="B178" s="71" t="s">
        <v>291</v>
      </c>
      <c r="C178" s="37"/>
      <c r="D178" s="34">
        <v>-90000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-222500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-222500</v>
      </c>
      <c r="E188" s="5"/>
    </row>
  </sheetData>
  <autoFilter ref="A1:D188" xr:uid="{00000000-0009-0000-0000-000014000000}">
    <filterColumn colId="0" showButton="0"/>
    <filterColumn colId="3">
      <filters>
        <filter val="-1 600"/>
        <filter val="-127 000"/>
        <filter val="-2 500"/>
        <filter val="-222 500"/>
        <filter val="-3 900"/>
        <filter val="-300"/>
        <filter val="-500"/>
        <filter val="-600"/>
        <filter val="-90 000"/>
        <filter val="-93 900"/>
      </filters>
    </filterColumn>
  </autoFilter>
  <mergeCells count="1">
    <mergeCell ref="A1:B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E190"/>
  <sheetViews>
    <sheetView workbookViewId="0">
      <pane ySplit="2" topLeftCell="A50" activePane="bottomLeft" state="frozen"/>
      <selection activeCell="A51" sqref="A51"/>
      <selection pane="bottomLeft" activeCell="B159" sqref="B159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325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-1174000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-1174000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-1174000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-413000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-2500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-758500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-3500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-200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-300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-1000</v>
      </c>
      <c r="E166" s="5"/>
    </row>
    <row r="167" spans="1:5" x14ac:dyDescent="0.35">
      <c r="A167" s="72" t="s">
        <v>271</v>
      </c>
      <c r="B167" s="72" t="s">
        <v>272</v>
      </c>
      <c r="C167" s="37"/>
      <c r="D167" s="34">
        <v>-755000</v>
      </c>
      <c r="E167" s="5"/>
    </row>
    <row r="168" spans="1:5" x14ac:dyDescent="0.35">
      <c r="A168" s="71" t="s">
        <v>273</v>
      </c>
      <c r="B168" s="71" t="s">
        <v>274</v>
      </c>
      <c r="C168" s="37"/>
      <c r="D168" s="34">
        <v>-140000</v>
      </c>
      <c r="E168" s="5"/>
    </row>
    <row r="169" spans="1:5" x14ac:dyDescent="0.35">
      <c r="A169" s="71" t="s">
        <v>275</v>
      </c>
      <c r="B169" s="71" t="s">
        <v>276</v>
      </c>
      <c r="C169" s="37"/>
      <c r="D169" s="34">
        <v>-120000</v>
      </c>
      <c r="E169" s="5"/>
    </row>
    <row r="170" spans="1:5" x14ac:dyDescent="0.35">
      <c r="A170" s="71" t="s">
        <v>277</v>
      </c>
      <c r="B170" s="71" t="s">
        <v>363</v>
      </c>
      <c r="C170" s="37"/>
      <c r="D170" s="34">
        <v>-250000</v>
      </c>
      <c r="E170" s="5"/>
    </row>
    <row r="171" spans="1:5" x14ac:dyDescent="0.35">
      <c r="A171" s="71" t="s">
        <v>278</v>
      </c>
      <c r="B171" s="71" t="s">
        <v>279</v>
      </c>
      <c r="C171" s="37"/>
      <c r="D171" s="34">
        <v>-70000</v>
      </c>
      <c r="E171" s="5"/>
    </row>
    <row r="172" spans="1:5" x14ac:dyDescent="0.35">
      <c r="A172" s="71" t="s">
        <v>280</v>
      </c>
      <c r="B172" s="71" t="s">
        <v>367</v>
      </c>
      <c r="C172" s="37"/>
      <c r="D172" s="34">
        <v>-175000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-1174000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-1174000</v>
      </c>
      <c r="E188" s="5"/>
    </row>
    <row r="189" spans="1:5" hidden="1" x14ac:dyDescent="0.35">
      <c r="D189" s="4">
        <v>0</v>
      </c>
    </row>
    <row r="190" spans="1:5" hidden="1" x14ac:dyDescent="0.35">
      <c r="D190" s="4">
        <v>0</v>
      </c>
    </row>
  </sheetData>
  <autoFilter ref="A1:D190" xr:uid="{00000000-0009-0000-0000-000015000000}">
    <filterColumn colId="0" showButton="0"/>
    <filterColumn colId="3">
      <filters>
        <filter val="-1 000"/>
        <filter val="-1 174 000"/>
        <filter val="-120 000"/>
        <filter val="-140 000"/>
        <filter val="-175 000"/>
        <filter val="-2 000"/>
        <filter val="-2 500"/>
        <filter val="-200"/>
        <filter val="-250 000"/>
        <filter val="-3 500"/>
        <filter val="-300"/>
        <filter val="-413 000"/>
        <filter val="-70 000"/>
        <filter val="-755 000"/>
        <filter val="-758 500"/>
      </filters>
    </filterColumn>
  </autoFilter>
  <mergeCells count="1">
    <mergeCell ref="A1:B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filterMode="1"/>
  <dimension ref="A1:E188"/>
  <sheetViews>
    <sheetView workbookViewId="0">
      <pane ySplit="2" topLeftCell="A50" activePane="bottomLeft" state="frozen"/>
      <selection activeCell="A51" sqref="A51"/>
      <selection pane="bottomLeft" activeCell="C51" sqref="C51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1" customWidth="1"/>
    <col min="4" max="4" width="14.81640625" style="4" customWidth="1"/>
    <col min="5" max="5" width="12.1796875" style="2" customWidth="1"/>
    <col min="6" max="16384" width="8.90625" style="7"/>
  </cols>
  <sheetData>
    <row r="1" spans="1:5" s="9" customFormat="1" x14ac:dyDescent="0.35">
      <c r="A1" s="101" t="s">
        <v>326</v>
      </c>
      <c r="B1" s="102"/>
      <c r="C1" s="29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1"/>
      <c r="D2" s="30">
        <v>-5467000</v>
      </c>
      <c r="E2" s="5"/>
    </row>
    <row r="3" spans="1:5" ht="15.5" hidden="1" x14ac:dyDescent="0.35">
      <c r="A3" s="81" t="s">
        <v>3</v>
      </c>
      <c r="B3" s="81" t="s">
        <v>4</v>
      </c>
      <c r="C3" s="33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5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5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1"/>
      <c r="D50" s="34">
        <v>-5467000</v>
      </c>
      <c r="E50" s="5"/>
    </row>
    <row r="51" spans="1:5" x14ac:dyDescent="0.35">
      <c r="A51" s="75" t="s">
        <v>93</v>
      </c>
      <c r="B51" s="75" t="s">
        <v>94</v>
      </c>
      <c r="C51" s="3"/>
      <c r="D51" s="34">
        <v>-5300000</v>
      </c>
      <c r="E51" s="5"/>
    </row>
    <row r="52" spans="1:5" hidden="1" x14ac:dyDescent="0.35">
      <c r="A52" s="74" t="s">
        <v>95</v>
      </c>
      <c r="B52" s="74" t="s">
        <v>96</v>
      </c>
      <c r="C52" s="3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"/>
      <c r="D56" s="34">
        <v>0</v>
      </c>
      <c r="E56" s="5"/>
    </row>
    <row r="57" spans="1:5" x14ac:dyDescent="0.35">
      <c r="A57" s="76" t="s">
        <v>103</v>
      </c>
      <c r="B57" s="76" t="s">
        <v>104</v>
      </c>
      <c r="C57" s="3"/>
      <c r="D57" s="34">
        <v>-5300000</v>
      </c>
      <c r="E57" s="5"/>
    </row>
    <row r="58" spans="1:5" hidden="1" x14ac:dyDescent="0.35">
      <c r="A58" s="77" t="s">
        <v>105</v>
      </c>
      <c r="B58" s="77" t="s">
        <v>342</v>
      </c>
      <c r="C58" s="36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6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"/>
      <c r="D82" s="34">
        <v>0</v>
      </c>
      <c r="E82" s="5"/>
    </row>
    <row r="83" spans="1:5" x14ac:dyDescent="0.35">
      <c r="A83" s="72" t="s">
        <v>145</v>
      </c>
      <c r="B83" s="72" t="s">
        <v>348</v>
      </c>
      <c r="C83" s="34">
        <v>330000</v>
      </c>
      <c r="D83" s="34">
        <v>-5300000</v>
      </c>
      <c r="E83" s="26">
        <f>+MROUND(ABS(D83)/C83,0.1)*-1</f>
        <v>-16.100000000000001</v>
      </c>
    </row>
    <row r="84" spans="1:5" x14ac:dyDescent="0.35">
      <c r="A84" s="71" t="s">
        <v>146</v>
      </c>
      <c r="B84" s="71" t="s">
        <v>147</v>
      </c>
      <c r="C84" s="34">
        <v>330000</v>
      </c>
      <c r="D84" s="34">
        <v>-2838000</v>
      </c>
      <c r="E84" s="26">
        <f>+MROUND(ABS(D84)/C84,0.1)*-1</f>
        <v>-8.6</v>
      </c>
    </row>
    <row r="85" spans="1:5" x14ac:dyDescent="0.35">
      <c r="A85" s="71" t="s">
        <v>148</v>
      </c>
      <c r="B85" s="71" t="s">
        <v>149</v>
      </c>
      <c r="C85" s="34">
        <v>330000</v>
      </c>
      <c r="D85" s="34">
        <v>-2211000</v>
      </c>
      <c r="E85" s="26">
        <f>+MROUND(ABS(D85)/C85,0.1)*-1</f>
        <v>-6.7</v>
      </c>
    </row>
    <row r="86" spans="1:5" x14ac:dyDescent="0.35">
      <c r="A86" s="71" t="s">
        <v>150</v>
      </c>
      <c r="B86" s="71" t="s">
        <v>151</v>
      </c>
      <c r="C86" s="3"/>
      <c r="D86" s="34">
        <v>-201000</v>
      </c>
      <c r="E86" s="5"/>
    </row>
    <row r="87" spans="1:5" x14ac:dyDescent="0.35">
      <c r="A87" s="71" t="s">
        <v>152</v>
      </c>
      <c r="B87" s="71" t="s">
        <v>153</v>
      </c>
      <c r="C87" s="3"/>
      <c r="D87" s="34">
        <v>-50000</v>
      </c>
      <c r="E87" s="5"/>
    </row>
    <row r="88" spans="1:5" hidden="1" x14ac:dyDescent="0.35">
      <c r="A88" s="78" t="s">
        <v>154</v>
      </c>
      <c r="B88" s="78" t="s">
        <v>155</v>
      </c>
      <c r="C88" s="3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"/>
      <c r="D157" s="34">
        <v>-167000</v>
      </c>
      <c r="E157" s="5"/>
    </row>
    <row r="158" spans="1:5" x14ac:dyDescent="0.35">
      <c r="A158" s="71" t="s">
        <v>259</v>
      </c>
      <c r="B158" s="71" t="s">
        <v>358</v>
      </c>
      <c r="C158" s="3"/>
      <c r="D158" s="34">
        <v>-145000</v>
      </c>
      <c r="E158" s="5"/>
    </row>
    <row r="159" spans="1:5" x14ac:dyDescent="0.35">
      <c r="A159" s="71" t="s">
        <v>260</v>
      </c>
      <c r="B159" s="71" t="s">
        <v>359</v>
      </c>
      <c r="C159" s="3"/>
      <c r="D159" s="34">
        <v>-18500</v>
      </c>
      <c r="E159" s="5"/>
    </row>
    <row r="160" spans="1:5" x14ac:dyDescent="0.35">
      <c r="A160" s="76" t="s">
        <v>261</v>
      </c>
      <c r="B160" s="76" t="s">
        <v>360</v>
      </c>
      <c r="C160" s="3"/>
      <c r="D160" s="34">
        <v>-3500</v>
      </c>
      <c r="E160" s="5"/>
    </row>
    <row r="161" spans="1:5" x14ac:dyDescent="0.35">
      <c r="A161" s="77" t="s">
        <v>262</v>
      </c>
      <c r="B161" s="77" t="s">
        <v>263</v>
      </c>
      <c r="C161" s="3"/>
      <c r="D161" s="34">
        <v>-3500</v>
      </c>
      <c r="E161" s="5"/>
    </row>
    <row r="162" spans="1:5" x14ac:dyDescent="0.35">
      <c r="A162" s="71" t="s">
        <v>264</v>
      </c>
      <c r="B162" s="71" t="s">
        <v>361</v>
      </c>
      <c r="C162" s="3"/>
      <c r="D162" s="34">
        <v>-2500</v>
      </c>
      <c r="E162" s="5"/>
    </row>
    <row r="163" spans="1:5" x14ac:dyDescent="0.35">
      <c r="A163" s="71" t="s">
        <v>265</v>
      </c>
      <c r="B163" s="71" t="s">
        <v>362</v>
      </c>
      <c r="C163" s="3"/>
      <c r="D163" s="34">
        <v>-400</v>
      </c>
      <c r="E163" s="5"/>
    </row>
    <row r="164" spans="1:5" x14ac:dyDescent="0.35">
      <c r="A164" s="71" t="s">
        <v>266</v>
      </c>
      <c r="B164" s="71" t="s">
        <v>392</v>
      </c>
      <c r="C164" s="3"/>
      <c r="D164" s="34">
        <v>-600</v>
      </c>
      <c r="E164" s="5"/>
    </row>
    <row r="165" spans="1:5" hidden="1" x14ac:dyDescent="0.35">
      <c r="A165" s="71" t="s">
        <v>267</v>
      </c>
      <c r="B165" s="71" t="s">
        <v>268</v>
      </c>
      <c r="C165" s="3"/>
      <c r="D165" s="34">
        <v>0</v>
      </c>
      <c r="E165" s="5"/>
    </row>
    <row r="166" spans="1:5" hidden="1" x14ac:dyDescent="0.35">
      <c r="A166" s="71" t="s">
        <v>269</v>
      </c>
      <c r="B166" s="71" t="s">
        <v>270</v>
      </c>
      <c r="C166" s="3"/>
      <c r="D166" s="34">
        <v>0</v>
      </c>
      <c r="E166" s="5"/>
    </row>
    <row r="167" spans="1:5" hidden="1" x14ac:dyDescent="0.35">
      <c r="A167" s="72" t="s">
        <v>271</v>
      </c>
      <c r="B167" s="72" t="s">
        <v>272</v>
      </c>
      <c r="C167" s="3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"/>
      <c r="D185" s="34">
        <v>-5467000</v>
      </c>
      <c r="E185" s="5"/>
    </row>
    <row r="186" spans="1:5" hidden="1" x14ac:dyDescent="0.35">
      <c r="A186" s="70" t="s">
        <v>304</v>
      </c>
      <c r="B186" s="70" t="s">
        <v>305</v>
      </c>
      <c r="C186" s="3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"/>
      <c r="D188" s="34">
        <v>-5467000</v>
      </c>
      <c r="E188" s="5"/>
    </row>
  </sheetData>
  <autoFilter ref="A1:E188" xr:uid="{00000000-0009-0000-0000-000016000000}">
    <filterColumn colId="0" showButton="0"/>
    <filterColumn colId="3">
      <filters>
        <filter val="-145 000"/>
        <filter val="-167 000"/>
        <filter val="-18 500"/>
        <filter val="-2 211 000"/>
        <filter val="-2 500"/>
        <filter val="-2 838 000"/>
        <filter val="-201 000"/>
        <filter val="-3 500"/>
        <filter val="-400"/>
        <filter val="-5 300 000"/>
        <filter val="-5 467 000"/>
        <filter val="-50 000"/>
        <filter val="-600"/>
      </filters>
    </filterColumn>
  </autoFilter>
  <mergeCells count="1">
    <mergeCell ref="A1:B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D4" sqref="D4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ht="14.4" customHeight="1" x14ac:dyDescent="0.35">
      <c r="A1" s="101" t="s">
        <v>327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-474000</v>
      </c>
      <c r="E2" s="5"/>
    </row>
    <row r="3" spans="1:5" ht="15.5" x14ac:dyDescent="0.35">
      <c r="A3" s="81" t="s">
        <v>3</v>
      </c>
      <c r="B3" s="81" t="s">
        <v>4</v>
      </c>
      <c r="C3" s="38"/>
      <c r="D3" s="34">
        <v>455000</v>
      </c>
      <c r="E3" s="5"/>
    </row>
    <row r="4" spans="1:5" x14ac:dyDescent="0.35">
      <c r="A4" s="70" t="s">
        <v>5</v>
      </c>
      <c r="B4" s="70" t="s">
        <v>6</v>
      </c>
      <c r="C4" s="37"/>
      <c r="D4" s="34">
        <v>25000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x14ac:dyDescent="0.35">
      <c r="A34" s="74" t="s">
        <v>61</v>
      </c>
      <c r="B34" s="74" t="s">
        <v>62</v>
      </c>
      <c r="C34" s="37"/>
      <c r="D34" s="34">
        <v>25000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x14ac:dyDescent="0.35">
      <c r="A39" s="71" t="s">
        <v>71</v>
      </c>
      <c r="B39" s="71" t="s">
        <v>72</v>
      </c>
      <c r="C39" s="37"/>
      <c r="D39" s="34">
        <v>25000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x14ac:dyDescent="0.35">
      <c r="A45" s="70" t="s">
        <v>83</v>
      </c>
      <c r="B45" s="70" t="s">
        <v>84</v>
      </c>
      <c r="C45" s="37"/>
      <c r="D45" s="34">
        <v>430000</v>
      </c>
      <c r="E45" s="5"/>
    </row>
    <row r="46" spans="1:5" x14ac:dyDescent="0.35">
      <c r="A46" s="71" t="s">
        <v>85</v>
      </c>
      <c r="B46" s="71" t="s">
        <v>86</v>
      </c>
      <c r="C46" s="37"/>
      <c r="D46" s="34">
        <v>430000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-929000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-600000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x14ac:dyDescent="0.35">
      <c r="A90" s="74" t="s">
        <v>158</v>
      </c>
      <c r="B90" s="74" t="s">
        <v>21</v>
      </c>
      <c r="C90" s="37"/>
      <c r="D90" s="34">
        <v>-600000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x14ac:dyDescent="0.35">
      <c r="A119" s="72" t="s">
        <v>203</v>
      </c>
      <c r="B119" s="72" t="s">
        <v>204</v>
      </c>
      <c r="C119" s="37"/>
      <c r="D119" s="34">
        <v>-600000</v>
      </c>
      <c r="E119" s="5"/>
    </row>
    <row r="120" spans="1:5" x14ac:dyDescent="0.35">
      <c r="A120" s="71" t="s">
        <v>205</v>
      </c>
      <c r="B120" s="71" t="s">
        <v>380</v>
      </c>
      <c r="C120" s="37"/>
      <c r="D120" s="34">
        <v>-51700</v>
      </c>
      <c r="E120" s="5"/>
    </row>
    <row r="121" spans="1:5" x14ac:dyDescent="0.35">
      <c r="A121" s="71" t="s">
        <v>206</v>
      </c>
      <c r="B121" s="71" t="s">
        <v>381</v>
      </c>
      <c r="C121" s="37"/>
      <c r="D121" s="34">
        <v>-21700</v>
      </c>
      <c r="E121" s="5"/>
    </row>
    <row r="122" spans="1:5" ht="27" x14ac:dyDescent="0.35">
      <c r="A122" s="71" t="s">
        <v>207</v>
      </c>
      <c r="B122" s="71" t="s">
        <v>382</v>
      </c>
      <c r="C122" s="37"/>
      <c r="D122" s="34">
        <v>-49700</v>
      </c>
      <c r="E122" s="5"/>
    </row>
    <row r="123" spans="1:5" x14ac:dyDescent="0.35">
      <c r="A123" s="71" t="s">
        <v>208</v>
      </c>
      <c r="B123" s="71" t="s">
        <v>209</v>
      </c>
      <c r="C123" s="37"/>
      <c r="D123" s="34">
        <v>-10400</v>
      </c>
      <c r="E123" s="5"/>
    </row>
    <row r="124" spans="1:5" x14ac:dyDescent="0.35">
      <c r="A124" s="71" t="s">
        <v>210</v>
      </c>
      <c r="B124" s="71" t="s">
        <v>211</v>
      </c>
      <c r="C124" s="37"/>
      <c r="D124" s="34">
        <v>-151000</v>
      </c>
      <c r="E124" s="5"/>
    </row>
    <row r="125" spans="1:5" x14ac:dyDescent="0.35">
      <c r="A125" s="71" t="s">
        <v>212</v>
      </c>
      <c r="B125" s="71" t="s">
        <v>213</v>
      </c>
      <c r="C125" s="37"/>
      <c r="D125" s="34">
        <v>-82600</v>
      </c>
      <c r="E125" s="5"/>
    </row>
    <row r="126" spans="1:5" ht="27" x14ac:dyDescent="0.35">
      <c r="A126" s="71" t="s">
        <v>214</v>
      </c>
      <c r="B126" s="71" t="s">
        <v>383</v>
      </c>
      <c r="C126" s="37"/>
      <c r="D126" s="34">
        <v>-187000</v>
      </c>
      <c r="E126" s="5"/>
    </row>
    <row r="127" spans="1:5" x14ac:dyDescent="0.35">
      <c r="A127" s="71" t="s">
        <v>215</v>
      </c>
      <c r="B127" s="71" t="s">
        <v>384</v>
      </c>
      <c r="C127" s="37"/>
      <c r="D127" s="34">
        <v>-45900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-147000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-130000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-5000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-12000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-7000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-5500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-200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-300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-1000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x14ac:dyDescent="0.35">
      <c r="A180" s="72" t="s">
        <v>294</v>
      </c>
      <c r="B180" s="72" t="s">
        <v>295</v>
      </c>
      <c r="C180" s="37"/>
      <c r="D180" s="34">
        <v>-5000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-127000</v>
      </c>
      <c r="E181" s="5"/>
    </row>
    <row r="182" spans="1:5" x14ac:dyDescent="0.35">
      <c r="A182" s="70" t="s">
        <v>297</v>
      </c>
      <c r="B182" s="70" t="s">
        <v>298</v>
      </c>
      <c r="C182" s="37"/>
      <c r="D182" s="34">
        <v>-55000</v>
      </c>
      <c r="E182" s="5"/>
    </row>
    <row r="183" spans="1:5" x14ac:dyDescent="0.35">
      <c r="A183" s="71" t="s">
        <v>299</v>
      </c>
      <c r="B183" s="71" t="s">
        <v>300</v>
      </c>
      <c r="C183" s="37"/>
      <c r="D183" s="34">
        <v>-55000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-474000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-474000</v>
      </c>
      <c r="E188" s="5"/>
    </row>
  </sheetData>
  <autoFilter ref="A1:D188" xr:uid="{00000000-0009-0000-0000-000017000000}">
    <filterColumn colId="0" showButton="0"/>
    <filterColumn colId="3">
      <filters>
        <filter val="-1 000"/>
        <filter val="-10 400"/>
        <filter val="-12 000"/>
        <filter val="-127 000"/>
        <filter val="-130 000"/>
        <filter val="-147 000"/>
        <filter val="-151 000"/>
        <filter val="-187 000"/>
        <filter val="-200"/>
        <filter val="-21 700"/>
        <filter val="25 000"/>
        <filter val="-300"/>
        <filter val="430 000"/>
        <filter val="-45 900"/>
        <filter val="455 000"/>
        <filter val="-474 000"/>
        <filter val="-49 700"/>
        <filter val="-5 000"/>
        <filter val="-5 500"/>
        <filter val="-51 700"/>
        <filter val="-55 000"/>
        <filter val="-600 000"/>
        <filter val="-7 000"/>
        <filter val="-82 600"/>
        <filter val="-929 000"/>
      </filters>
    </filterColumn>
  </autoFilter>
  <mergeCells count="1">
    <mergeCell ref="A1:B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filterMode="1"/>
  <dimension ref="A1:E188"/>
  <sheetViews>
    <sheetView workbookViewId="0">
      <pane ySplit="1" topLeftCell="A2" activePane="bottomLeft" state="frozen"/>
      <selection activeCell="A51" sqref="A51"/>
      <selection pane="bottomLeft" activeCell="D4" sqref="D4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1" customWidth="1"/>
    <col min="4" max="4" width="14.81640625" style="4" customWidth="1"/>
    <col min="5" max="5" width="12.1796875" style="2" customWidth="1"/>
    <col min="6" max="16384" width="8.90625" style="7"/>
  </cols>
  <sheetData>
    <row r="1" spans="1:5" s="9" customFormat="1" ht="14.4" customHeight="1" x14ac:dyDescent="0.35">
      <c r="A1" s="101" t="s">
        <v>328</v>
      </c>
      <c r="B1" s="102"/>
      <c r="C1" s="29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1"/>
      <c r="D2" s="30">
        <v>272296400</v>
      </c>
      <c r="E2" s="5"/>
    </row>
    <row r="3" spans="1:5" ht="15.5" x14ac:dyDescent="0.35">
      <c r="A3" s="81" t="s">
        <v>3</v>
      </c>
      <c r="B3" s="81" t="s">
        <v>4</v>
      </c>
      <c r="C3" s="33"/>
      <c r="D3" s="34">
        <v>273300000</v>
      </c>
      <c r="E3" s="5"/>
    </row>
    <row r="4" spans="1:5" x14ac:dyDescent="0.35">
      <c r="A4" s="70" t="s">
        <v>5</v>
      </c>
      <c r="B4" s="70" t="s">
        <v>6</v>
      </c>
      <c r="C4" s="3"/>
      <c r="D4" s="34">
        <v>275000000</v>
      </c>
      <c r="E4" s="5"/>
    </row>
    <row r="5" spans="1:5" x14ac:dyDescent="0.35">
      <c r="A5" s="82" t="s">
        <v>7</v>
      </c>
      <c r="B5" s="82" t="s">
        <v>8</v>
      </c>
      <c r="C5" s="69">
        <f>SUM(C6:C8)</f>
        <v>3700000</v>
      </c>
      <c r="D5" s="34">
        <v>275000000</v>
      </c>
      <c r="E5" s="18">
        <f>+MROUND(D5/C5,0.1)</f>
        <v>74.3</v>
      </c>
    </row>
    <row r="6" spans="1:5" x14ac:dyDescent="0.35">
      <c r="A6" s="71" t="s">
        <v>9</v>
      </c>
      <c r="B6" s="71" t="s">
        <v>10</v>
      </c>
      <c r="C6" s="37">
        <v>20000</v>
      </c>
      <c r="D6" s="34">
        <v>500000</v>
      </c>
      <c r="E6" s="18">
        <f>+MROUND(D6/C6,0.1)</f>
        <v>25</v>
      </c>
    </row>
    <row r="7" spans="1:5" x14ac:dyDescent="0.35">
      <c r="A7" s="71" t="s">
        <v>11</v>
      </c>
      <c r="B7" s="71" t="s">
        <v>369</v>
      </c>
      <c r="C7" s="37">
        <v>3350000</v>
      </c>
      <c r="D7" s="34">
        <v>254600000</v>
      </c>
      <c r="E7" s="18">
        <f>+MROUND(D7/C7,0.1)</f>
        <v>76</v>
      </c>
    </row>
    <row r="8" spans="1:5" x14ac:dyDescent="0.35">
      <c r="A8" s="71" t="s">
        <v>12</v>
      </c>
      <c r="B8" s="71" t="s">
        <v>13</v>
      </c>
      <c r="C8" s="37">
        <v>330000</v>
      </c>
      <c r="D8" s="34">
        <v>19900000</v>
      </c>
      <c r="E8" s="18">
        <f>+MROUND(D8/C8,0.1)</f>
        <v>60.300000000000004</v>
      </c>
    </row>
    <row r="9" spans="1:5" hidden="1" x14ac:dyDescent="0.35">
      <c r="A9" s="71" t="s">
        <v>14</v>
      </c>
      <c r="B9" s="71" t="s">
        <v>15</v>
      </c>
      <c r="C9" s="3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5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"/>
      <c r="D39" s="34">
        <v>0</v>
      </c>
      <c r="E39" s="5"/>
    </row>
    <row r="40" spans="1:5" x14ac:dyDescent="0.35">
      <c r="A40" s="70" t="s">
        <v>73</v>
      </c>
      <c r="B40" s="70" t="s">
        <v>74</v>
      </c>
      <c r="C40" s="3"/>
      <c r="D40" s="34">
        <v>-1700000</v>
      </c>
      <c r="E40" s="5"/>
    </row>
    <row r="41" spans="1:5" x14ac:dyDescent="0.35">
      <c r="A41" s="71" t="s">
        <v>75</v>
      </c>
      <c r="B41" s="71" t="s">
        <v>76</v>
      </c>
      <c r="C41" s="3"/>
      <c r="D41" s="34">
        <v>-1700000</v>
      </c>
      <c r="E41" s="5"/>
    </row>
    <row r="42" spans="1:5" hidden="1" x14ac:dyDescent="0.35">
      <c r="A42" s="71" t="s">
        <v>77</v>
      </c>
      <c r="B42" s="71" t="s">
        <v>78</v>
      </c>
      <c r="C42" s="3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1"/>
      <c r="D50" s="34">
        <v>-1003600</v>
      </c>
      <c r="E50" s="5"/>
    </row>
    <row r="51" spans="1:5" x14ac:dyDescent="0.35">
      <c r="A51" s="75" t="s">
        <v>93</v>
      </c>
      <c r="B51" s="75" t="s">
        <v>94</v>
      </c>
      <c r="C51" s="3"/>
      <c r="D51" s="34">
        <v>-500000</v>
      </c>
      <c r="E51" s="5"/>
    </row>
    <row r="52" spans="1:5" x14ac:dyDescent="0.35">
      <c r="A52" s="74" t="s">
        <v>95</v>
      </c>
      <c r="B52" s="74" t="s">
        <v>96</v>
      </c>
      <c r="C52" s="3"/>
      <c r="D52" s="34">
        <v>-500000</v>
      </c>
      <c r="E52" s="5"/>
    </row>
    <row r="53" spans="1:5" x14ac:dyDescent="0.35">
      <c r="A53" s="71" t="s">
        <v>97</v>
      </c>
      <c r="B53" s="71" t="s">
        <v>340</v>
      </c>
      <c r="C53" s="3"/>
      <c r="D53" s="34">
        <v>-165000</v>
      </c>
      <c r="E53" s="5"/>
    </row>
    <row r="54" spans="1:5" x14ac:dyDescent="0.35">
      <c r="A54" s="71" t="s">
        <v>98</v>
      </c>
      <c r="B54" s="71" t="s">
        <v>99</v>
      </c>
      <c r="C54" s="3"/>
      <c r="D54" s="34">
        <v>-325000</v>
      </c>
      <c r="E54" s="5"/>
    </row>
    <row r="55" spans="1:5" hidden="1" x14ac:dyDescent="0.35">
      <c r="A55" s="71" t="s">
        <v>100</v>
      </c>
      <c r="B55" s="71" t="s">
        <v>101</v>
      </c>
      <c r="C55" s="3"/>
      <c r="D55" s="34">
        <v>0</v>
      </c>
      <c r="E55" s="5"/>
    </row>
    <row r="56" spans="1:5" x14ac:dyDescent="0.35">
      <c r="A56" s="71" t="s">
        <v>102</v>
      </c>
      <c r="B56" s="71" t="s">
        <v>341</v>
      </c>
      <c r="C56" s="3"/>
      <c r="D56" s="34">
        <v>-10000</v>
      </c>
      <c r="E56" s="5"/>
    </row>
    <row r="57" spans="1:5" hidden="1" x14ac:dyDescent="0.35">
      <c r="A57" s="76" t="s">
        <v>103</v>
      </c>
      <c r="B57" s="76" t="s">
        <v>104</v>
      </c>
      <c r="C57" s="3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6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6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"/>
      <c r="D157" s="34">
        <v>-491600</v>
      </c>
      <c r="E157" s="5"/>
    </row>
    <row r="158" spans="1:5" x14ac:dyDescent="0.35">
      <c r="A158" s="71" t="s">
        <v>259</v>
      </c>
      <c r="B158" s="71" t="s">
        <v>358</v>
      </c>
      <c r="C158" s="3"/>
      <c r="D158" s="34">
        <v>-450000</v>
      </c>
      <c r="E158" s="5"/>
    </row>
    <row r="159" spans="1:5" x14ac:dyDescent="0.35">
      <c r="A159" s="71" t="s">
        <v>260</v>
      </c>
      <c r="B159" s="71" t="s">
        <v>359</v>
      </c>
      <c r="C159" s="3"/>
      <c r="D159" s="34">
        <v>-30000</v>
      </c>
      <c r="E159" s="5"/>
    </row>
    <row r="160" spans="1:5" x14ac:dyDescent="0.35">
      <c r="A160" s="76" t="s">
        <v>261</v>
      </c>
      <c r="B160" s="76" t="s">
        <v>360</v>
      </c>
      <c r="C160" s="3"/>
      <c r="D160" s="34">
        <v>-11600</v>
      </c>
      <c r="E160" s="5"/>
    </row>
    <row r="161" spans="1:5" x14ac:dyDescent="0.35">
      <c r="A161" s="77" t="s">
        <v>262</v>
      </c>
      <c r="B161" s="77" t="s">
        <v>263</v>
      </c>
      <c r="C161" s="3"/>
      <c r="D161" s="34">
        <v>-11600</v>
      </c>
      <c r="E161" s="5"/>
    </row>
    <row r="162" spans="1:5" x14ac:dyDescent="0.35">
      <c r="A162" s="71" t="s">
        <v>264</v>
      </c>
      <c r="B162" s="71" t="s">
        <v>361</v>
      </c>
      <c r="C162" s="3"/>
      <c r="D162" s="34">
        <v>-8500</v>
      </c>
      <c r="E162" s="5"/>
    </row>
    <row r="163" spans="1:5" x14ac:dyDescent="0.35">
      <c r="A163" s="71" t="s">
        <v>265</v>
      </c>
      <c r="B163" s="71" t="s">
        <v>362</v>
      </c>
      <c r="C163" s="3"/>
      <c r="D163" s="34">
        <v>-600</v>
      </c>
      <c r="E163" s="5"/>
    </row>
    <row r="164" spans="1:5" x14ac:dyDescent="0.35">
      <c r="A164" s="71" t="s">
        <v>266</v>
      </c>
      <c r="B164" s="71" t="s">
        <v>392</v>
      </c>
      <c r="C164" s="3"/>
      <c r="D164" s="34">
        <v>-1500</v>
      </c>
      <c r="E164" s="5"/>
    </row>
    <row r="165" spans="1:5" hidden="1" x14ac:dyDescent="0.35">
      <c r="A165" s="71" t="s">
        <v>267</v>
      </c>
      <c r="B165" s="71" t="s">
        <v>268</v>
      </c>
      <c r="C165" s="3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"/>
      <c r="D166" s="34">
        <v>-1000</v>
      </c>
      <c r="E166" s="5"/>
    </row>
    <row r="167" spans="1:5" hidden="1" x14ac:dyDescent="0.35">
      <c r="A167" s="72" t="s">
        <v>271</v>
      </c>
      <c r="B167" s="72" t="s">
        <v>272</v>
      </c>
      <c r="C167" s="3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"/>
      <c r="D181" s="34">
        <v>-12000</v>
      </c>
      <c r="E181" s="5"/>
    </row>
    <row r="182" spans="1:5" hidden="1" x14ac:dyDescent="0.35">
      <c r="A182" s="70" t="s">
        <v>297</v>
      </c>
      <c r="B182" s="70" t="s">
        <v>298</v>
      </c>
      <c r="C182" s="3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"/>
      <c r="D185" s="34">
        <v>272296400</v>
      </c>
      <c r="E185" s="5"/>
    </row>
    <row r="186" spans="1:5" hidden="1" x14ac:dyDescent="0.35">
      <c r="A186" s="70" t="s">
        <v>304</v>
      </c>
      <c r="B186" s="70" t="s">
        <v>305</v>
      </c>
      <c r="C186" s="3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"/>
      <c r="D188" s="34">
        <v>272296400</v>
      </c>
      <c r="E188" s="5"/>
    </row>
  </sheetData>
  <autoFilter ref="A1:E188" xr:uid="{00000000-0009-0000-0000-000018000000}">
    <filterColumn colId="0" showButton="0"/>
    <filterColumn colId="3">
      <filters>
        <filter val="-1 000"/>
        <filter val="-1 003 600"/>
        <filter val="-1 500"/>
        <filter val="-1 700 000"/>
        <filter val="-10 000"/>
        <filter val="-11 600"/>
        <filter val="-12 000"/>
        <filter val="-165 000"/>
        <filter val="19 900 000"/>
        <filter val="254 600 000"/>
        <filter val="272 296 400"/>
        <filter val="273 300 000"/>
        <filter val="275 000 000"/>
        <filter val="-30 000"/>
        <filter val="-325 000"/>
        <filter val="-450 000"/>
        <filter val="-491 600"/>
        <filter val="500 000"/>
        <filter val="-500 000"/>
        <filter val="-600"/>
        <filter val="-8 500"/>
      </filters>
    </filterColumn>
  </autoFilter>
  <mergeCells count="1">
    <mergeCell ref="A1:B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K167" sqref="K167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ht="14.4" customHeight="1" x14ac:dyDescent="0.35">
      <c r="A1" s="101" t="s">
        <v>329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-254500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-254500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-254500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-210000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-24000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-20500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-5500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-4000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-300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-600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-600</v>
      </c>
      <c r="E166" s="5"/>
    </row>
    <row r="167" spans="1:5" x14ac:dyDescent="0.35">
      <c r="A167" s="72" t="s">
        <v>271</v>
      </c>
      <c r="B167" s="72" t="s">
        <v>272</v>
      </c>
      <c r="C167" s="37"/>
      <c r="D167" s="34">
        <v>-15000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x14ac:dyDescent="0.35">
      <c r="A178" s="71" t="s">
        <v>290</v>
      </c>
      <c r="B178" s="71" t="s">
        <v>291</v>
      </c>
      <c r="C178" s="37"/>
      <c r="D178" s="34">
        <v>-15000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-254500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-254500</v>
      </c>
      <c r="E188" s="5"/>
    </row>
  </sheetData>
  <autoFilter ref="A1:D188" xr:uid="{00000000-0009-0000-0000-000019000000}">
    <filterColumn colId="0" showButton="0"/>
    <filterColumn colId="3">
      <filters>
        <filter val="-15 000"/>
        <filter val="-20 500"/>
        <filter val="-210 000"/>
        <filter val="-24 000"/>
        <filter val="-254 500"/>
        <filter val="-300"/>
        <filter val="-4 000"/>
        <filter val="-5 500"/>
        <filter val="-600"/>
      </filters>
    </filterColumn>
  </autoFilter>
  <mergeCells count="1">
    <mergeCell ref="A1:B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filterMode="1"/>
  <dimension ref="A1:E188"/>
  <sheetViews>
    <sheetView workbookViewId="0">
      <pane ySplit="2" topLeftCell="A50" activePane="bottomLeft" state="frozen"/>
      <selection activeCell="A51" sqref="A51"/>
      <selection pane="bottomLeft" activeCell="P202" sqref="P202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330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-717500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-717500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-717500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-670000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-17000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-30500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-10500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-7000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-500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-3000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hidden="1" x14ac:dyDescent="0.35">
      <c r="A166" s="71" t="s">
        <v>269</v>
      </c>
      <c r="B166" s="71" t="s">
        <v>270</v>
      </c>
      <c r="C166" s="37"/>
      <c r="D166" s="34">
        <v>0</v>
      </c>
      <c r="E166" s="5"/>
    </row>
    <row r="167" spans="1:5" x14ac:dyDescent="0.35">
      <c r="A167" s="72" t="s">
        <v>271</v>
      </c>
      <c r="B167" s="72" t="s">
        <v>272</v>
      </c>
      <c r="C167" s="37"/>
      <c r="D167" s="34">
        <v>-20000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x14ac:dyDescent="0.35">
      <c r="A179" s="71" t="s">
        <v>292</v>
      </c>
      <c r="B179" s="71" t="s">
        <v>293</v>
      </c>
      <c r="C179" s="37"/>
      <c r="D179" s="34">
        <v>-20000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-717500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-717500</v>
      </c>
      <c r="E188" s="5"/>
    </row>
  </sheetData>
  <autoFilter ref="A1:D188" xr:uid="{00000000-0009-0000-0000-00001A000000}">
    <filterColumn colId="0" showButton="0"/>
    <filterColumn colId="3">
      <filters>
        <filter val="-10 500"/>
        <filter val="-17 000"/>
        <filter val="-20 000"/>
        <filter val="-3 000"/>
        <filter val="-30 500"/>
        <filter val="-500"/>
        <filter val="-670 000"/>
        <filter val="-7 000"/>
        <filter val="-717 500"/>
      </filters>
    </filterColumn>
  </autoFilter>
  <mergeCells count="1">
    <mergeCell ref="A1:B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filterMode="1"/>
  <dimension ref="A1:E192"/>
  <sheetViews>
    <sheetView workbookViewId="0">
      <pane ySplit="2" topLeftCell="A3" activePane="bottomLeft" state="frozen"/>
      <selection activeCell="A51" sqref="A51"/>
      <selection pane="bottomLeft" activeCell="A3" sqref="A3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ht="14.4" customHeight="1" x14ac:dyDescent="0.35">
      <c r="A1" s="101" t="s">
        <v>331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-1025500</v>
      </c>
      <c r="E2" s="5"/>
    </row>
    <row r="3" spans="1:5" ht="15.5" x14ac:dyDescent="0.35">
      <c r="A3" s="81" t="s">
        <v>3</v>
      </c>
      <c r="B3" s="81" t="s">
        <v>4</v>
      </c>
      <c r="C3" s="38"/>
      <c r="D3" s="34">
        <v>1025000</v>
      </c>
      <c r="E3" s="5"/>
    </row>
    <row r="4" spans="1:5" x14ac:dyDescent="0.35">
      <c r="A4" s="70" t="s">
        <v>5</v>
      </c>
      <c r="B4" s="70" t="s">
        <v>6</v>
      </c>
      <c r="C4" s="37"/>
      <c r="D4" s="34">
        <v>1025000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x14ac:dyDescent="0.35">
      <c r="A12" s="82" t="s">
        <v>20</v>
      </c>
      <c r="B12" s="82" t="s">
        <v>21</v>
      </c>
      <c r="C12" s="39"/>
      <c r="D12" s="34">
        <v>1025000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x14ac:dyDescent="0.35">
      <c r="A20" s="72" t="s">
        <v>35</v>
      </c>
      <c r="B20" s="72" t="s">
        <v>339</v>
      </c>
      <c r="C20" s="37"/>
      <c r="D20" s="34">
        <v>1025000</v>
      </c>
      <c r="E20" s="5"/>
    </row>
    <row r="21" spans="1:5" x14ac:dyDescent="0.35">
      <c r="A21" s="73" t="s">
        <v>36</v>
      </c>
      <c r="B21" s="73" t="s">
        <v>37</v>
      </c>
      <c r="C21" s="37"/>
      <c r="D21" s="34">
        <v>180000</v>
      </c>
      <c r="E21" s="5"/>
    </row>
    <row r="22" spans="1:5" x14ac:dyDescent="0.35">
      <c r="A22" s="71" t="s">
        <v>38</v>
      </c>
      <c r="B22" s="71" t="s">
        <v>39</v>
      </c>
      <c r="C22" s="37"/>
      <c r="D22" s="34">
        <v>75000</v>
      </c>
      <c r="E22" s="5"/>
    </row>
    <row r="23" spans="1:5" x14ac:dyDescent="0.35">
      <c r="A23" s="71" t="s">
        <v>40</v>
      </c>
      <c r="B23" s="71" t="s">
        <v>41</v>
      </c>
      <c r="C23" s="37"/>
      <c r="D23" s="34">
        <v>35000</v>
      </c>
      <c r="E23" s="5"/>
    </row>
    <row r="24" spans="1:5" x14ac:dyDescent="0.35">
      <c r="A24" s="71" t="s">
        <v>42</v>
      </c>
      <c r="B24" s="71" t="s">
        <v>43</v>
      </c>
      <c r="C24" s="37"/>
      <c r="D24" s="34">
        <v>70000</v>
      </c>
      <c r="E24" s="5"/>
    </row>
    <row r="25" spans="1:5" x14ac:dyDescent="0.35">
      <c r="A25" s="73" t="s">
        <v>44</v>
      </c>
      <c r="B25" s="73" t="s">
        <v>45</v>
      </c>
      <c r="C25" s="37"/>
      <c r="D25" s="34">
        <v>845000</v>
      </c>
      <c r="E25" s="5"/>
    </row>
    <row r="26" spans="1:5" x14ac:dyDescent="0.35">
      <c r="A26" s="71" t="s">
        <v>46</v>
      </c>
      <c r="B26" s="71" t="s">
        <v>47</v>
      </c>
      <c r="C26" s="37"/>
      <c r="D26" s="34">
        <v>300000</v>
      </c>
      <c r="E26" s="5"/>
    </row>
    <row r="27" spans="1:5" x14ac:dyDescent="0.35">
      <c r="A27" s="71" t="s">
        <v>48</v>
      </c>
      <c r="B27" s="71" t="s">
        <v>49</v>
      </c>
      <c r="C27" s="37"/>
      <c r="D27" s="34">
        <v>460000</v>
      </c>
      <c r="E27" s="5"/>
    </row>
    <row r="28" spans="1:5" x14ac:dyDescent="0.35">
      <c r="A28" s="71" t="s">
        <v>50</v>
      </c>
      <c r="B28" s="71" t="s">
        <v>51</v>
      </c>
      <c r="C28" s="37"/>
      <c r="D28" s="34">
        <v>85000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-2050500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-1575000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x14ac:dyDescent="0.35">
      <c r="A90" s="74" t="s">
        <v>158</v>
      </c>
      <c r="B90" s="74" t="s">
        <v>21</v>
      </c>
      <c r="C90" s="37"/>
      <c r="D90" s="34">
        <v>-1575000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x14ac:dyDescent="0.35">
      <c r="A102" s="72" t="s">
        <v>177</v>
      </c>
      <c r="B102" s="72" t="s">
        <v>339</v>
      </c>
      <c r="C102" s="37"/>
      <c r="D102" s="34">
        <v>-1575000</v>
      </c>
      <c r="E102" s="5"/>
    </row>
    <row r="103" spans="1:5" x14ac:dyDescent="0.35">
      <c r="A103" s="73" t="s">
        <v>178</v>
      </c>
      <c r="B103" s="73" t="s">
        <v>37</v>
      </c>
      <c r="C103" s="37"/>
      <c r="D103" s="34">
        <v>-700000</v>
      </c>
      <c r="E103" s="5"/>
    </row>
    <row r="104" spans="1:5" x14ac:dyDescent="0.35">
      <c r="A104" s="71" t="s">
        <v>179</v>
      </c>
      <c r="B104" s="71" t="s">
        <v>180</v>
      </c>
      <c r="C104" s="37"/>
      <c r="D104" s="34">
        <v>-20000</v>
      </c>
      <c r="E104" s="5"/>
    </row>
    <row r="105" spans="1:5" x14ac:dyDescent="0.35">
      <c r="A105" s="71" t="s">
        <v>181</v>
      </c>
      <c r="B105" s="71" t="s">
        <v>378</v>
      </c>
      <c r="C105" s="37"/>
      <c r="D105" s="34">
        <v>-117000</v>
      </c>
      <c r="E105" s="5"/>
    </row>
    <row r="106" spans="1:5" x14ac:dyDescent="0.35">
      <c r="A106" s="71" t="s">
        <v>182</v>
      </c>
      <c r="B106" s="71" t="s">
        <v>183</v>
      </c>
      <c r="C106" s="37"/>
      <c r="D106" s="34">
        <v>-208000</v>
      </c>
      <c r="E106" s="5"/>
    </row>
    <row r="107" spans="1:5" x14ac:dyDescent="0.35">
      <c r="A107" s="71" t="s">
        <v>184</v>
      </c>
      <c r="B107" s="71" t="s">
        <v>185</v>
      </c>
      <c r="C107" s="37"/>
      <c r="D107" s="34">
        <v>-56000</v>
      </c>
      <c r="E107" s="5"/>
    </row>
    <row r="108" spans="1:5" x14ac:dyDescent="0.35">
      <c r="A108" s="71" t="s">
        <v>186</v>
      </c>
      <c r="B108" s="71" t="s">
        <v>187</v>
      </c>
      <c r="C108" s="37"/>
      <c r="D108" s="34">
        <v>-21000</v>
      </c>
      <c r="E108" s="5"/>
    </row>
    <row r="109" spans="1:5" x14ac:dyDescent="0.35">
      <c r="A109" s="71" t="s">
        <v>188</v>
      </c>
      <c r="B109" s="71" t="s">
        <v>189</v>
      </c>
      <c r="C109" s="37"/>
      <c r="D109" s="34">
        <v>-95000</v>
      </c>
      <c r="E109" s="5"/>
    </row>
    <row r="110" spans="1:5" ht="27" x14ac:dyDescent="0.35">
      <c r="A110" s="71" t="s">
        <v>190</v>
      </c>
      <c r="B110" s="71" t="s">
        <v>191</v>
      </c>
      <c r="C110" s="37"/>
      <c r="D110" s="34">
        <v>-183000</v>
      </c>
      <c r="E110" s="5"/>
    </row>
    <row r="111" spans="1:5" x14ac:dyDescent="0.35">
      <c r="A111" s="73" t="s">
        <v>192</v>
      </c>
      <c r="B111" s="73" t="s">
        <v>45</v>
      </c>
      <c r="C111" s="37"/>
      <c r="D111" s="34">
        <v>-875000</v>
      </c>
      <c r="E111" s="5"/>
    </row>
    <row r="112" spans="1:5" x14ac:dyDescent="0.35">
      <c r="A112" s="71" t="s">
        <v>193</v>
      </c>
      <c r="B112" s="71" t="s">
        <v>379</v>
      </c>
      <c r="C112" s="37"/>
      <c r="D112" s="34">
        <v>-20000</v>
      </c>
      <c r="E112" s="5"/>
    </row>
    <row r="113" spans="1:5" x14ac:dyDescent="0.35">
      <c r="A113" s="71" t="s">
        <v>194</v>
      </c>
      <c r="B113" s="71" t="s">
        <v>351</v>
      </c>
      <c r="C113" s="37"/>
      <c r="D113" s="34">
        <v>-246000</v>
      </c>
      <c r="E113" s="5"/>
    </row>
    <row r="114" spans="1:5" x14ac:dyDescent="0.35">
      <c r="A114" s="71" t="s">
        <v>195</v>
      </c>
      <c r="B114" s="71" t="s">
        <v>352</v>
      </c>
      <c r="C114" s="37"/>
      <c r="D114" s="34">
        <v>-436000</v>
      </c>
      <c r="E114" s="5"/>
    </row>
    <row r="115" spans="1:5" x14ac:dyDescent="0.35">
      <c r="A115" s="71" t="s">
        <v>196</v>
      </c>
      <c r="B115" s="71" t="s">
        <v>197</v>
      </c>
      <c r="C115" s="37"/>
      <c r="D115" s="34">
        <v>-29000</v>
      </c>
      <c r="E115" s="5"/>
    </row>
    <row r="116" spans="1:5" x14ac:dyDescent="0.35">
      <c r="A116" s="71" t="s">
        <v>198</v>
      </c>
      <c r="B116" s="71" t="s">
        <v>199</v>
      </c>
      <c r="C116" s="37"/>
      <c r="D116" s="34">
        <v>-22000</v>
      </c>
      <c r="E116" s="5"/>
    </row>
    <row r="117" spans="1:5" ht="27" x14ac:dyDescent="0.35">
      <c r="A117" s="71" t="s">
        <v>200</v>
      </c>
      <c r="B117" s="71" t="s">
        <v>201</v>
      </c>
      <c r="C117" s="37"/>
      <c r="D117" s="34">
        <v>-122000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-225500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-175000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-35000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-15500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-15500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-13000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-500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-1000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-1000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-250000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-1025500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-1025500</v>
      </c>
      <c r="E188" s="5"/>
    </row>
    <row r="189" spans="1:5" hidden="1" x14ac:dyDescent="0.35">
      <c r="D189" s="4">
        <v>0</v>
      </c>
    </row>
    <row r="190" spans="1:5" x14ac:dyDescent="0.35">
      <c r="D190" s="4">
        <v>-1025500</v>
      </c>
    </row>
    <row r="191" spans="1:5" hidden="1" x14ac:dyDescent="0.35">
      <c r="D191" s="4">
        <v>0</v>
      </c>
    </row>
    <row r="192" spans="1:5" x14ac:dyDescent="0.35">
      <c r="D192" s="4">
        <v>-1025500</v>
      </c>
    </row>
  </sheetData>
  <autoFilter ref="A1:D192" xr:uid="{00000000-0009-0000-0000-00001B000000}">
    <filterColumn colId="0" showButton="0"/>
    <filterColumn colId="3">
      <filters>
        <filter val="-1 000"/>
        <filter val="1 025 000"/>
        <filter val="-1 025 500"/>
        <filter val="-1 575 000"/>
        <filter val="-117 000"/>
        <filter val="-122 000"/>
        <filter val="-13 000"/>
        <filter val="-15 500"/>
        <filter val="-175 000"/>
        <filter val="180 000"/>
        <filter val="-183 000"/>
        <filter val="-2 050 500"/>
        <filter val="-20 000"/>
        <filter val="-208 000"/>
        <filter val="-21 000"/>
        <filter val="-22 000"/>
        <filter val="-225 500"/>
        <filter val="-246 000"/>
        <filter val="-250 000"/>
        <filter val="-29 000"/>
        <filter val="300 000"/>
        <filter val="35 000"/>
        <filter val="-35 000"/>
        <filter val="-436 000"/>
        <filter val="460 000"/>
        <filter val="-500"/>
        <filter val="-56 000"/>
        <filter val="70 000"/>
        <filter val="-700 000"/>
        <filter val="75 000"/>
        <filter val="845 000"/>
        <filter val="85 000"/>
        <filter val="-875 000"/>
        <filter val="-95 000"/>
      </filters>
    </filterColumn>
  </autoFilter>
  <mergeCells count="1">
    <mergeCell ref="A1:B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filterMode="1"/>
  <dimension ref="A1:F188"/>
  <sheetViews>
    <sheetView workbookViewId="0">
      <pane ySplit="2" topLeftCell="A50" activePane="bottomLeft" state="frozen"/>
      <selection activeCell="A51" sqref="A51"/>
      <selection pane="bottomLeft" activeCell="D161" sqref="D161"/>
    </sheetView>
  </sheetViews>
  <sheetFormatPr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6" width="8.90625" style="7"/>
  </cols>
  <sheetData>
    <row r="1" spans="1:6" x14ac:dyDescent="0.35">
      <c r="A1" s="101" t="s">
        <v>332</v>
      </c>
      <c r="B1" s="102"/>
      <c r="C1" s="30" t="s">
        <v>0</v>
      </c>
      <c r="D1" s="30" t="s">
        <v>395</v>
      </c>
      <c r="E1" s="29" t="s">
        <v>2</v>
      </c>
      <c r="F1" s="9"/>
    </row>
    <row r="2" spans="1:6" x14ac:dyDescent="0.35">
      <c r="A2" s="80" t="s">
        <v>308</v>
      </c>
      <c r="B2" s="80" t="s">
        <v>309</v>
      </c>
      <c r="C2" s="32"/>
      <c r="D2" s="30">
        <v>-166400</v>
      </c>
      <c r="E2" s="5"/>
    </row>
    <row r="3" spans="1:6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6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6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6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6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6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6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6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6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6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6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6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6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6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-166400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-166400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-118000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-10000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-38400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-3400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-200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-300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-900</v>
      </c>
      <c r="E166" s="5"/>
    </row>
    <row r="167" spans="1:5" x14ac:dyDescent="0.35">
      <c r="A167" s="72" t="s">
        <v>271</v>
      </c>
      <c r="B167" s="72" t="s">
        <v>272</v>
      </c>
      <c r="C167" s="37"/>
      <c r="D167" s="34">
        <v>-35000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x14ac:dyDescent="0.35">
      <c r="A179" s="71" t="s">
        <v>292</v>
      </c>
      <c r="B179" s="71" t="s">
        <v>293</v>
      </c>
      <c r="C179" s="37"/>
      <c r="D179" s="34">
        <v>-35000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-166400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-166400</v>
      </c>
      <c r="E188" s="5"/>
    </row>
  </sheetData>
  <autoFilter ref="A1:D188" xr:uid="{00000000-0009-0000-0000-00001C000000}">
    <filterColumn colId="0" showButton="0"/>
    <filterColumn colId="3">
      <filters>
        <filter val="-10 000"/>
        <filter val="-118 000"/>
        <filter val="-166 400"/>
        <filter val="-2 000"/>
        <filter val="-200"/>
        <filter val="-3 400"/>
        <filter val="-300"/>
        <filter val="-35 000"/>
        <filter val="-38 400"/>
        <filter val="-900"/>
      </filters>
    </filterColumn>
  </autoFilter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D158" sqref="D158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311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-3312500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-3312500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-2770500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-1215000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-27000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-1528500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-28500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-20000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-1500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-3000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-4000</v>
      </c>
      <c r="E166" s="5"/>
    </row>
    <row r="167" spans="1:5" x14ac:dyDescent="0.35">
      <c r="A167" s="72" t="s">
        <v>271</v>
      </c>
      <c r="B167" s="72" t="s">
        <v>272</v>
      </c>
      <c r="C167" s="37"/>
      <c r="D167" s="34">
        <v>-1500000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x14ac:dyDescent="0.35">
      <c r="A175" s="71" t="s">
        <v>284</v>
      </c>
      <c r="B175" s="71" t="s">
        <v>285</v>
      </c>
      <c r="C175" s="37"/>
      <c r="D175" s="34">
        <v>-1500000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-542000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-3312500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-3312500</v>
      </c>
      <c r="E188" s="5"/>
    </row>
  </sheetData>
  <autoFilter ref="A1:D188" xr:uid="{00000000-0009-0000-0000-000002000000}">
    <filterColumn colId="0" showButton="0"/>
    <filterColumn colId="3">
      <filters>
        <filter val="-1 215 000"/>
        <filter val="-1 500"/>
        <filter val="-1 500 000"/>
        <filter val="-1 528 500"/>
        <filter val="-2 770 500"/>
        <filter val="-20 000"/>
        <filter val="-27 000"/>
        <filter val="-28 500"/>
        <filter val="-3 000"/>
        <filter val="-3 312 500"/>
        <filter val="-4 000"/>
        <filter val="-542 000"/>
      </filters>
    </filterColumn>
  </autoFilter>
  <mergeCells count="1">
    <mergeCell ref="A1:B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filterMode="1"/>
  <dimension ref="A1:E188"/>
  <sheetViews>
    <sheetView workbookViewId="0">
      <pane ySplit="2" topLeftCell="A50" activePane="bottomLeft" state="frozen"/>
      <selection activeCell="A51" sqref="A51"/>
      <selection pane="bottomLeft" activeCell="O159" sqref="O159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ht="14.4" customHeight="1" x14ac:dyDescent="0.35">
      <c r="A1" s="101" t="s">
        <v>333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-142500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-142500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-142500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-124000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-14000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-4500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-4500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-2500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-300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-600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-1100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-142500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-142500</v>
      </c>
      <c r="E188" s="5"/>
    </row>
  </sheetData>
  <autoFilter ref="A1:D188" xr:uid="{00000000-0009-0000-0000-00001D000000}">
    <filterColumn colId="0" showButton="0"/>
    <filterColumn colId="3">
      <filters>
        <filter val="-1 100"/>
        <filter val="-124 000"/>
        <filter val="-14 000"/>
        <filter val="-142 500"/>
        <filter val="-2 500"/>
        <filter val="-300"/>
        <filter val="-4 500"/>
        <filter val="-600"/>
      </filters>
    </filterColumn>
  </autoFilter>
  <mergeCells count="1">
    <mergeCell ref="A1:B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C2" sqref="C2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4" customWidth="1"/>
    <col min="4" max="4" width="14.81640625" style="4" customWidth="1"/>
    <col min="5" max="5" width="12.1796875" style="2" customWidth="1"/>
    <col min="6" max="16384" width="8.90625" style="7"/>
  </cols>
  <sheetData>
    <row r="1" spans="1:5" s="9" customFormat="1" x14ac:dyDescent="0.35">
      <c r="A1" s="101" t="s">
        <v>334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0"/>
      <c r="D2" s="30">
        <v>-1404300</v>
      </c>
      <c r="E2" s="5"/>
    </row>
    <row r="3" spans="1:5" ht="15.5" x14ac:dyDescent="0.35">
      <c r="A3" s="81" t="s">
        <v>3</v>
      </c>
      <c r="B3" s="81" t="s">
        <v>4</v>
      </c>
      <c r="C3" s="67"/>
      <c r="D3" s="34">
        <v>5895000</v>
      </c>
      <c r="E3" s="5"/>
    </row>
    <row r="4" spans="1:5" x14ac:dyDescent="0.35">
      <c r="A4" s="70" t="s">
        <v>5</v>
      </c>
      <c r="B4" s="70" t="s">
        <v>6</v>
      </c>
      <c r="C4" s="34"/>
      <c r="D4" s="34">
        <v>5600000</v>
      </c>
      <c r="E4" s="5"/>
    </row>
    <row r="5" spans="1:5" hidden="1" x14ac:dyDescent="0.35">
      <c r="A5" s="82" t="s">
        <v>7</v>
      </c>
      <c r="B5" s="82" t="s">
        <v>8</v>
      </c>
      <c r="C5" s="68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4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4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4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4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4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4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68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4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4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4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4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4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4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4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4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4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4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4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4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4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4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4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4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4"/>
      <c r="D29" s="34">
        <v>0</v>
      </c>
      <c r="E29" s="5"/>
    </row>
    <row r="30" spans="1:5" x14ac:dyDescent="0.35">
      <c r="A30" s="74" t="s">
        <v>54</v>
      </c>
      <c r="B30" s="74" t="s">
        <v>55</v>
      </c>
      <c r="C30" s="34"/>
      <c r="D30" s="34">
        <v>5600000</v>
      </c>
      <c r="E30" s="5"/>
    </row>
    <row r="31" spans="1:5" x14ac:dyDescent="0.35">
      <c r="A31" s="71" t="s">
        <v>56</v>
      </c>
      <c r="B31" s="71" t="s">
        <v>370</v>
      </c>
      <c r="C31" s="34">
        <v>650</v>
      </c>
      <c r="D31" s="34">
        <v>350000</v>
      </c>
      <c r="E31" s="85">
        <f>+MROUND(D31/C31,0.1)</f>
        <v>538.5</v>
      </c>
    </row>
    <row r="32" spans="1:5" x14ac:dyDescent="0.35">
      <c r="A32" s="71" t="s">
        <v>57</v>
      </c>
      <c r="B32" s="71" t="s">
        <v>58</v>
      </c>
      <c r="C32" s="34">
        <v>9592000</v>
      </c>
      <c r="D32" s="34">
        <v>2630000</v>
      </c>
      <c r="E32" s="18">
        <f>+MROUND(D32/C32,0.1)</f>
        <v>0.30000000000000004</v>
      </c>
    </row>
    <row r="33" spans="1:5" x14ac:dyDescent="0.35">
      <c r="A33" s="71" t="s">
        <v>59</v>
      </c>
      <c r="B33" s="71" t="s">
        <v>60</v>
      </c>
      <c r="C33" s="34">
        <v>12896000</v>
      </c>
      <c r="D33" s="34">
        <v>2620000</v>
      </c>
      <c r="E33" s="18">
        <f>+MROUND(D33/C33,0.1)</f>
        <v>0.2</v>
      </c>
    </row>
    <row r="34" spans="1:5" hidden="1" x14ac:dyDescent="0.35">
      <c r="A34" s="74" t="s">
        <v>61</v>
      </c>
      <c r="B34" s="74" t="s">
        <v>62</v>
      </c>
      <c r="C34" s="34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4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4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4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4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4"/>
      <c r="D39" s="34">
        <v>0</v>
      </c>
      <c r="E39" s="5"/>
    </row>
    <row r="40" spans="1:5" x14ac:dyDescent="0.35">
      <c r="A40" s="70" t="s">
        <v>73</v>
      </c>
      <c r="B40" s="70" t="s">
        <v>74</v>
      </c>
      <c r="C40" s="34"/>
      <c r="D40" s="34">
        <v>295000</v>
      </c>
      <c r="E40" s="5"/>
    </row>
    <row r="41" spans="1:5" hidden="1" x14ac:dyDescent="0.35">
      <c r="A41" s="71" t="s">
        <v>75</v>
      </c>
      <c r="B41" s="71" t="s">
        <v>76</v>
      </c>
      <c r="C41" s="34"/>
      <c r="D41" s="34">
        <v>0</v>
      </c>
      <c r="E41" s="5"/>
    </row>
    <row r="42" spans="1:5" x14ac:dyDescent="0.35">
      <c r="A42" s="71" t="s">
        <v>77</v>
      </c>
      <c r="B42" s="71" t="s">
        <v>78</v>
      </c>
      <c r="C42" s="34"/>
      <c r="D42" s="34">
        <v>230000</v>
      </c>
      <c r="E42" s="5"/>
    </row>
    <row r="43" spans="1:5" x14ac:dyDescent="0.35">
      <c r="A43" s="71" t="s">
        <v>79</v>
      </c>
      <c r="B43" s="71" t="s">
        <v>80</v>
      </c>
      <c r="C43" s="34"/>
      <c r="D43" s="34">
        <v>65000</v>
      </c>
      <c r="E43" s="5"/>
    </row>
    <row r="44" spans="1:5" hidden="1" x14ac:dyDescent="0.35">
      <c r="A44" s="70" t="s">
        <v>81</v>
      </c>
      <c r="B44" s="70" t="s">
        <v>82</v>
      </c>
      <c r="C44" s="34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4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4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4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4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4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0"/>
      <c r="D50" s="34">
        <v>-7299300</v>
      </c>
      <c r="E50" s="5"/>
    </row>
    <row r="51" spans="1:5" x14ac:dyDescent="0.35">
      <c r="A51" s="75" t="s">
        <v>93</v>
      </c>
      <c r="B51" s="75" t="s">
        <v>94</v>
      </c>
      <c r="C51" s="34"/>
      <c r="D51" s="34">
        <v>-5325000</v>
      </c>
      <c r="E51" s="5"/>
    </row>
    <row r="52" spans="1:5" hidden="1" x14ac:dyDescent="0.35">
      <c r="A52" s="74" t="s">
        <v>95</v>
      </c>
      <c r="B52" s="74" t="s">
        <v>96</v>
      </c>
      <c r="C52" s="34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4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4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4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4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4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4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4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4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4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4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4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4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4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4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4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4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4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4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4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4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4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4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4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4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4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4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4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4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4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4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4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4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4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4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4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4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4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4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4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4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4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4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4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4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4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4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4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4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4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4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4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4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4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4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4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4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4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4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4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4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4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4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4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4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4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4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4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4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4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4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4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4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4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4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4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4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4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4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4"/>
      <c r="D131" s="34">
        <v>0</v>
      </c>
      <c r="E131" s="5"/>
    </row>
    <row r="132" spans="1:5" x14ac:dyDescent="0.35">
      <c r="A132" s="74" t="s">
        <v>223</v>
      </c>
      <c r="B132" s="74" t="s">
        <v>55</v>
      </c>
      <c r="C132" s="34"/>
      <c r="D132" s="34">
        <v>-5325000</v>
      </c>
      <c r="E132" s="5"/>
    </row>
    <row r="133" spans="1:5" x14ac:dyDescent="0.35">
      <c r="A133" s="72" t="s">
        <v>224</v>
      </c>
      <c r="B133" s="72" t="s">
        <v>225</v>
      </c>
      <c r="C133" s="34"/>
      <c r="D133" s="34">
        <v>-755000</v>
      </c>
      <c r="E133" s="5"/>
    </row>
    <row r="134" spans="1:5" ht="27" x14ac:dyDescent="0.35">
      <c r="A134" s="71" t="s">
        <v>226</v>
      </c>
      <c r="B134" s="71" t="s">
        <v>412</v>
      </c>
      <c r="C134" s="34"/>
      <c r="D134" s="34">
        <v>-415000</v>
      </c>
      <c r="E134" s="5"/>
    </row>
    <row r="135" spans="1:5" hidden="1" x14ac:dyDescent="0.35">
      <c r="A135" s="71" t="s">
        <v>227</v>
      </c>
      <c r="B135" s="71" t="s">
        <v>386</v>
      </c>
      <c r="C135" s="34"/>
      <c r="D135" s="34">
        <v>0</v>
      </c>
      <c r="E135" s="5"/>
    </row>
    <row r="136" spans="1:5" x14ac:dyDescent="0.35">
      <c r="A136" s="71" t="s">
        <v>228</v>
      </c>
      <c r="B136" s="71" t="s">
        <v>387</v>
      </c>
      <c r="C136" s="34"/>
      <c r="D136" s="34">
        <v>-305000</v>
      </c>
      <c r="E136" s="86"/>
    </row>
    <row r="137" spans="1:5" x14ac:dyDescent="0.35">
      <c r="A137" s="71" t="s">
        <v>229</v>
      </c>
      <c r="B137" s="71" t="s">
        <v>230</v>
      </c>
      <c r="C137" s="34"/>
      <c r="D137" s="34">
        <v>-30000</v>
      </c>
      <c r="E137" s="5"/>
    </row>
    <row r="138" spans="1:5" x14ac:dyDescent="0.35">
      <c r="A138" s="71" t="s">
        <v>231</v>
      </c>
      <c r="B138" s="71" t="s">
        <v>388</v>
      </c>
      <c r="C138" s="34"/>
      <c r="D138" s="34">
        <v>-5000</v>
      </c>
      <c r="E138" s="5"/>
    </row>
    <row r="139" spans="1:5" x14ac:dyDescent="0.35">
      <c r="A139" s="72" t="s">
        <v>232</v>
      </c>
      <c r="B139" s="72" t="s">
        <v>353</v>
      </c>
      <c r="C139" s="34"/>
      <c r="D139" s="34">
        <v>-4120000</v>
      </c>
      <c r="E139" s="5"/>
    </row>
    <row r="140" spans="1:5" x14ac:dyDescent="0.35">
      <c r="A140" s="73" t="s">
        <v>233</v>
      </c>
      <c r="B140" s="73" t="s">
        <v>354</v>
      </c>
      <c r="C140" s="34"/>
      <c r="D140" s="34">
        <v>-1900000</v>
      </c>
      <c r="E140" s="5"/>
    </row>
    <row r="141" spans="1:5" x14ac:dyDescent="0.35">
      <c r="A141" s="71" t="s">
        <v>234</v>
      </c>
      <c r="B141" s="71" t="s">
        <v>365</v>
      </c>
      <c r="C141" s="34"/>
      <c r="D141" s="34">
        <v>-290000</v>
      </c>
      <c r="E141" s="5"/>
    </row>
    <row r="142" spans="1:5" x14ac:dyDescent="0.35">
      <c r="A142" s="71" t="s">
        <v>235</v>
      </c>
      <c r="B142" s="71" t="s">
        <v>355</v>
      </c>
      <c r="C142" s="34"/>
      <c r="D142" s="34">
        <v>-1150000</v>
      </c>
      <c r="E142" s="5"/>
    </row>
    <row r="143" spans="1:5" x14ac:dyDescent="0.35">
      <c r="A143" s="71" t="s">
        <v>236</v>
      </c>
      <c r="B143" s="71" t="s">
        <v>389</v>
      </c>
      <c r="C143" s="34"/>
      <c r="D143" s="34">
        <v>-460000</v>
      </c>
      <c r="E143" s="5"/>
    </row>
    <row r="144" spans="1:5" x14ac:dyDescent="0.35">
      <c r="A144" s="73" t="s">
        <v>237</v>
      </c>
      <c r="B144" s="73" t="s">
        <v>356</v>
      </c>
      <c r="C144" s="34"/>
      <c r="D144" s="34">
        <v>-2220000</v>
      </c>
      <c r="E144" s="5"/>
    </row>
    <row r="145" spans="1:5" x14ac:dyDescent="0.35">
      <c r="A145" s="71" t="s">
        <v>238</v>
      </c>
      <c r="B145" s="71" t="s">
        <v>366</v>
      </c>
      <c r="C145" s="34"/>
      <c r="D145" s="34">
        <v>-560000</v>
      </c>
      <c r="E145" s="5"/>
    </row>
    <row r="146" spans="1:5" x14ac:dyDescent="0.35">
      <c r="A146" s="71" t="s">
        <v>239</v>
      </c>
      <c r="B146" s="71" t="s">
        <v>355</v>
      </c>
      <c r="C146" s="34"/>
      <c r="D146" s="34">
        <v>-550000</v>
      </c>
      <c r="E146" s="5"/>
    </row>
    <row r="147" spans="1:5" x14ac:dyDescent="0.35">
      <c r="A147" s="71" t="s">
        <v>240</v>
      </c>
      <c r="B147" s="71" t="s">
        <v>390</v>
      </c>
      <c r="C147" s="34"/>
      <c r="D147" s="34">
        <v>-1110000</v>
      </c>
      <c r="E147" s="5"/>
    </row>
    <row r="148" spans="1:5" x14ac:dyDescent="0.35">
      <c r="A148" s="78" t="s">
        <v>241</v>
      </c>
      <c r="B148" s="78" t="s">
        <v>242</v>
      </c>
      <c r="C148" s="34"/>
      <c r="D148" s="34">
        <v>-200000</v>
      </c>
      <c r="E148" s="5"/>
    </row>
    <row r="149" spans="1:5" x14ac:dyDescent="0.35">
      <c r="A149" s="78" t="s">
        <v>243</v>
      </c>
      <c r="B149" s="78" t="s">
        <v>391</v>
      </c>
      <c r="C149" s="34"/>
      <c r="D149" s="34">
        <v>-250000</v>
      </c>
      <c r="E149" s="5"/>
    </row>
    <row r="150" spans="1:5" ht="27" hidden="1" x14ac:dyDescent="0.35">
      <c r="A150" s="78" t="s">
        <v>244</v>
      </c>
      <c r="B150" s="78" t="s">
        <v>245</v>
      </c>
      <c r="C150" s="34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4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4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4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4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4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4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4"/>
      <c r="D157" s="34">
        <v>-824800</v>
      </c>
      <c r="E157" s="5"/>
    </row>
    <row r="158" spans="1:5" x14ac:dyDescent="0.35">
      <c r="A158" s="71" t="s">
        <v>259</v>
      </c>
      <c r="B158" s="71" t="s">
        <v>358</v>
      </c>
      <c r="C158" s="34"/>
      <c r="D158" s="34">
        <v>-615000</v>
      </c>
      <c r="E158" s="5"/>
    </row>
    <row r="159" spans="1:5" x14ac:dyDescent="0.35">
      <c r="A159" s="71" t="s">
        <v>260</v>
      </c>
      <c r="B159" s="71" t="s">
        <v>359</v>
      </c>
      <c r="C159" s="34"/>
      <c r="D159" s="34">
        <v>-66000</v>
      </c>
      <c r="E159" s="5"/>
    </row>
    <row r="160" spans="1:5" x14ac:dyDescent="0.35">
      <c r="A160" s="76" t="s">
        <v>261</v>
      </c>
      <c r="B160" s="76" t="s">
        <v>360</v>
      </c>
      <c r="C160" s="34"/>
      <c r="D160" s="34">
        <v>-143800</v>
      </c>
      <c r="E160" s="5"/>
    </row>
    <row r="161" spans="1:5" x14ac:dyDescent="0.35">
      <c r="A161" s="77" t="s">
        <v>262</v>
      </c>
      <c r="B161" s="77" t="s">
        <v>263</v>
      </c>
      <c r="C161" s="34"/>
      <c r="D161" s="34">
        <v>-48800</v>
      </c>
      <c r="E161" s="5"/>
    </row>
    <row r="162" spans="1:5" x14ac:dyDescent="0.35">
      <c r="A162" s="71" t="s">
        <v>264</v>
      </c>
      <c r="B162" s="71" t="s">
        <v>361</v>
      </c>
      <c r="C162" s="34"/>
      <c r="D162" s="34">
        <v>-45000</v>
      </c>
      <c r="E162" s="5"/>
    </row>
    <row r="163" spans="1:5" x14ac:dyDescent="0.35">
      <c r="A163" s="71" t="s">
        <v>265</v>
      </c>
      <c r="B163" s="71" t="s">
        <v>362</v>
      </c>
      <c r="C163" s="34"/>
      <c r="D163" s="34">
        <v>-600</v>
      </c>
      <c r="E163" s="5"/>
    </row>
    <row r="164" spans="1:5" x14ac:dyDescent="0.35">
      <c r="A164" s="71" t="s">
        <v>266</v>
      </c>
      <c r="B164" s="71" t="s">
        <v>392</v>
      </c>
      <c r="C164" s="34"/>
      <c r="D164" s="34">
        <v>-2000</v>
      </c>
      <c r="E164" s="5"/>
    </row>
    <row r="165" spans="1:5" hidden="1" x14ac:dyDescent="0.35">
      <c r="A165" s="71" t="s">
        <v>267</v>
      </c>
      <c r="B165" s="71" t="s">
        <v>268</v>
      </c>
      <c r="C165" s="34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4"/>
      <c r="D166" s="34">
        <v>-1200</v>
      </c>
      <c r="E166" s="5"/>
    </row>
    <row r="167" spans="1:5" hidden="1" x14ac:dyDescent="0.35">
      <c r="A167" s="72" t="s">
        <v>271</v>
      </c>
      <c r="B167" s="72" t="s">
        <v>272</v>
      </c>
      <c r="C167" s="34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4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4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4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4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4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4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4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4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4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4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4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4"/>
      <c r="D179" s="34">
        <v>0</v>
      </c>
      <c r="E179" s="5"/>
    </row>
    <row r="180" spans="1:5" x14ac:dyDescent="0.35">
      <c r="A180" s="72" t="s">
        <v>294</v>
      </c>
      <c r="B180" s="72" t="s">
        <v>295</v>
      </c>
      <c r="C180" s="34"/>
      <c r="D180" s="34">
        <v>-95000</v>
      </c>
      <c r="E180" s="5"/>
    </row>
    <row r="181" spans="1:5" x14ac:dyDescent="0.35">
      <c r="A181" s="70" t="s">
        <v>296</v>
      </c>
      <c r="B181" s="70" t="s">
        <v>364</v>
      </c>
      <c r="C181" s="34"/>
      <c r="D181" s="34">
        <v>-1149500</v>
      </c>
      <c r="E181" s="5"/>
    </row>
    <row r="182" spans="1:5" hidden="1" x14ac:dyDescent="0.35">
      <c r="A182" s="70" t="s">
        <v>297</v>
      </c>
      <c r="B182" s="70" t="s">
        <v>298</v>
      </c>
      <c r="C182" s="34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4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4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4"/>
      <c r="D185" s="34">
        <v>-1404300</v>
      </c>
      <c r="E185" s="5"/>
    </row>
    <row r="186" spans="1:5" hidden="1" x14ac:dyDescent="0.35">
      <c r="A186" s="70" t="s">
        <v>304</v>
      </c>
      <c r="B186" s="70" t="s">
        <v>305</v>
      </c>
      <c r="C186" s="34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4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4"/>
      <c r="D188" s="34">
        <v>-1404300</v>
      </c>
      <c r="E188" s="5"/>
    </row>
  </sheetData>
  <autoFilter ref="A1:E188" xr:uid="{00000000-0009-0000-0000-00001E000000}">
    <filterColumn colId="0" showButton="0"/>
    <filterColumn colId="3">
      <filters>
        <filter val="-1 110 000"/>
        <filter val="-1 149 500"/>
        <filter val="-1 150 000"/>
        <filter val="-1 200"/>
        <filter val="-1 404 300"/>
        <filter val="-1 900 000"/>
        <filter val="-143 800"/>
        <filter val="-2 000"/>
        <filter val="-2 220 000"/>
        <filter val="2 620 000"/>
        <filter val="2 630 000"/>
        <filter val="-200 000"/>
        <filter val="230 000"/>
        <filter val="-250 000"/>
        <filter val="-290 000"/>
        <filter val="295 000"/>
        <filter val="-30 000"/>
        <filter val="-305 000"/>
        <filter val="350 000"/>
        <filter val="-4 120 000"/>
        <filter val="-415 000"/>
        <filter val="-45 000"/>
        <filter val="-460 000"/>
        <filter val="-48 800"/>
        <filter val="-5 000"/>
        <filter val="-5 325 000"/>
        <filter val="5 600 000"/>
        <filter val="5 895 000"/>
        <filter val="-550 000"/>
        <filter val="-560 000"/>
        <filter val="-600"/>
        <filter val="-615 000"/>
        <filter val="65 000"/>
        <filter val="-66 000"/>
        <filter val="-7 299 300"/>
        <filter val="-755 000"/>
        <filter val="-824 800"/>
        <filter val="-95 000"/>
      </filters>
    </filterColumn>
  </autoFilter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G189" sqref="G189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ht="14.4" customHeight="1" x14ac:dyDescent="0.35">
      <c r="A1" s="101" t="s">
        <v>335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2600</v>
      </c>
      <c r="E2" s="5"/>
    </row>
    <row r="3" spans="1:5" ht="15.5" x14ac:dyDescent="0.35">
      <c r="A3" s="81" t="s">
        <v>3</v>
      </c>
      <c r="B3" s="81" t="s">
        <v>4</v>
      </c>
      <c r="C3" s="38"/>
      <c r="D3" s="34">
        <v>230000</v>
      </c>
      <c r="E3" s="5"/>
    </row>
    <row r="4" spans="1:5" x14ac:dyDescent="0.35">
      <c r="A4" s="70" t="s">
        <v>5</v>
      </c>
      <c r="B4" s="70" t="s">
        <v>6</v>
      </c>
      <c r="C4" s="37"/>
      <c r="D4" s="34">
        <v>230000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x14ac:dyDescent="0.35">
      <c r="A12" s="82" t="s">
        <v>20</v>
      </c>
      <c r="B12" s="82" t="s">
        <v>21</v>
      </c>
      <c r="C12" s="39"/>
      <c r="D12" s="34">
        <v>230000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x14ac:dyDescent="0.35">
      <c r="A29" s="72" t="s">
        <v>52</v>
      </c>
      <c r="B29" s="72" t="s">
        <v>53</v>
      </c>
      <c r="C29" s="37"/>
      <c r="D29" s="34">
        <v>230000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-227400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-170000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x14ac:dyDescent="0.35">
      <c r="A90" s="74" t="s">
        <v>158</v>
      </c>
      <c r="B90" s="74" t="s">
        <v>21</v>
      </c>
      <c r="C90" s="37"/>
      <c r="D90" s="34">
        <v>-170000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x14ac:dyDescent="0.35">
      <c r="A118" s="72" t="s">
        <v>202</v>
      </c>
      <c r="B118" s="72" t="s">
        <v>53</v>
      </c>
      <c r="C118" s="37"/>
      <c r="D118" s="34">
        <v>-170000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-51400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-46000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-4000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-1400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-1400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-1000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-100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-300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hidden="1" x14ac:dyDescent="0.35">
      <c r="A166" s="71" t="s">
        <v>269</v>
      </c>
      <c r="B166" s="71" t="s">
        <v>270</v>
      </c>
      <c r="C166" s="37"/>
      <c r="D166" s="34">
        <v>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-6000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2600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2600</v>
      </c>
      <c r="E188" s="5"/>
    </row>
  </sheetData>
  <autoFilter ref="A1:D188" xr:uid="{00000000-0009-0000-0000-000003000000}">
    <filterColumn colId="0" showButton="0"/>
    <filterColumn colId="3">
      <filters>
        <filter val="-1 000"/>
        <filter val="-1 400"/>
        <filter val="-100"/>
        <filter val="-170 000"/>
        <filter val="2 600"/>
        <filter val="-227 400"/>
        <filter val="230 000"/>
        <filter val="-300"/>
        <filter val="-4 000"/>
        <filter val="-46 000"/>
        <filter val="-51 400"/>
        <filter val="-6 000"/>
      </filters>
    </filterColumn>
  </autoFilter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D193" sqref="D193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ht="14.4" customHeight="1" x14ac:dyDescent="0.35">
      <c r="A1" s="101" t="s">
        <v>312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-181500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-181500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-181500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-160000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-17000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-4500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-4500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-2500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-300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-300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-1400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-181500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-181500</v>
      </c>
      <c r="E188" s="5"/>
    </row>
  </sheetData>
  <autoFilter ref="A1:D188" xr:uid="{00000000-0009-0000-0000-000004000000}">
    <filterColumn colId="0" showButton="0"/>
    <filterColumn colId="3">
      <filters>
        <filter val="-1 400"/>
        <filter val="-160 000"/>
        <filter val="-17 000"/>
        <filter val="-181 500"/>
        <filter val="-2 500"/>
        <filter val="-300"/>
        <filter val="-4 500"/>
      </filters>
    </filterColumn>
  </autoFilter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E188"/>
  <sheetViews>
    <sheetView workbookViewId="0">
      <pane ySplit="2" topLeftCell="A50" activePane="bottomLeft" state="frozen"/>
      <selection activeCell="A51" sqref="A51"/>
      <selection pane="bottomLeft" activeCell="D163" sqref="D163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ht="14.4" customHeight="1" x14ac:dyDescent="0.35">
      <c r="A1" s="101" t="s">
        <v>396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-5312850</v>
      </c>
      <c r="E2" s="5"/>
    </row>
    <row r="3" spans="1:5" ht="15.5" hidden="1" x14ac:dyDescent="0.35">
      <c r="A3" s="81" t="s">
        <v>3</v>
      </c>
      <c r="B3" s="81" t="s">
        <v>4</v>
      </c>
      <c r="C3" s="38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7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9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7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7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7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7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7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7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7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7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-5312850</v>
      </c>
      <c r="E50" s="5"/>
    </row>
    <row r="51" spans="1:5" hidden="1" x14ac:dyDescent="0.35">
      <c r="A51" s="75" t="s">
        <v>93</v>
      </c>
      <c r="B51" s="75" t="s">
        <v>94</v>
      </c>
      <c r="C51" s="37"/>
      <c r="D51" s="34">
        <v>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7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7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7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7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7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7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7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7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7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7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7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-5312850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-4477000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-55400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-780450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-65450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-60000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-1000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-750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-3700</v>
      </c>
      <c r="E166" s="5"/>
    </row>
    <row r="167" spans="1:5" x14ac:dyDescent="0.35">
      <c r="A167" s="72" t="s">
        <v>271</v>
      </c>
      <c r="B167" s="72" t="s">
        <v>272</v>
      </c>
      <c r="C167" s="37"/>
      <c r="D167" s="34">
        <v>-490000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x14ac:dyDescent="0.35">
      <c r="A172" s="71" t="s">
        <v>280</v>
      </c>
      <c r="B172" s="71" t="s">
        <v>367</v>
      </c>
      <c r="C172" s="37"/>
      <c r="D172" s="34">
        <v>-420000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x14ac:dyDescent="0.35">
      <c r="A177" s="71" t="s">
        <v>288</v>
      </c>
      <c r="B177" s="71" t="s">
        <v>289</v>
      </c>
      <c r="C177" s="37"/>
      <c r="D177" s="34">
        <v>-70000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x14ac:dyDescent="0.35">
      <c r="A180" s="72" t="s">
        <v>294</v>
      </c>
      <c r="B180" s="72" t="s">
        <v>295</v>
      </c>
      <c r="C180" s="37"/>
      <c r="D180" s="34">
        <v>-225000</v>
      </c>
      <c r="E180" s="5"/>
    </row>
    <row r="181" spans="1:5" hidden="1" x14ac:dyDescent="0.35">
      <c r="A181" s="70" t="s">
        <v>296</v>
      </c>
      <c r="B181" s="70" t="s">
        <v>364</v>
      </c>
      <c r="C181" s="37"/>
      <c r="D181" s="34">
        <v>0</v>
      </c>
      <c r="E181" s="5"/>
    </row>
    <row r="182" spans="1:5" hidden="1" x14ac:dyDescent="0.35">
      <c r="A182" s="70" t="s">
        <v>297</v>
      </c>
      <c r="B182" s="70" t="s">
        <v>298</v>
      </c>
      <c r="C182" s="37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7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-5312850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-5312850</v>
      </c>
      <c r="E188" s="5"/>
    </row>
  </sheetData>
  <autoFilter ref="A1:D188" xr:uid="{00000000-0009-0000-0000-000005000000}">
    <filterColumn colId="0" showButton="0"/>
    <filterColumn colId="3">
      <filters>
        <filter val="-1 000"/>
        <filter val="-225 000"/>
        <filter val="-3 700"/>
        <filter val="-4 477 000"/>
        <filter val="-420 000"/>
        <filter val="-490 000"/>
        <filter val="-5 312 850"/>
        <filter val="-55 400"/>
        <filter val="-60 000"/>
        <filter val="-65 450"/>
        <filter val="-70 000"/>
        <filter val="-750"/>
        <filter val="-780 450"/>
      </filters>
    </filterColumn>
  </autoFilter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E188"/>
  <sheetViews>
    <sheetView workbookViewId="0">
      <pane ySplit="2" topLeftCell="A50" activePane="bottomLeft" state="frozen"/>
      <selection activeCell="A51" sqref="A51"/>
      <selection pane="bottomLeft" activeCell="G65" sqref="G65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4" customWidth="1"/>
    <col min="4" max="4" width="14.81640625" style="4" customWidth="1"/>
    <col min="5" max="5" width="12.1796875" style="2" customWidth="1"/>
    <col min="6" max="16384" width="8.90625" style="7"/>
  </cols>
  <sheetData>
    <row r="1" spans="1:5" s="9" customFormat="1" ht="14.4" customHeight="1" x14ac:dyDescent="0.35">
      <c r="A1" s="101" t="s">
        <v>313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0"/>
      <c r="D2" s="30">
        <v>-30757700</v>
      </c>
      <c r="E2" s="5"/>
    </row>
    <row r="3" spans="1:5" ht="15.5" hidden="1" x14ac:dyDescent="0.35">
      <c r="A3" s="81" t="s">
        <v>3</v>
      </c>
      <c r="B3" s="81" t="s">
        <v>4</v>
      </c>
      <c r="C3" s="67"/>
      <c r="D3" s="67">
        <v>0</v>
      </c>
      <c r="E3" s="5"/>
    </row>
    <row r="4" spans="1:5" hidden="1" x14ac:dyDescent="0.35">
      <c r="A4" s="70" t="s">
        <v>5</v>
      </c>
      <c r="B4" s="70" t="s">
        <v>6</v>
      </c>
      <c r="C4" s="34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68"/>
      <c r="D5" s="68">
        <v>0</v>
      </c>
      <c r="E5" s="5"/>
    </row>
    <row r="6" spans="1:5" hidden="1" x14ac:dyDescent="0.35">
      <c r="A6" s="71" t="s">
        <v>9</v>
      </c>
      <c r="B6" s="71" t="s">
        <v>10</v>
      </c>
      <c r="C6" s="34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4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4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4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4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4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68"/>
      <c r="D12" s="68">
        <v>0</v>
      </c>
      <c r="E12" s="5"/>
    </row>
    <row r="13" spans="1:5" hidden="1" x14ac:dyDescent="0.35">
      <c r="A13" s="72" t="s">
        <v>22</v>
      </c>
      <c r="B13" s="72" t="s">
        <v>23</v>
      </c>
      <c r="C13" s="34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4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4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4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4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4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4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4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4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4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4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4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4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4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4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4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4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4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4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4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4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4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4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4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4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4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4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4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4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4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4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4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4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4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4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4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4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0"/>
      <c r="D50" s="30">
        <v>-30757700</v>
      </c>
      <c r="E50" s="5"/>
    </row>
    <row r="51" spans="1:5" x14ac:dyDescent="0.35">
      <c r="A51" s="75" t="s">
        <v>93</v>
      </c>
      <c r="B51" s="75" t="s">
        <v>94</v>
      </c>
      <c r="C51" s="34"/>
      <c r="D51" s="34">
        <v>-29355000</v>
      </c>
      <c r="E51" s="5"/>
    </row>
    <row r="52" spans="1:5" hidden="1" x14ac:dyDescent="0.35">
      <c r="A52" s="74" t="s">
        <v>95</v>
      </c>
      <c r="B52" s="74" t="s">
        <v>96</v>
      </c>
      <c r="C52" s="34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4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4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4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4"/>
      <c r="D56" s="34">
        <v>0</v>
      </c>
      <c r="E56" s="5"/>
    </row>
    <row r="57" spans="1:5" x14ac:dyDescent="0.35">
      <c r="A57" s="76" t="s">
        <v>103</v>
      </c>
      <c r="B57" s="76" t="s">
        <v>104</v>
      </c>
      <c r="C57" s="34"/>
      <c r="D57" s="34">
        <v>-29355000</v>
      </c>
      <c r="E57" s="5"/>
    </row>
    <row r="58" spans="1:5" x14ac:dyDescent="0.35">
      <c r="A58" s="77" t="s">
        <v>105</v>
      </c>
      <c r="B58" s="77" t="s">
        <v>342</v>
      </c>
      <c r="C58" s="34">
        <f>SUM(C59:C64)</f>
        <v>1175000</v>
      </c>
      <c r="D58" s="34">
        <v>-19375000</v>
      </c>
      <c r="E58" s="26">
        <f t="shared" ref="E58:E64" si="0">+MROUND(ABS(D58)/C58,0.1)*-1</f>
        <v>-16.5</v>
      </c>
    </row>
    <row r="59" spans="1:5" x14ac:dyDescent="0.35">
      <c r="A59" s="71" t="s">
        <v>106</v>
      </c>
      <c r="B59" s="71" t="s">
        <v>107</v>
      </c>
      <c r="C59" s="34">
        <v>865000</v>
      </c>
      <c r="D59" s="34">
        <v>-12023500</v>
      </c>
      <c r="E59" s="26">
        <f t="shared" si="0"/>
        <v>-13.9</v>
      </c>
    </row>
    <row r="60" spans="1:5" x14ac:dyDescent="0.35">
      <c r="A60" s="71" t="s">
        <v>108</v>
      </c>
      <c r="B60" s="71" t="s">
        <v>109</v>
      </c>
      <c r="C60" s="34">
        <v>150000</v>
      </c>
      <c r="D60" s="34">
        <v>-4605000</v>
      </c>
      <c r="E60" s="26">
        <f t="shared" si="0"/>
        <v>-30.700000000000003</v>
      </c>
    </row>
    <row r="61" spans="1:5" x14ac:dyDescent="0.35">
      <c r="A61" s="71" t="s">
        <v>110</v>
      </c>
      <c r="B61" s="71" t="s">
        <v>373</v>
      </c>
      <c r="C61" s="34">
        <v>40000</v>
      </c>
      <c r="D61" s="34">
        <v>-708000</v>
      </c>
      <c r="E61" s="26">
        <f t="shared" si="0"/>
        <v>-17.7</v>
      </c>
    </row>
    <row r="62" spans="1:5" x14ac:dyDescent="0.35">
      <c r="A62" s="71" t="s">
        <v>111</v>
      </c>
      <c r="B62" s="71" t="s">
        <v>112</v>
      </c>
      <c r="C62" s="34">
        <v>35000</v>
      </c>
      <c r="D62" s="34">
        <v>-584500</v>
      </c>
      <c r="E62" s="26">
        <f t="shared" si="0"/>
        <v>-16.7</v>
      </c>
    </row>
    <row r="63" spans="1:5" x14ac:dyDescent="0.35">
      <c r="A63" s="71" t="s">
        <v>113</v>
      </c>
      <c r="B63" s="71" t="s">
        <v>114</v>
      </c>
      <c r="C63" s="34">
        <v>60000</v>
      </c>
      <c r="D63" s="34">
        <v>-564000</v>
      </c>
      <c r="E63" s="26">
        <f t="shared" si="0"/>
        <v>-9.4</v>
      </c>
    </row>
    <row r="64" spans="1:5" x14ac:dyDescent="0.35">
      <c r="A64" s="71" t="s">
        <v>115</v>
      </c>
      <c r="B64" s="71" t="s">
        <v>116</v>
      </c>
      <c r="C64" s="34">
        <v>25000</v>
      </c>
      <c r="D64" s="34">
        <v>-615000</v>
      </c>
      <c r="E64" s="26">
        <f t="shared" si="0"/>
        <v>-24.6</v>
      </c>
    </row>
    <row r="65" spans="1:5" x14ac:dyDescent="0.35">
      <c r="A65" s="71" t="s">
        <v>117</v>
      </c>
      <c r="B65" s="71" t="s">
        <v>118</v>
      </c>
      <c r="C65" s="34"/>
      <c r="D65" s="34">
        <v>-275000</v>
      </c>
      <c r="E65" s="5"/>
    </row>
    <row r="66" spans="1:5" x14ac:dyDescent="0.35">
      <c r="A66" s="77" t="s">
        <v>119</v>
      </c>
      <c r="B66" s="77" t="s">
        <v>343</v>
      </c>
      <c r="C66" s="34">
        <f>SUM(C67:C68)</f>
        <v>1080000</v>
      </c>
      <c r="D66" s="34">
        <v>-9965000</v>
      </c>
      <c r="E66" s="26">
        <f>+MROUND(ABS(D66)/C66,0.1)*-1</f>
        <v>-9.2000000000000011</v>
      </c>
    </row>
    <row r="67" spans="1:5" x14ac:dyDescent="0.35">
      <c r="A67" s="71" t="s">
        <v>120</v>
      </c>
      <c r="B67" s="71" t="s">
        <v>374</v>
      </c>
      <c r="C67" s="34">
        <v>1050000</v>
      </c>
      <c r="D67" s="34">
        <v>-9664000</v>
      </c>
      <c r="E67" s="26">
        <f>+MROUND(ABS(D67)/C67,0.1)*-1</f>
        <v>-9.2000000000000011</v>
      </c>
    </row>
    <row r="68" spans="1:5" x14ac:dyDescent="0.35">
      <c r="A68" s="71" t="s">
        <v>121</v>
      </c>
      <c r="B68" s="71" t="s">
        <v>375</v>
      </c>
      <c r="C68" s="34">
        <v>30000</v>
      </c>
      <c r="D68" s="34">
        <v>-258000</v>
      </c>
      <c r="E68" s="26">
        <f>+MROUND(ABS(D68)/C68,0.1)*-1</f>
        <v>-8.6</v>
      </c>
    </row>
    <row r="69" spans="1:5" x14ac:dyDescent="0.35">
      <c r="A69" s="71" t="s">
        <v>122</v>
      </c>
      <c r="B69" s="71" t="s">
        <v>376</v>
      </c>
      <c r="C69" s="34"/>
      <c r="D69" s="34">
        <v>-43000</v>
      </c>
      <c r="E69" s="5"/>
    </row>
    <row r="70" spans="1:5" hidden="1" x14ac:dyDescent="0.35">
      <c r="A70" s="72" t="s">
        <v>123</v>
      </c>
      <c r="B70" s="72" t="s">
        <v>124</v>
      </c>
      <c r="C70" s="34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4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4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4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4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4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4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4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4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4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4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4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4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4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4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4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4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4"/>
      <c r="D87" s="34">
        <v>0</v>
      </c>
      <c r="E87" s="5"/>
    </row>
    <row r="88" spans="1:5" x14ac:dyDescent="0.35">
      <c r="A88" s="78" t="s">
        <v>154</v>
      </c>
      <c r="B88" s="78" t="s">
        <v>155</v>
      </c>
      <c r="C88" s="34"/>
      <c r="D88" s="34">
        <v>-15000</v>
      </c>
      <c r="E88" s="5"/>
    </row>
    <row r="89" spans="1:5" ht="27" hidden="1" x14ac:dyDescent="0.35">
      <c r="A89" s="78" t="s">
        <v>156</v>
      </c>
      <c r="B89" s="78" t="s">
        <v>157</v>
      </c>
      <c r="C89" s="34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4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4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4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4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4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4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4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4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4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4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4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4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4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4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4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4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4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4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4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4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4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4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4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4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4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4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4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4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4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4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4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4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4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4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4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4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4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4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4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4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4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4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4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4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4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4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4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4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4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4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4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4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4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4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4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4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4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4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4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4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4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4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4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4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4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4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4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4"/>
      <c r="D157" s="34">
        <v>-1390700</v>
      </c>
      <c r="E157" s="5"/>
    </row>
    <row r="158" spans="1:5" x14ac:dyDescent="0.35">
      <c r="A158" s="71" t="s">
        <v>259</v>
      </c>
      <c r="B158" s="71" t="s">
        <v>358</v>
      </c>
      <c r="C158" s="34"/>
      <c r="D158" s="34">
        <v>-1205000</v>
      </c>
      <c r="E158" s="5"/>
    </row>
    <row r="159" spans="1:5" x14ac:dyDescent="0.35">
      <c r="A159" s="71" t="s">
        <v>260</v>
      </c>
      <c r="B159" s="71" t="s">
        <v>359</v>
      </c>
      <c r="C159" s="34"/>
      <c r="D159" s="34">
        <v>-160000</v>
      </c>
      <c r="E159" s="5"/>
    </row>
    <row r="160" spans="1:5" x14ac:dyDescent="0.35">
      <c r="A160" s="76" t="s">
        <v>261</v>
      </c>
      <c r="B160" s="76" t="s">
        <v>360</v>
      </c>
      <c r="C160" s="34"/>
      <c r="D160" s="34">
        <v>-25700</v>
      </c>
      <c r="E160" s="5"/>
    </row>
    <row r="161" spans="1:5" x14ac:dyDescent="0.35">
      <c r="A161" s="77" t="s">
        <v>262</v>
      </c>
      <c r="B161" s="77" t="s">
        <v>263</v>
      </c>
      <c r="C161" s="34"/>
      <c r="D161" s="34">
        <v>-25700</v>
      </c>
      <c r="E161" s="5"/>
    </row>
    <row r="162" spans="1:5" x14ac:dyDescent="0.35">
      <c r="A162" s="71" t="s">
        <v>264</v>
      </c>
      <c r="B162" s="71" t="s">
        <v>361</v>
      </c>
      <c r="C162" s="34"/>
      <c r="D162" s="34">
        <v>-20000</v>
      </c>
      <c r="E162" s="5"/>
    </row>
    <row r="163" spans="1:5" x14ac:dyDescent="0.35">
      <c r="A163" s="71" t="s">
        <v>265</v>
      </c>
      <c r="B163" s="71" t="s">
        <v>362</v>
      </c>
      <c r="C163" s="34"/>
      <c r="D163" s="34">
        <v>-1700</v>
      </c>
      <c r="E163" s="5"/>
    </row>
    <row r="164" spans="1:5" x14ac:dyDescent="0.35">
      <c r="A164" s="71" t="s">
        <v>266</v>
      </c>
      <c r="B164" s="71" t="s">
        <v>392</v>
      </c>
      <c r="C164" s="34"/>
      <c r="D164" s="34">
        <v>-4000</v>
      </c>
      <c r="E164" s="5"/>
    </row>
    <row r="165" spans="1:5" hidden="1" x14ac:dyDescent="0.35">
      <c r="A165" s="71" t="s">
        <v>267</v>
      </c>
      <c r="B165" s="71" t="s">
        <v>268</v>
      </c>
      <c r="C165" s="34"/>
      <c r="D165" s="34">
        <v>0</v>
      </c>
      <c r="E165" s="5"/>
    </row>
    <row r="166" spans="1:5" hidden="1" x14ac:dyDescent="0.35">
      <c r="A166" s="71" t="s">
        <v>269</v>
      </c>
      <c r="B166" s="71" t="s">
        <v>270</v>
      </c>
      <c r="C166" s="34"/>
      <c r="D166" s="34">
        <v>0</v>
      </c>
      <c r="E166" s="5"/>
    </row>
    <row r="167" spans="1:5" hidden="1" x14ac:dyDescent="0.35">
      <c r="A167" s="72" t="s">
        <v>271</v>
      </c>
      <c r="B167" s="72" t="s">
        <v>272</v>
      </c>
      <c r="C167" s="34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4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4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4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4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4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4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4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4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4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4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4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4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4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4"/>
      <c r="D181" s="34">
        <v>-12000</v>
      </c>
      <c r="E181" s="5"/>
    </row>
    <row r="182" spans="1:5" hidden="1" x14ac:dyDescent="0.35">
      <c r="A182" s="70" t="s">
        <v>297</v>
      </c>
      <c r="B182" s="70" t="s">
        <v>298</v>
      </c>
      <c r="C182" s="34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4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4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4"/>
      <c r="D185" s="34">
        <v>-30757700</v>
      </c>
      <c r="E185" s="5"/>
    </row>
    <row r="186" spans="1:5" hidden="1" x14ac:dyDescent="0.35">
      <c r="A186" s="70" t="s">
        <v>304</v>
      </c>
      <c r="B186" s="70" t="s">
        <v>305</v>
      </c>
      <c r="C186" s="34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4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4"/>
      <c r="D188" s="34">
        <v>-30757700</v>
      </c>
      <c r="E188" s="5"/>
    </row>
  </sheetData>
  <autoFilter ref="A1:E188" xr:uid="{00000000-0009-0000-0000-000006000000}">
    <filterColumn colId="0" showButton="0"/>
    <filterColumn colId="3">
      <filters>
        <filter val="-1 205 000"/>
        <filter val="-1 390 700"/>
        <filter val="-1 700"/>
        <filter val="-12 000"/>
        <filter val="-12 023 500"/>
        <filter val="-15 000"/>
        <filter val="-160 000"/>
        <filter val="-19 375 000"/>
        <filter val="-20 000"/>
        <filter val="-25 700"/>
        <filter val="-258 000"/>
        <filter val="-275 000"/>
        <filter val="-29 355 000"/>
        <filter val="-30 757 700"/>
        <filter val="-4 000"/>
        <filter val="-4 605 000"/>
        <filter val="-43 000"/>
        <filter val="-564 000"/>
        <filter val="-584 500"/>
        <filter val="-615 000"/>
        <filter val="-708 000"/>
        <filter val="-9 664 000"/>
        <filter val="-9 965 000"/>
      </filters>
    </filterColumn>
  </autoFilter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E190"/>
  <sheetViews>
    <sheetView workbookViewId="0">
      <pane ySplit="2" topLeftCell="A50" activePane="bottomLeft" state="frozen"/>
      <selection activeCell="A51" sqref="A51"/>
      <selection pane="bottomLeft" activeCell="A190" sqref="A190:XFD194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1" customWidth="1"/>
    <col min="4" max="4" width="14.81640625" style="4" customWidth="1"/>
    <col min="5" max="5" width="12.1796875" style="2" customWidth="1"/>
    <col min="6" max="16384" width="8.90625" style="7"/>
  </cols>
  <sheetData>
    <row r="1" spans="1:5" s="9" customFormat="1" x14ac:dyDescent="0.35">
      <c r="A1" s="101" t="s">
        <v>336</v>
      </c>
      <c r="B1" s="102"/>
      <c r="C1" s="29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1"/>
      <c r="D2" s="32">
        <v>-33554000</v>
      </c>
      <c r="E2" s="5"/>
    </row>
    <row r="3" spans="1:5" ht="15.5" hidden="1" x14ac:dyDescent="0.35">
      <c r="A3" s="81" t="s">
        <v>3</v>
      </c>
      <c r="B3" s="81" t="s">
        <v>4</v>
      </c>
      <c r="C3" s="33"/>
      <c r="D3" s="34">
        <v>0</v>
      </c>
      <c r="E3" s="5"/>
    </row>
    <row r="4" spans="1:5" hidden="1" x14ac:dyDescent="0.35">
      <c r="A4" s="70" t="s">
        <v>5</v>
      </c>
      <c r="B4" s="70" t="s">
        <v>6</v>
      </c>
      <c r="C4" s="3"/>
      <c r="D4" s="34">
        <v>0</v>
      </c>
      <c r="E4" s="5"/>
    </row>
    <row r="5" spans="1:5" hidden="1" x14ac:dyDescent="0.35">
      <c r="A5" s="82" t="s">
        <v>7</v>
      </c>
      <c r="B5" s="82" t="s">
        <v>8</v>
      </c>
      <c r="C5" s="35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"/>
      <c r="D11" s="34">
        <v>0</v>
      </c>
      <c r="E11" s="5"/>
    </row>
    <row r="12" spans="1:5" hidden="1" x14ac:dyDescent="0.35">
      <c r="A12" s="82" t="s">
        <v>20</v>
      </c>
      <c r="B12" s="82" t="s">
        <v>21</v>
      </c>
      <c r="C12" s="35"/>
      <c r="D12" s="34">
        <v>0</v>
      </c>
      <c r="E12" s="5"/>
    </row>
    <row r="13" spans="1:5" hidden="1" x14ac:dyDescent="0.35">
      <c r="A13" s="72" t="s">
        <v>22</v>
      </c>
      <c r="B13" s="72" t="s">
        <v>23</v>
      </c>
      <c r="C13" s="3"/>
      <c r="D13" s="34">
        <v>0</v>
      </c>
      <c r="E13" s="5"/>
    </row>
    <row r="14" spans="1:5" hidden="1" x14ac:dyDescent="0.35">
      <c r="A14" s="71" t="s">
        <v>24</v>
      </c>
      <c r="B14" s="71" t="s">
        <v>25</v>
      </c>
      <c r="C14" s="3"/>
      <c r="D14" s="34">
        <v>0</v>
      </c>
      <c r="E14" s="5"/>
    </row>
    <row r="15" spans="1:5" hidden="1" x14ac:dyDescent="0.35">
      <c r="A15" s="71" t="s">
        <v>26</v>
      </c>
      <c r="B15" s="71" t="s">
        <v>27</v>
      </c>
      <c r="C15" s="3"/>
      <c r="D15" s="34">
        <v>0</v>
      </c>
      <c r="E15" s="5"/>
    </row>
    <row r="16" spans="1:5" hidden="1" x14ac:dyDescent="0.35">
      <c r="A16" s="71" t="s">
        <v>28</v>
      </c>
      <c r="B16" s="71" t="s">
        <v>29</v>
      </c>
      <c r="C16" s="3"/>
      <c r="D16" s="34">
        <v>0</v>
      </c>
      <c r="E16" s="5"/>
    </row>
    <row r="17" spans="1:5" hidden="1" x14ac:dyDescent="0.35">
      <c r="A17" s="71" t="s">
        <v>30</v>
      </c>
      <c r="B17" s="71" t="s">
        <v>31</v>
      </c>
      <c r="C17" s="3"/>
      <c r="D17" s="34">
        <v>0</v>
      </c>
      <c r="E17" s="5"/>
    </row>
    <row r="18" spans="1:5" hidden="1" x14ac:dyDescent="0.35">
      <c r="A18" s="71" t="s">
        <v>32</v>
      </c>
      <c r="B18" s="71" t="s">
        <v>33</v>
      </c>
      <c r="C18" s="3"/>
      <c r="D18" s="34">
        <v>0</v>
      </c>
      <c r="E18" s="5"/>
    </row>
    <row r="19" spans="1:5" hidden="1" x14ac:dyDescent="0.35">
      <c r="A19" s="71" t="s">
        <v>34</v>
      </c>
      <c r="B19" s="71" t="s">
        <v>338</v>
      </c>
      <c r="C19" s="3"/>
      <c r="D19" s="34">
        <v>0</v>
      </c>
      <c r="E19" s="5"/>
    </row>
    <row r="20" spans="1:5" hidden="1" x14ac:dyDescent="0.35">
      <c r="A20" s="72" t="s">
        <v>35</v>
      </c>
      <c r="B20" s="72" t="s">
        <v>339</v>
      </c>
      <c r="C20" s="3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"/>
      <c r="D44" s="34">
        <v>0</v>
      </c>
      <c r="E44" s="5"/>
    </row>
    <row r="45" spans="1:5" hidden="1" x14ac:dyDescent="0.35">
      <c r="A45" s="70" t="s">
        <v>83</v>
      </c>
      <c r="B45" s="70" t="s">
        <v>84</v>
      </c>
      <c r="C45" s="3"/>
      <c r="D45" s="34">
        <v>0</v>
      </c>
      <c r="E45" s="5"/>
    </row>
    <row r="46" spans="1:5" hidden="1" x14ac:dyDescent="0.35">
      <c r="A46" s="71" t="s">
        <v>85</v>
      </c>
      <c r="B46" s="71" t="s">
        <v>86</v>
      </c>
      <c r="C46" s="3"/>
      <c r="D46" s="34">
        <v>0</v>
      </c>
      <c r="E46" s="5"/>
    </row>
    <row r="47" spans="1:5" hidden="1" x14ac:dyDescent="0.35">
      <c r="A47" s="71" t="s">
        <v>87</v>
      </c>
      <c r="B47" s="71" t="s">
        <v>371</v>
      </c>
      <c r="C47" s="3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1"/>
      <c r="D50" s="34">
        <v>-33554000</v>
      </c>
      <c r="E50" s="5"/>
    </row>
    <row r="51" spans="1:5" x14ac:dyDescent="0.35">
      <c r="A51" s="75" t="s">
        <v>93</v>
      </c>
      <c r="B51" s="75" t="s">
        <v>94</v>
      </c>
      <c r="C51" s="3"/>
      <c r="D51" s="34">
        <v>-32105000</v>
      </c>
      <c r="E51" s="5"/>
    </row>
    <row r="52" spans="1:5" hidden="1" x14ac:dyDescent="0.35">
      <c r="A52" s="74" t="s">
        <v>95</v>
      </c>
      <c r="B52" s="74" t="s">
        <v>96</v>
      </c>
      <c r="C52" s="3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"/>
      <c r="D56" s="34">
        <v>0</v>
      </c>
      <c r="E56" s="5"/>
    </row>
    <row r="57" spans="1:5" x14ac:dyDescent="0.35">
      <c r="A57" s="76" t="s">
        <v>103</v>
      </c>
      <c r="B57" s="76" t="s">
        <v>104</v>
      </c>
      <c r="C57" s="3"/>
      <c r="D57" s="34">
        <v>-32105000</v>
      </c>
      <c r="E57" s="5"/>
    </row>
    <row r="58" spans="1:5" x14ac:dyDescent="0.35">
      <c r="A58" s="77" t="s">
        <v>105</v>
      </c>
      <c r="B58" s="77" t="s">
        <v>342</v>
      </c>
      <c r="C58" s="36">
        <f>SUM(C59:C64)</f>
        <v>1210000</v>
      </c>
      <c r="D58" s="34">
        <v>-21510000</v>
      </c>
      <c r="E58" s="26">
        <f t="shared" ref="E58:E64" si="0">+MROUND(ABS(D58)/C58,0.1)*-1</f>
        <v>-17.8</v>
      </c>
    </row>
    <row r="59" spans="1:5" x14ac:dyDescent="0.35">
      <c r="A59" s="71" t="s">
        <v>106</v>
      </c>
      <c r="B59" s="71" t="s">
        <v>107</v>
      </c>
      <c r="C59" s="37">
        <v>845000</v>
      </c>
      <c r="D59" s="34">
        <v>-12594500</v>
      </c>
      <c r="E59" s="26">
        <f t="shared" si="0"/>
        <v>-14.9</v>
      </c>
    </row>
    <row r="60" spans="1:5" x14ac:dyDescent="0.35">
      <c r="A60" s="71" t="s">
        <v>108</v>
      </c>
      <c r="B60" s="71" t="s">
        <v>109</v>
      </c>
      <c r="C60" s="37">
        <v>185000</v>
      </c>
      <c r="D60" s="34">
        <v>-5828000</v>
      </c>
      <c r="E60" s="26">
        <f t="shared" si="0"/>
        <v>-31.5</v>
      </c>
    </row>
    <row r="61" spans="1:5" x14ac:dyDescent="0.35">
      <c r="A61" s="71" t="s">
        <v>110</v>
      </c>
      <c r="B61" s="71" t="s">
        <v>373</v>
      </c>
      <c r="C61" s="37">
        <v>20000</v>
      </c>
      <c r="D61" s="34">
        <v>-366000</v>
      </c>
      <c r="E61" s="26">
        <f t="shared" si="0"/>
        <v>-18.3</v>
      </c>
    </row>
    <row r="62" spans="1:5" x14ac:dyDescent="0.35">
      <c r="A62" s="71" t="s">
        <v>111</v>
      </c>
      <c r="B62" s="71" t="s">
        <v>112</v>
      </c>
      <c r="C62" s="37">
        <v>65000</v>
      </c>
      <c r="D62" s="34">
        <v>-1105000</v>
      </c>
      <c r="E62" s="26">
        <f t="shared" si="0"/>
        <v>-17</v>
      </c>
    </row>
    <row r="63" spans="1:5" x14ac:dyDescent="0.35">
      <c r="A63" s="71" t="s">
        <v>113</v>
      </c>
      <c r="B63" s="71" t="s">
        <v>114</v>
      </c>
      <c r="C63" s="37">
        <v>65000</v>
      </c>
      <c r="D63" s="34">
        <v>-682500</v>
      </c>
      <c r="E63" s="26">
        <f t="shared" si="0"/>
        <v>-10.5</v>
      </c>
    </row>
    <row r="64" spans="1:5" x14ac:dyDescent="0.35">
      <c r="A64" s="71" t="s">
        <v>115</v>
      </c>
      <c r="B64" s="71" t="s">
        <v>116</v>
      </c>
      <c r="C64" s="37">
        <v>30000</v>
      </c>
      <c r="D64" s="34">
        <v>-609000</v>
      </c>
      <c r="E64" s="26">
        <f t="shared" si="0"/>
        <v>-20.3</v>
      </c>
    </row>
    <row r="65" spans="1:5" x14ac:dyDescent="0.35">
      <c r="A65" s="71" t="s">
        <v>117</v>
      </c>
      <c r="B65" s="71" t="s">
        <v>118</v>
      </c>
      <c r="C65" s="3"/>
      <c r="D65" s="34">
        <v>-325000</v>
      </c>
      <c r="E65" s="5"/>
    </row>
    <row r="66" spans="1:5" x14ac:dyDescent="0.35">
      <c r="A66" s="77" t="s">
        <v>119</v>
      </c>
      <c r="B66" s="77" t="s">
        <v>343</v>
      </c>
      <c r="C66" s="36">
        <f>SUM(C67:C68)</f>
        <v>1160000</v>
      </c>
      <c r="D66" s="34">
        <v>-10580000</v>
      </c>
      <c r="E66" s="26">
        <f>+MROUND(ABS(D66)/C66,0.1)*-1</f>
        <v>-9.1</v>
      </c>
    </row>
    <row r="67" spans="1:5" x14ac:dyDescent="0.35">
      <c r="A67" s="71" t="s">
        <v>120</v>
      </c>
      <c r="B67" s="71" t="s">
        <v>374</v>
      </c>
      <c r="C67" s="37">
        <v>1120000</v>
      </c>
      <c r="D67" s="34">
        <v>-10131000</v>
      </c>
      <c r="E67" s="26">
        <f>+MROUND(ABS(D67)/C67,0.1)*-1</f>
        <v>-9</v>
      </c>
    </row>
    <row r="68" spans="1:5" x14ac:dyDescent="0.35">
      <c r="A68" s="71" t="s">
        <v>121</v>
      </c>
      <c r="B68" s="71" t="s">
        <v>375</v>
      </c>
      <c r="C68" s="37">
        <v>40000</v>
      </c>
      <c r="D68" s="34">
        <v>-396000</v>
      </c>
      <c r="E68" s="26">
        <f>+MROUND(ABS(D68)/C68,0.1)*-1</f>
        <v>-9.9</v>
      </c>
    </row>
    <row r="69" spans="1:5" x14ac:dyDescent="0.35">
      <c r="A69" s="71" t="s">
        <v>122</v>
      </c>
      <c r="B69" s="71" t="s">
        <v>376</v>
      </c>
      <c r="C69" s="3"/>
      <c r="D69" s="34">
        <v>-53000</v>
      </c>
      <c r="E69" s="5"/>
    </row>
    <row r="70" spans="1:5" hidden="1" x14ac:dyDescent="0.35">
      <c r="A70" s="72" t="s">
        <v>123</v>
      </c>
      <c r="B70" s="72" t="s">
        <v>124</v>
      </c>
      <c r="C70" s="3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"/>
      <c r="D87" s="34">
        <v>0</v>
      </c>
      <c r="E87" s="5"/>
    </row>
    <row r="88" spans="1:5" x14ac:dyDescent="0.35">
      <c r="A88" s="78" t="s">
        <v>154</v>
      </c>
      <c r="B88" s="78" t="s">
        <v>155</v>
      </c>
      <c r="C88" s="3"/>
      <c r="D88" s="34">
        <v>-15000</v>
      </c>
      <c r="E88" s="5"/>
    </row>
    <row r="89" spans="1:5" ht="27" hidden="1" x14ac:dyDescent="0.35">
      <c r="A89" s="78" t="s">
        <v>156</v>
      </c>
      <c r="B89" s="78" t="s">
        <v>157</v>
      </c>
      <c r="C89" s="3"/>
      <c r="D89" s="34">
        <v>0</v>
      </c>
      <c r="E89" s="5"/>
    </row>
    <row r="90" spans="1:5" hidden="1" x14ac:dyDescent="0.35">
      <c r="A90" s="74" t="s">
        <v>158</v>
      </c>
      <c r="B90" s="74" t="s">
        <v>21</v>
      </c>
      <c r="C90" s="3"/>
      <c r="D90" s="34">
        <v>0</v>
      </c>
      <c r="E90" s="5"/>
    </row>
    <row r="91" spans="1:5" hidden="1" x14ac:dyDescent="0.35">
      <c r="A91" s="72" t="s">
        <v>159</v>
      </c>
      <c r="B91" s="72" t="s">
        <v>23</v>
      </c>
      <c r="C91" s="3"/>
      <c r="D91" s="34">
        <v>0</v>
      </c>
      <c r="E91" s="5"/>
    </row>
    <row r="92" spans="1:5" hidden="1" x14ac:dyDescent="0.35">
      <c r="A92" s="73" t="s">
        <v>160</v>
      </c>
      <c r="B92" s="73" t="s">
        <v>161</v>
      </c>
      <c r="C92" s="3"/>
      <c r="D92" s="34">
        <v>0</v>
      </c>
      <c r="E92" s="5"/>
    </row>
    <row r="93" spans="1:5" hidden="1" x14ac:dyDescent="0.35">
      <c r="A93" s="71" t="s">
        <v>162</v>
      </c>
      <c r="B93" s="71" t="s">
        <v>163</v>
      </c>
      <c r="C93" s="3"/>
      <c r="D93" s="34">
        <v>0</v>
      </c>
      <c r="E93" s="5"/>
    </row>
    <row r="94" spans="1:5" hidden="1" x14ac:dyDescent="0.35">
      <c r="A94" s="71" t="s">
        <v>164</v>
      </c>
      <c r="B94" s="71" t="s">
        <v>165</v>
      </c>
      <c r="C94" s="3"/>
      <c r="D94" s="34">
        <v>0</v>
      </c>
      <c r="E94" s="5"/>
    </row>
    <row r="95" spans="1:5" hidden="1" x14ac:dyDescent="0.35">
      <c r="A95" s="73" t="s">
        <v>166</v>
      </c>
      <c r="B95" s="73" t="s">
        <v>377</v>
      </c>
      <c r="C95" s="3"/>
      <c r="D95" s="34">
        <v>0</v>
      </c>
      <c r="E95" s="5"/>
    </row>
    <row r="96" spans="1:5" hidden="1" x14ac:dyDescent="0.35">
      <c r="A96" s="73" t="s">
        <v>167</v>
      </c>
      <c r="B96" s="73" t="s">
        <v>349</v>
      </c>
      <c r="C96" s="3"/>
      <c r="D96" s="34">
        <v>0</v>
      </c>
      <c r="E96" s="5"/>
    </row>
    <row r="97" spans="1:5" hidden="1" x14ac:dyDescent="0.35">
      <c r="A97" s="73" t="s">
        <v>168</v>
      </c>
      <c r="B97" s="73" t="s">
        <v>350</v>
      </c>
      <c r="C97" s="3"/>
      <c r="D97" s="34">
        <v>0</v>
      </c>
      <c r="E97" s="5"/>
    </row>
    <row r="98" spans="1:5" hidden="1" x14ac:dyDescent="0.35">
      <c r="A98" s="71" t="s">
        <v>169</v>
      </c>
      <c r="B98" s="71" t="s">
        <v>170</v>
      </c>
      <c r="C98" s="3"/>
      <c r="D98" s="34">
        <v>0</v>
      </c>
      <c r="E98" s="5"/>
    </row>
    <row r="99" spans="1:5" hidden="1" x14ac:dyDescent="0.35">
      <c r="A99" s="71" t="s">
        <v>171</v>
      </c>
      <c r="B99" s="71" t="s">
        <v>172</v>
      </c>
      <c r="C99" s="3"/>
      <c r="D99" s="34">
        <v>0</v>
      </c>
      <c r="E99" s="5"/>
    </row>
    <row r="100" spans="1:5" ht="27" hidden="1" x14ac:dyDescent="0.35">
      <c r="A100" s="71" t="s">
        <v>173</v>
      </c>
      <c r="B100" s="71" t="s">
        <v>174</v>
      </c>
      <c r="C100" s="3"/>
      <c r="D100" s="34">
        <v>0</v>
      </c>
      <c r="E100" s="5"/>
    </row>
    <row r="101" spans="1:5" hidden="1" x14ac:dyDescent="0.35">
      <c r="A101" s="73" t="s">
        <v>175</v>
      </c>
      <c r="B101" s="73" t="s">
        <v>176</v>
      </c>
      <c r="C101" s="3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"/>
      <c r="D157" s="34">
        <v>-1431000</v>
      </c>
      <c r="E157" s="5"/>
    </row>
    <row r="158" spans="1:5" x14ac:dyDescent="0.35">
      <c r="A158" s="71" t="s">
        <v>259</v>
      </c>
      <c r="B158" s="71" t="s">
        <v>358</v>
      </c>
      <c r="C158" s="3"/>
      <c r="D158" s="34">
        <v>-1245000</v>
      </c>
      <c r="E158" s="5"/>
    </row>
    <row r="159" spans="1:5" x14ac:dyDescent="0.35">
      <c r="A159" s="71" t="s">
        <v>260</v>
      </c>
      <c r="B159" s="71" t="s">
        <v>359</v>
      </c>
      <c r="C159" s="3"/>
      <c r="D159" s="34">
        <v>-160000</v>
      </c>
      <c r="E159" s="5"/>
    </row>
    <row r="160" spans="1:5" x14ac:dyDescent="0.35">
      <c r="A160" s="76" t="s">
        <v>261</v>
      </c>
      <c r="B160" s="76" t="s">
        <v>360</v>
      </c>
      <c r="C160" s="3"/>
      <c r="D160" s="34">
        <v>-26000</v>
      </c>
      <c r="E160" s="5"/>
    </row>
    <row r="161" spans="1:5" x14ac:dyDescent="0.35">
      <c r="A161" s="77" t="s">
        <v>262</v>
      </c>
      <c r="B161" s="77" t="s">
        <v>263</v>
      </c>
      <c r="C161" s="3"/>
      <c r="D161" s="34">
        <v>-26000</v>
      </c>
      <c r="E161" s="5"/>
    </row>
    <row r="162" spans="1:5" x14ac:dyDescent="0.35">
      <c r="A162" s="71" t="s">
        <v>264</v>
      </c>
      <c r="B162" s="71" t="s">
        <v>361</v>
      </c>
      <c r="C162" s="3"/>
      <c r="D162" s="34">
        <v>-20000</v>
      </c>
      <c r="E162" s="5"/>
    </row>
    <row r="163" spans="1:5" x14ac:dyDescent="0.35">
      <c r="A163" s="71" t="s">
        <v>265</v>
      </c>
      <c r="B163" s="71" t="s">
        <v>362</v>
      </c>
      <c r="C163" s="3"/>
      <c r="D163" s="34">
        <v>-1700</v>
      </c>
      <c r="E163" s="5"/>
    </row>
    <row r="164" spans="1:5" x14ac:dyDescent="0.35">
      <c r="A164" s="71" t="s">
        <v>266</v>
      </c>
      <c r="B164" s="71" t="s">
        <v>392</v>
      </c>
      <c r="C164" s="3"/>
      <c r="D164" s="34">
        <v>-4000</v>
      </c>
      <c r="E164" s="5"/>
    </row>
    <row r="165" spans="1:5" hidden="1" x14ac:dyDescent="0.35">
      <c r="A165" s="71" t="s">
        <v>267</v>
      </c>
      <c r="B165" s="71" t="s">
        <v>268</v>
      </c>
      <c r="C165" s="3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"/>
      <c r="D166" s="34">
        <v>-300</v>
      </c>
      <c r="E166" s="5"/>
    </row>
    <row r="167" spans="1:5" hidden="1" x14ac:dyDescent="0.35">
      <c r="A167" s="72" t="s">
        <v>271</v>
      </c>
      <c r="B167" s="72" t="s">
        <v>272</v>
      </c>
      <c r="C167" s="3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"/>
      <c r="D181" s="34">
        <v>-18000</v>
      </c>
      <c r="E181" s="5"/>
    </row>
    <row r="182" spans="1:5" hidden="1" x14ac:dyDescent="0.35">
      <c r="A182" s="70" t="s">
        <v>297</v>
      </c>
      <c r="B182" s="70" t="s">
        <v>298</v>
      </c>
      <c r="C182" s="3"/>
      <c r="D182" s="34">
        <v>0</v>
      </c>
      <c r="E182" s="5"/>
    </row>
    <row r="183" spans="1:5" hidden="1" x14ac:dyDescent="0.35">
      <c r="A183" s="71" t="s">
        <v>299</v>
      </c>
      <c r="B183" s="71" t="s">
        <v>300</v>
      </c>
      <c r="C183" s="3"/>
      <c r="D183" s="34">
        <v>0</v>
      </c>
      <c r="E183" s="5"/>
    </row>
    <row r="184" spans="1:5" hidden="1" x14ac:dyDescent="0.35">
      <c r="A184" s="71" t="s">
        <v>301</v>
      </c>
      <c r="B184" s="71" t="s">
        <v>394</v>
      </c>
      <c r="C184" s="3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"/>
      <c r="D185" s="34">
        <v>-33554000</v>
      </c>
      <c r="E185" s="5"/>
    </row>
    <row r="186" spans="1:5" hidden="1" x14ac:dyDescent="0.35">
      <c r="A186" s="70" t="s">
        <v>304</v>
      </c>
      <c r="B186" s="70" t="s">
        <v>305</v>
      </c>
      <c r="C186" s="3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"/>
      <c r="D188" s="34">
        <v>-33554000</v>
      </c>
      <c r="E188" s="5"/>
    </row>
    <row r="189" spans="1:5" hidden="1" x14ac:dyDescent="0.35">
      <c r="D189" s="4">
        <v>0</v>
      </c>
    </row>
    <row r="190" spans="1:5" hidden="1" x14ac:dyDescent="0.35">
      <c r="D190" s="4">
        <v>0</v>
      </c>
    </row>
  </sheetData>
  <autoFilter ref="A1:E190" xr:uid="{00000000-0009-0000-0000-000007000000}">
    <filterColumn colId="0" showButton="0"/>
    <filterColumn colId="3">
      <filters>
        <filter val="-1 105 000"/>
        <filter val="-1 245 000"/>
        <filter val="-1 431 000"/>
        <filter val="-1 700"/>
        <filter val="-10 131 000"/>
        <filter val="-10 580 000"/>
        <filter val="-12 594 500"/>
        <filter val="-15 000"/>
        <filter val="-160 000"/>
        <filter val="-18 000"/>
        <filter val="-20 000"/>
        <filter val="-21 510 000"/>
        <filter val="-26 000"/>
        <filter val="-300"/>
        <filter val="-32 105 000"/>
        <filter val="-325 000"/>
        <filter val="-33 554 000"/>
        <filter val="-366 000"/>
        <filter val="-396 000"/>
        <filter val="-4 000"/>
        <filter val="-5 828 000"/>
        <filter val="-53 000"/>
        <filter val="-609 000"/>
        <filter val="-682 500"/>
      </filters>
    </filterColumn>
  </autoFilter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E188"/>
  <sheetViews>
    <sheetView workbookViewId="0">
      <pane ySplit="2" topLeftCell="A3" activePane="bottomLeft" state="frozen"/>
      <selection activeCell="A51" sqref="A51"/>
      <selection pane="bottomLeft" activeCell="D4" sqref="D4"/>
    </sheetView>
  </sheetViews>
  <sheetFormatPr defaultColWidth="8.90625" defaultRowHeight="14.5" x14ac:dyDescent="0.35"/>
  <cols>
    <col min="1" max="1" width="11.81640625" style="1" customWidth="1"/>
    <col min="2" max="2" width="45.6328125" style="1" bestFit="1" customWidth="1"/>
    <col min="3" max="3" width="12.1796875" style="55" hidden="1" customWidth="1"/>
    <col min="4" max="4" width="14.81640625" style="4" customWidth="1"/>
    <col min="5" max="5" width="12.1796875" style="2" hidden="1" customWidth="1"/>
    <col min="6" max="16384" width="8.90625" style="7"/>
  </cols>
  <sheetData>
    <row r="1" spans="1:5" s="9" customFormat="1" x14ac:dyDescent="0.35">
      <c r="A1" s="101" t="s">
        <v>314</v>
      </c>
      <c r="B1" s="102"/>
      <c r="C1" s="30" t="s">
        <v>0</v>
      </c>
      <c r="D1" s="30" t="s">
        <v>395</v>
      </c>
      <c r="E1" s="29" t="s">
        <v>2</v>
      </c>
    </row>
    <row r="2" spans="1:5" x14ac:dyDescent="0.35">
      <c r="A2" s="80" t="s">
        <v>308</v>
      </c>
      <c r="B2" s="80" t="s">
        <v>309</v>
      </c>
      <c r="C2" s="32"/>
      <c r="D2" s="30">
        <v>-7570000</v>
      </c>
      <c r="E2" s="5"/>
    </row>
    <row r="3" spans="1:5" ht="15.5" x14ac:dyDescent="0.35">
      <c r="A3" s="81" t="s">
        <v>3</v>
      </c>
      <c r="B3" s="81" t="s">
        <v>4</v>
      </c>
      <c r="C3" s="38"/>
      <c r="D3" s="34">
        <v>2500000</v>
      </c>
      <c r="E3" s="5"/>
    </row>
    <row r="4" spans="1:5" x14ac:dyDescent="0.35">
      <c r="A4" s="70" t="s">
        <v>5</v>
      </c>
      <c r="B4" s="70" t="s">
        <v>6</v>
      </c>
      <c r="C4" s="37"/>
      <c r="D4" s="34">
        <v>460000</v>
      </c>
      <c r="E4" s="5"/>
    </row>
    <row r="5" spans="1:5" hidden="1" x14ac:dyDescent="0.35">
      <c r="A5" s="82" t="s">
        <v>7</v>
      </c>
      <c r="B5" s="82" t="s">
        <v>8</v>
      </c>
      <c r="C5" s="39"/>
      <c r="D5" s="34">
        <v>0</v>
      </c>
      <c r="E5" s="5"/>
    </row>
    <row r="6" spans="1:5" hidden="1" x14ac:dyDescent="0.35">
      <c r="A6" s="71" t="s">
        <v>9</v>
      </c>
      <c r="B6" s="71" t="s">
        <v>10</v>
      </c>
      <c r="C6" s="37"/>
      <c r="D6" s="34">
        <v>0</v>
      </c>
      <c r="E6" s="5"/>
    </row>
    <row r="7" spans="1:5" hidden="1" x14ac:dyDescent="0.35">
      <c r="A7" s="71" t="s">
        <v>11</v>
      </c>
      <c r="B7" s="71" t="s">
        <v>369</v>
      </c>
      <c r="C7" s="37"/>
      <c r="D7" s="34">
        <v>0</v>
      </c>
      <c r="E7" s="5"/>
    </row>
    <row r="8" spans="1:5" hidden="1" x14ac:dyDescent="0.35">
      <c r="A8" s="71" t="s">
        <v>12</v>
      </c>
      <c r="B8" s="71" t="s">
        <v>13</v>
      </c>
      <c r="C8" s="37"/>
      <c r="D8" s="34">
        <v>0</v>
      </c>
      <c r="E8" s="5"/>
    </row>
    <row r="9" spans="1:5" hidden="1" x14ac:dyDescent="0.35">
      <c r="A9" s="71" t="s">
        <v>14</v>
      </c>
      <c r="B9" s="71" t="s">
        <v>15</v>
      </c>
      <c r="C9" s="37"/>
      <c r="D9" s="34">
        <v>0</v>
      </c>
      <c r="E9" s="5"/>
    </row>
    <row r="10" spans="1:5" hidden="1" x14ac:dyDescent="0.35">
      <c r="A10" s="71" t="s">
        <v>16</v>
      </c>
      <c r="B10" s="71" t="s">
        <v>17</v>
      </c>
      <c r="C10" s="37"/>
      <c r="D10" s="34">
        <v>0</v>
      </c>
      <c r="E10" s="5"/>
    </row>
    <row r="11" spans="1:5" hidden="1" x14ac:dyDescent="0.35">
      <c r="A11" s="71" t="s">
        <v>18</v>
      </c>
      <c r="B11" s="71" t="s">
        <v>19</v>
      </c>
      <c r="C11" s="37"/>
      <c r="D11" s="34">
        <v>0</v>
      </c>
      <c r="E11" s="5"/>
    </row>
    <row r="12" spans="1:5" x14ac:dyDescent="0.35">
      <c r="A12" s="82" t="s">
        <v>20</v>
      </c>
      <c r="B12" s="82" t="s">
        <v>21</v>
      </c>
      <c r="C12" s="39"/>
      <c r="D12" s="34">
        <v>460000</v>
      </c>
      <c r="E12" s="5"/>
    </row>
    <row r="13" spans="1:5" x14ac:dyDescent="0.35">
      <c r="A13" s="72" t="s">
        <v>22</v>
      </c>
      <c r="B13" s="72" t="s">
        <v>23</v>
      </c>
      <c r="C13" s="37"/>
      <c r="D13" s="34">
        <v>460000</v>
      </c>
      <c r="E13" s="5"/>
    </row>
    <row r="14" spans="1:5" x14ac:dyDescent="0.35">
      <c r="A14" s="71" t="s">
        <v>24</v>
      </c>
      <c r="B14" s="71" t="s">
        <v>25</v>
      </c>
      <c r="C14" s="37"/>
      <c r="D14" s="34">
        <v>185000</v>
      </c>
      <c r="E14" s="5"/>
    </row>
    <row r="15" spans="1:5" x14ac:dyDescent="0.35">
      <c r="A15" s="71" t="s">
        <v>26</v>
      </c>
      <c r="B15" s="71" t="s">
        <v>27</v>
      </c>
      <c r="C15" s="37"/>
      <c r="D15" s="34">
        <v>105000</v>
      </c>
      <c r="E15" s="5"/>
    </row>
    <row r="16" spans="1:5" x14ac:dyDescent="0.35">
      <c r="A16" s="71" t="s">
        <v>28</v>
      </c>
      <c r="B16" s="71" t="s">
        <v>29</v>
      </c>
      <c r="C16" s="37"/>
      <c r="D16" s="34">
        <v>60000</v>
      </c>
      <c r="E16" s="5"/>
    </row>
    <row r="17" spans="1:5" x14ac:dyDescent="0.35">
      <c r="A17" s="71" t="s">
        <v>30</v>
      </c>
      <c r="B17" s="71" t="s">
        <v>31</v>
      </c>
      <c r="C17" s="37"/>
      <c r="D17" s="34">
        <v>80000</v>
      </c>
      <c r="E17" s="5"/>
    </row>
    <row r="18" spans="1:5" hidden="1" x14ac:dyDescent="0.35">
      <c r="A18" s="71" t="s">
        <v>32</v>
      </c>
      <c r="B18" s="71" t="s">
        <v>33</v>
      </c>
      <c r="C18" s="37"/>
      <c r="D18" s="34">
        <v>0</v>
      </c>
      <c r="E18" s="5"/>
    </row>
    <row r="19" spans="1:5" x14ac:dyDescent="0.35">
      <c r="A19" s="71" t="s">
        <v>34</v>
      </c>
      <c r="B19" s="71" t="s">
        <v>338</v>
      </c>
      <c r="C19" s="37"/>
      <c r="D19" s="34">
        <v>30000</v>
      </c>
      <c r="E19" s="5"/>
    </row>
    <row r="20" spans="1:5" hidden="1" x14ac:dyDescent="0.35">
      <c r="A20" s="72" t="s">
        <v>35</v>
      </c>
      <c r="B20" s="72" t="s">
        <v>339</v>
      </c>
      <c r="C20" s="37"/>
      <c r="D20" s="34">
        <v>0</v>
      </c>
      <c r="E20" s="5"/>
    </row>
    <row r="21" spans="1:5" hidden="1" x14ac:dyDescent="0.35">
      <c r="A21" s="73" t="s">
        <v>36</v>
      </c>
      <c r="B21" s="73" t="s">
        <v>37</v>
      </c>
      <c r="C21" s="37"/>
      <c r="D21" s="34">
        <v>0</v>
      </c>
      <c r="E21" s="5"/>
    </row>
    <row r="22" spans="1:5" hidden="1" x14ac:dyDescent="0.35">
      <c r="A22" s="71" t="s">
        <v>38</v>
      </c>
      <c r="B22" s="71" t="s">
        <v>39</v>
      </c>
      <c r="C22" s="37"/>
      <c r="D22" s="34">
        <v>0</v>
      </c>
      <c r="E22" s="5"/>
    </row>
    <row r="23" spans="1:5" hidden="1" x14ac:dyDescent="0.35">
      <c r="A23" s="71" t="s">
        <v>40</v>
      </c>
      <c r="B23" s="71" t="s">
        <v>41</v>
      </c>
      <c r="C23" s="37"/>
      <c r="D23" s="34">
        <v>0</v>
      </c>
      <c r="E23" s="5"/>
    </row>
    <row r="24" spans="1:5" hidden="1" x14ac:dyDescent="0.35">
      <c r="A24" s="71" t="s">
        <v>42</v>
      </c>
      <c r="B24" s="71" t="s">
        <v>43</v>
      </c>
      <c r="C24" s="37"/>
      <c r="D24" s="34">
        <v>0</v>
      </c>
      <c r="E24" s="5"/>
    </row>
    <row r="25" spans="1:5" hidden="1" x14ac:dyDescent="0.35">
      <c r="A25" s="73" t="s">
        <v>44</v>
      </c>
      <c r="B25" s="73" t="s">
        <v>45</v>
      </c>
      <c r="C25" s="37"/>
      <c r="D25" s="34">
        <v>0</v>
      </c>
      <c r="E25" s="5"/>
    </row>
    <row r="26" spans="1:5" hidden="1" x14ac:dyDescent="0.35">
      <c r="A26" s="71" t="s">
        <v>46</v>
      </c>
      <c r="B26" s="71" t="s">
        <v>47</v>
      </c>
      <c r="C26" s="37"/>
      <c r="D26" s="34">
        <v>0</v>
      </c>
      <c r="E26" s="5"/>
    </row>
    <row r="27" spans="1:5" hidden="1" x14ac:dyDescent="0.35">
      <c r="A27" s="71" t="s">
        <v>48</v>
      </c>
      <c r="B27" s="71" t="s">
        <v>49</v>
      </c>
      <c r="C27" s="37"/>
      <c r="D27" s="34">
        <v>0</v>
      </c>
      <c r="E27" s="5"/>
    </row>
    <row r="28" spans="1:5" hidden="1" x14ac:dyDescent="0.35">
      <c r="A28" s="71" t="s">
        <v>50</v>
      </c>
      <c r="B28" s="71" t="s">
        <v>51</v>
      </c>
      <c r="C28" s="37"/>
      <c r="D28" s="34">
        <v>0</v>
      </c>
      <c r="E28" s="5"/>
    </row>
    <row r="29" spans="1:5" hidden="1" x14ac:dyDescent="0.35">
      <c r="A29" s="72" t="s">
        <v>52</v>
      </c>
      <c r="B29" s="72" t="s">
        <v>53</v>
      </c>
      <c r="C29" s="37"/>
      <c r="D29" s="34">
        <v>0</v>
      </c>
      <c r="E29" s="5"/>
    </row>
    <row r="30" spans="1:5" hidden="1" x14ac:dyDescent="0.35">
      <c r="A30" s="74" t="s">
        <v>54</v>
      </c>
      <c r="B30" s="74" t="s">
        <v>55</v>
      </c>
      <c r="C30" s="37"/>
      <c r="D30" s="34">
        <v>0</v>
      </c>
      <c r="E30" s="5"/>
    </row>
    <row r="31" spans="1:5" hidden="1" x14ac:dyDescent="0.35">
      <c r="A31" s="71" t="s">
        <v>56</v>
      </c>
      <c r="B31" s="71" t="s">
        <v>370</v>
      </c>
      <c r="C31" s="37"/>
      <c r="D31" s="34">
        <v>0</v>
      </c>
      <c r="E31" s="5"/>
    </row>
    <row r="32" spans="1:5" hidden="1" x14ac:dyDescent="0.35">
      <c r="A32" s="71" t="s">
        <v>57</v>
      </c>
      <c r="B32" s="71" t="s">
        <v>58</v>
      </c>
      <c r="C32" s="37"/>
      <c r="D32" s="34">
        <v>0</v>
      </c>
      <c r="E32" s="5"/>
    </row>
    <row r="33" spans="1:5" hidden="1" x14ac:dyDescent="0.35">
      <c r="A33" s="71" t="s">
        <v>59</v>
      </c>
      <c r="B33" s="71" t="s">
        <v>60</v>
      </c>
      <c r="C33" s="37"/>
      <c r="D33" s="34">
        <v>0</v>
      </c>
      <c r="E33" s="5"/>
    </row>
    <row r="34" spans="1:5" hidden="1" x14ac:dyDescent="0.35">
      <c r="A34" s="74" t="s">
        <v>61</v>
      </c>
      <c r="B34" s="74" t="s">
        <v>62</v>
      </c>
      <c r="C34" s="37"/>
      <c r="D34" s="34">
        <v>0</v>
      </c>
      <c r="E34" s="5"/>
    </row>
    <row r="35" spans="1:5" hidden="1" x14ac:dyDescent="0.35">
      <c r="A35" s="71" t="s">
        <v>63</v>
      </c>
      <c r="B35" s="71" t="s">
        <v>64</v>
      </c>
      <c r="C35" s="37"/>
      <c r="D35" s="34">
        <v>0</v>
      </c>
      <c r="E35" s="5"/>
    </row>
    <row r="36" spans="1:5" hidden="1" x14ac:dyDescent="0.35">
      <c r="A36" s="71" t="s">
        <v>65</v>
      </c>
      <c r="B36" s="71" t="s">
        <v>66</v>
      </c>
      <c r="C36" s="37"/>
      <c r="D36" s="34">
        <v>0</v>
      </c>
      <c r="E36" s="5"/>
    </row>
    <row r="37" spans="1:5" hidden="1" x14ac:dyDescent="0.35">
      <c r="A37" s="71" t="s">
        <v>67</v>
      </c>
      <c r="B37" s="71" t="s">
        <v>68</v>
      </c>
      <c r="C37" s="37"/>
      <c r="D37" s="34">
        <v>0</v>
      </c>
      <c r="E37" s="5"/>
    </row>
    <row r="38" spans="1:5" hidden="1" x14ac:dyDescent="0.35">
      <c r="A38" s="71" t="s">
        <v>69</v>
      </c>
      <c r="B38" s="71" t="s">
        <v>70</v>
      </c>
      <c r="C38" s="37"/>
      <c r="D38" s="34">
        <v>0</v>
      </c>
      <c r="E38" s="5"/>
    </row>
    <row r="39" spans="1:5" hidden="1" x14ac:dyDescent="0.35">
      <c r="A39" s="71" t="s">
        <v>71</v>
      </c>
      <c r="B39" s="71" t="s">
        <v>72</v>
      </c>
      <c r="C39" s="37"/>
      <c r="D39" s="34">
        <v>0</v>
      </c>
      <c r="E39" s="5"/>
    </row>
    <row r="40" spans="1:5" hidden="1" x14ac:dyDescent="0.35">
      <c r="A40" s="70" t="s">
        <v>73</v>
      </c>
      <c r="B40" s="70" t="s">
        <v>74</v>
      </c>
      <c r="C40" s="37"/>
      <c r="D40" s="34">
        <v>0</v>
      </c>
      <c r="E40" s="5"/>
    </row>
    <row r="41" spans="1:5" hidden="1" x14ac:dyDescent="0.35">
      <c r="A41" s="71" t="s">
        <v>75</v>
      </c>
      <c r="B41" s="71" t="s">
        <v>76</v>
      </c>
      <c r="C41" s="37"/>
      <c r="D41" s="34">
        <v>0</v>
      </c>
      <c r="E41" s="5"/>
    </row>
    <row r="42" spans="1:5" hidden="1" x14ac:dyDescent="0.35">
      <c r="A42" s="71" t="s">
        <v>77</v>
      </c>
      <c r="B42" s="71" t="s">
        <v>78</v>
      </c>
      <c r="C42" s="37"/>
      <c r="D42" s="34">
        <v>0</v>
      </c>
      <c r="E42" s="5"/>
    </row>
    <row r="43" spans="1:5" hidden="1" x14ac:dyDescent="0.35">
      <c r="A43" s="71" t="s">
        <v>79</v>
      </c>
      <c r="B43" s="71" t="s">
        <v>80</v>
      </c>
      <c r="C43" s="37"/>
      <c r="D43" s="34">
        <v>0</v>
      </c>
      <c r="E43" s="5"/>
    </row>
    <row r="44" spans="1:5" hidden="1" x14ac:dyDescent="0.35">
      <c r="A44" s="70" t="s">
        <v>81</v>
      </c>
      <c r="B44" s="70" t="s">
        <v>82</v>
      </c>
      <c r="C44" s="37"/>
      <c r="D44" s="34">
        <v>0</v>
      </c>
      <c r="E44" s="5"/>
    </row>
    <row r="45" spans="1:5" x14ac:dyDescent="0.35">
      <c r="A45" s="70" t="s">
        <v>83</v>
      </c>
      <c r="B45" s="70" t="s">
        <v>84</v>
      </c>
      <c r="C45" s="37"/>
      <c r="D45" s="34">
        <v>2040000</v>
      </c>
      <c r="E45" s="5"/>
    </row>
    <row r="46" spans="1:5" x14ac:dyDescent="0.35">
      <c r="A46" s="71" t="s">
        <v>85</v>
      </c>
      <c r="B46" s="71" t="s">
        <v>86</v>
      </c>
      <c r="C46" s="37"/>
      <c r="D46" s="34">
        <v>2040000</v>
      </c>
      <c r="E46" s="5"/>
    </row>
    <row r="47" spans="1:5" hidden="1" x14ac:dyDescent="0.35">
      <c r="A47" s="71" t="s">
        <v>87</v>
      </c>
      <c r="B47" s="71" t="s">
        <v>371</v>
      </c>
      <c r="C47" s="37"/>
      <c r="D47" s="34">
        <v>0</v>
      </c>
      <c r="E47" s="5"/>
    </row>
    <row r="48" spans="1:5" hidden="1" x14ac:dyDescent="0.35">
      <c r="A48" s="71" t="s">
        <v>88</v>
      </c>
      <c r="B48" s="71" t="s">
        <v>89</v>
      </c>
      <c r="C48" s="37"/>
      <c r="D48" s="34">
        <v>0</v>
      </c>
      <c r="E48" s="5"/>
    </row>
    <row r="49" spans="1:5" hidden="1" x14ac:dyDescent="0.35">
      <c r="A49" s="71" t="s">
        <v>90</v>
      </c>
      <c r="B49" s="71" t="s">
        <v>372</v>
      </c>
      <c r="C49" s="37"/>
      <c r="D49" s="34">
        <v>0</v>
      </c>
      <c r="E49" s="5"/>
    </row>
    <row r="50" spans="1:5" ht="15.5" x14ac:dyDescent="0.35">
      <c r="A50" s="83" t="s">
        <v>91</v>
      </c>
      <c r="B50" s="83" t="s">
        <v>92</v>
      </c>
      <c r="C50" s="32"/>
      <c r="D50" s="34">
        <v>-10070000</v>
      </c>
      <c r="E50" s="5"/>
    </row>
    <row r="51" spans="1:5" x14ac:dyDescent="0.35">
      <c r="A51" s="75" t="s">
        <v>93</v>
      </c>
      <c r="B51" s="75" t="s">
        <v>94</v>
      </c>
      <c r="C51" s="37"/>
      <c r="D51" s="34">
        <v>-7825000</v>
      </c>
      <c r="E51" s="5"/>
    </row>
    <row r="52" spans="1:5" hidden="1" x14ac:dyDescent="0.35">
      <c r="A52" s="74" t="s">
        <v>95</v>
      </c>
      <c r="B52" s="74" t="s">
        <v>96</v>
      </c>
      <c r="C52" s="37"/>
      <c r="D52" s="34">
        <v>0</v>
      </c>
      <c r="E52" s="5"/>
    </row>
    <row r="53" spans="1:5" hidden="1" x14ac:dyDescent="0.35">
      <c r="A53" s="71" t="s">
        <v>97</v>
      </c>
      <c r="B53" s="71" t="s">
        <v>340</v>
      </c>
      <c r="C53" s="37"/>
      <c r="D53" s="34">
        <v>0</v>
      </c>
      <c r="E53" s="5"/>
    </row>
    <row r="54" spans="1:5" hidden="1" x14ac:dyDescent="0.35">
      <c r="A54" s="71" t="s">
        <v>98</v>
      </c>
      <c r="B54" s="71" t="s">
        <v>99</v>
      </c>
      <c r="C54" s="37"/>
      <c r="D54" s="34">
        <v>0</v>
      </c>
      <c r="E54" s="5"/>
    </row>
    <row r="55" spans="1:5" hidden="1" x14ac:dyDescent="0.35">
      <c r="A55" s="71" t="s">
        <v>100</v>
      </c>
      <c r="B55" s="71" t="s">
        <v>101</v>
      </c>
      <c r="C55" s="37"/>
      <c r="D55" s="34">
        <v>0</v>
      </c>
      <c r="E55" s="5"/>
    </row>
    <row r="56" spans="1:5" hidden="1" x14ac:dyDescent="0.35">
      <c r="A56" s="71" t="s">
        <v>102</v>
      </c>
      <c r="B56" s="71" t="s">
        <v>341</v>
      </c>
      <c r="C56" s="37"/>
      <c r="D56" s="34">
        <v>0</v>
      </c>
      <c r="E56" s="5"/>
    </row>
    <row r="57" spans="1:5" hidden="1" x14ac:dyDescent="0.35">
      <c r="A57" s="76" t="s">
        <v>103</v>
      </c>
      <c r="B57" s="76" t="s">
        <v>104</v>
      </c>
      <c r="C57" s="37"/>
      <c r="D57" s="34">
        <v>0</v>
      </c>
      <c r="E57" s="5"/>
    </row>
    <row r="58" spans="1:5" hidden="1" x14ac:dyDescent="0.35">
      <c r="A58" s="77" t="s">
        <v>105</v>
      </c>
      <c r="B58" s="77" t="s">
        <v>342</v>
      </c>
      <c r="C58" s="37"/>
      <c r="D58" s="34">
        <v>0</v>
      </c>
      <c r="E58" s="26"/>
    </row>
    <row r="59" spans="1:5" hidden="1" x14ac:dyDescent="0.35">
      <c r="A59" s="71" t="s">
        <v>106</v>
      </c>
      <c r="B59" s="71" t="s">
        <v>107</v>
      </c>
      <c r="C59" s="37"/>
      <c r="D59" s="34">
        <v>0</v>
      </c>
      <c r="E59" s="26"/>
    </row>
    <row r="60" spans="1:5" hidden="1" x14ac:dyDescent="0.35">
      <c r="A60" s="71" t="s">
        <v>108</v>
      </c>
      <c r="B60" s="71" t="s">
        <v>109</v>
      </c>
      <c r="C60" s="37"/>
      <c r="D60" s="34">
        <v>0</v>
      </c>
      <c r="E60" s="26"/>
    </row>
    <row r="61" spans="1:5" hidden="1" x14ac:dyDescent="0.35">
      <c r="A61" s="71" t="s">
        <v>110</v>
      </c>
      <c r="B61" s="71" t="s">
        <v>373</v>
      </c>
      <c r="C61" s="37"/>
      <c r="D61" s="34">
        <v>0</v>
      </c>
      <c r="E61" s="26"/>
    </row>
    <row r="62" spans="1:5" hidden="1" x14ac:dyDescent="0.35">
      <c r="A62" s="71" t="s">
        <v>111</v>
      </c>
      <c r="B62" s="71" t="s">
        <v>112</v>
      </c>
      <c r="C62" s="37"/>
      <c r="D62" s="34">
        <v>0</v>
      </c>
      <c r="E62" s="26"/>
    </row>
    <row r="63" spans="1:5" hidden="1" x14ac:dyDescent="0.35">
      <c r="A63" s="71" t="s">
        <v>113</v>
      </c>
      <c r="B63" s="71" t="s">
        <v>114</v>
      </c>
      <c r="C63" s="37"/>
      <c r="D63" s="34">
        <v>0</v>
      </c>
      <c r="E63" s="26"/>
    </row>
    <row r="64" spans="1:5" hidden="1" x14ac:dyDescent="0.35">
      <c r="A64" s="71" t="s">
        <v>115</v>
      </c>
      <c r="B64" s="71" t="s">
        <v>116</v>
      </c>
      <c r="C64" s="37"/>
      <c r="D64" s="34">
        <v>0</v>
      </c>
      <c r="E64" s="26"/>
    </row>
    <row r="65" spans="1:5" hidden="1" x14ac:dyDescent="0.35">
      <c r="A65" s="71" t="s">
        <v>117</v>
      </c>
      <c r="B65" s="71" t="s">
        <v>118</v>
      </c>
      <c r="C65" s="37"/>
      <c r="D65" s="34">
        <v>0</v>
      </c>
      <c r="E65" s="5"/>
    </row>
    <row r="66" spans="1:5" hidden="1" x14ac:dyDescent="0.35">
      <c r="A66" s="77" t="s">
        <v>119</v>
      </c>
      <c r="B66" s="77" t="s">
        <v>343</v>
      </c>
      <c r="C66" s="37"/>
      <c r="D66" s="34">
        <v>0</v>
      </c>
      <c r="E66" s="26"/>
    </row>
    <row r="67" spans="1:5" hidden="1" x14ac:dyDescent="0.35">
      <c r="A67" s="71" t="s">
        <v>120</v>
      </c>
      <c r="B67" s="71" t="s">
        <v>374</v>
      </c>
      <c r="C67" s="37"/>
      <c r="D67" s="34">
        <v>0</v>
      </c>
      <c r="E67" s="26"/>
    </row>
    <row r="68" spans="1:5" hidden="1" x14ac:dyDescent="0.35">
      <c r="A68" s="71" t="s">
        <v>121</v>
      </c>
      <c r="B68" s="71" t="s">
        <v>375</v>
      </c>
      <c r="C68" s="37"/>
      <c r="D68" s="34">
        <v>0</v>
      </c>
      <c r="E68" s="26"/>
    </row>
    <row r="69" spans="1:5" hidden="1" x14ac:dyDescent="0.35">
      <c r="A69" s="71" t="s">
        <v>122</v>
      </c>
      <c r="B69" s="71" t="s">
        <v>376</v>
      </c>
      <c r="C69" s="37"/>
      <c r="D69" s="34">
        <v>0</v>
      </c>
      <c r="E69" s="5"/>
    </row>
    <row r="70" spans="1:5" hidden="1" x14ac:dyDescent="0.35">
      <c r="A70" s="72" t="s">
        <v>123</v>
      </c>
      <c r="B70" s="72" t="s">
        <v>124</v>
      </c>
      <c r="C70" s="37"/>
      <c r="D70" s="34">
        <v>0</v>
      </c>
      <c r="E70" s="5"/>
    </row>
    <row r="71" spans="1:5" hidden="1" x14ac:dyDescent="0.35">
      <c r="A71" s="71" t="s">
        <v>125</v>
      </c>
      <c r="B71" s="71" t="s">
        <v>126</v>
      </c>
      <c r="C71" s="37"/>
      <c r="D71" s="34">
        <v>0</v>
      </c>
      <c r="E71" s="5"/>
    </row>
    <row r="72" spans="1:5" hidden="1" x14ac:dyDescent="0.35">
      <c r="A72" s="71" t="s">
        <v>127</v>
      </c>
      <c r="B72" s="71" t="s">
        <v>344</v>
      </c>
      <c r="C72" s="37"/>
      <c r="D72" s="34">
        <v>0</v>
      </c>
      <c r="E72" s="5"/>
    </row>
    <row r="73" spans="1:5" hidden="1" x14ac:dyDescent="0.35">
      <c r="A73" s="71" t="s">
        <v>128</v>
      </c>
      <c r="B73" s="71" t="s">
        <v>345</v>
      </c>
      <c r="C73" s="37"/>
      <c r="D73" s="34">
        <v>0</v>
      </c>
      <c r="E73" s="5"/>
    </row>
    <row r="74" spans="1:5" hidden="1" x14ac:dyDescent="0.35">
      <c r="A74" s="71" t="s">
        <v>129</v>
      </c>
      <c r="B74" s="71" t="s">
        <v>130</v>
      </c>
      <c r="C74" s="37"/>
      <c r="D74" s="34">
        <v>0</v>
      </c>
      <c r="E74" s="5"/>
    </row>
    <row r="75" spans="1:5" hidden="1" x14ac:dyDescent="0.35">
      <c r="A75" s="71" t="s">
        <v>131</v>
      </c>
      <c r="B75" s="71" t="s">
        <v>132</v>
      </c>
      <c r="C75" s="37"/>
      <c r="D75" s="34">
        <v>0</v>
      </c>
      <c r="E75" s="5"/>
    </row>
    <row r="76" spans="1:5" hidden="1" x14ac:dyDescent="0.35">
      <c r="A76" s="71" t="s">
        <v>133</v>
      </c>
      <c r="B76" s="71" t="s">
        <v>346</v>
      </c>
      <c r="C76" s="37"/>
      <c r="D76" s="34">
        <v>0</v>
      </c>
      <c r="E76" s="5"/>
    </row>
    <row r="77" spans="1:5" hidden="1" x14ac:dyDescent="0.35">
      <c r="A77" s="72" t="s">
        <v>134</v>
      </c>
      <c r="B77" s="72" t="s">
        <v>347</v>
      </c>
      <c r="C77" s="37"/>
      <c r="D77" s="34">
        <v>0</v>
      </c>
      <c r="E77" s="5"/>
    </row>
    <row r="78" spans="1:5" hidden="1" x14ac:dyDescent="0.35">
      <c r="A78" s="71" t="s">
        <v>135</v>
      </c>
      <c r="B78" s="71" t="s">
        <v>136</v>
      </c>
      <c r="C78" s="37"/>
      <c r="D78" s="34">
        <v>0</v>
      </c>
      <c r="E78" s="5"/>
    </row>
    <row r="79" spans="1:5" hidden="1" x14ac:dyDescent="0.35">
      <c r="A79" s="71" t="s">
        <v>137</v>
      </c>
      <c r="B79" s="71" t="s">
        <v>138</v>
      </c>
      <c r="C79" s="37"/>
      <c r="D79" s="34">
        <v>0</v>
      </c>
      <c r="E79" s="5"/>
    </row>
    <row r="80" spans="1:5" hidden="1" x14ac:dyDescent="0.35">
      <c r="A80" s="71" t="s">
        <v>139</v>
      </c>
      <c r="B80" s="71" t="s">
        <v>140</v>
      </c>
      <c r="C80" s="37"/>
      <c r="D80" s="34">
        <v>0</v>
      </c>
      <c r="E80" s="5"/>
    </row>
    <row r="81" spans="1:5" hidden="1" x14ac:dyDescent="0.35">
      <c r="A81" s="71" t="s">
        <v>141</v>
      </c>
      <c r="B81" s="71" t="s">
        <v>142</v>
      </c>
      <c r="C81" s="37"/>
      <c r="D81" s="34">
        <v>0</v>
      </c>
      <c r="E81" s="5"/>
    </row>
    <row r="82" spans="1:5" hidden="1" x14ac:dyDescent="0.35">
      <c r="A82" s="71" t="s">
        <v>143</v>
      </c>
      <c r="B82" s="71" t="s">
        <v>144</v>
      </c>
      <c r="C82" s="37"/>
      <c r="D82" s="34">
        <v>0</v>
      </c>
      <c r="E82" s="5"/>
    </row>
    <row r="83" spans="1:5" hidden="1" x14ac:dyDescent="0.35">
      <c r="A83" s="72" t="s">
        <v>145</v>
      </c>
      <c r="B83" s="72" t="s">
        <v>348</v>
      </c>
      <c r="C83" s="37"/>
      <c r="D83" s="34">
        <v>0</v>
      </c>
      <c r="E83" s="5"/>
    </row>
    <row r="84" spans="1:5" hidden="1" x14ac:dyDescent="0.35">
      <c r="A84" s="71" t="s">
        <v>146</v>
      </c>
      <c r="B84" s="71" t="s">
        <v>147</v>
      </c>
      <c r="C84" s="37"/>
      <c r="D84" s="34">
        <v>0</v>
      </c>
      <c r="E84" s="5"/>
    </row>
    <row r="85" spans="1:5" hidden="1" x14ac:dyDescent="0.35">
      <c r="A85" s="71" t="s">
        <v>148</v>
      </c>
      <c r="B85" s="71" t="s">
        <v>149</v>
      </c>
      <c r="C85" s="37"/>
      <c r="D85" s="34">
        <v>0</v>
      </c>
      <c r="E85" s="5"/>
    </row>
    <row r="86" spans="1:5" hidden="1" x14ac:dyDescent="0.35">
      <c r="A86" s="71" t="s">
        <v>150</v>
      </c>
      <c r="B86" s="71" t="s">
        <v>151</v>
      </c>
      <c r="C86" s="37"/>
      <c r="D86" s="34">
        <v>0</v>
      </c>
      <c r="E86" s="5"/>
    </row>
    <row r="87" spans="1:5" hidden="1" x14ac:dyDescent="0.35">
      <c r="A87" s="71" t="s">
        <v>152</v>
      </c>
      <c r="B87" s="71" t="s">
        <v>153</v>
      </c>
      <c r="C87" s="37"/>
      <c r="D87" s="34">
        <v>0</v>
      </c>
      <c r="E87" s="5"/>
    </row>
    <row r="88" spans="1:5" hidden="1" x14ac:dyDescent="0.35">
      <c r="A88" s="78" t="s">
        <v>154</v>
      </c>
      <c r="B88" s="78" t="s">
        <v>155</v>
      </c>
      <c r="C88" s="37"/>
      <c r="D88" s="34">
        <v>0</v>
      </c>
      <c r="E88" s="5"/>
    </row>
    <row r="89" spans="1:5" ht="27" hidden="1" x14ac:dyDescent="0.35">
      <c r="A89" s="78" t="s">
        <v>156</v>
      </c>
      <c r="B89" s="78" t="s">
        <v>157</v>
      </c>
      <c r="C89" s="37"/>
      <c r="D89" s="34">
        <v>0</v>
      </c>
      <c r="E89" s="5"/>
    </row>
    <row r="90" spans="1:5" x14ac:dyDescent="0.35">
      <c r="A90" s="74" t="s">
        <v>158</v>
      </c>
      <c r="B90" s="74" t="s">
        <v>21</v>
      </c>
      <c r="C90" s="37"/>
      <c r="D90" s="34">
        <v>-7825000</v>
      </c>
      <c r="E90" s="5"/>
    </row>
    <row r="91" spans="1:5" x14ac:dyDescent="0.35">
      <c r="A91" s="72" t="s">
        <v>159</v>
      </c>
      <c r="B91" s="72" t="s">
        <v>23</v>
      </c>
      <c r="C91" s="37"/>
      <c r="D91" s="34">
        <v>-7825000</v>
      </c>
      <c r="E91" s="5"/>
    </row>
    <row r="92" spans="1:5" x14ac:dyDescent="0.35">
      <c r="A92" s="73" t="s">
        <v>160</v>
      </c>
      <c r="B92" s="73" t="s">
        <v>161</v>
      </c>
      <c r="C92" s="37"/>
      <c r="D92" s="34">
        <v>-6125000</v>
      </c>
      <c r="E92" s="5"/>
    </row>
    <row r="93" spans="1:5" x14ac:dyDescent="0.35">
      <c r="A93" s="71" t="s">
        <v>162</v>
      </c>
      <c r="B93" s="71" t="s">
        <v>163</v>
      </c>
      <c r="C93" s="37"/>
      <c r="D93" s="34">
        <v>-3855000</v>
      </c>
      <c r="E93" s="5"/>
    </row>
    <row r="94" spans="1:5" x14ac:dyDescent="0.35">
      <c r="A94" s="71" t="s">
        <v>164</v>
      </c>
      <c r="B94" s="71" t="s">
        <v>165</v>
      </c>
      <c r="C94" s="37"/>
      <c r="D94" s="34">
        <v>-2270000</v>
      </c>
      <c r="E94" s="5"/>
    </row>
    <row r="95" spans="1:5" x14ac:dyDescent="0.35">
      <c r="A95" s="73" t="s">
        <v>166</v>
      </c>
      <c r="B95" s="73" t="s">
        <v>377</v>
      </c>
      <c r="C95" s="37"/>
      <c r="D95" s="34">
        <v>-115000</v>
      </c>
      <c r="E95" s="5"/>
    </row>
    <row r="96" spans="1:5" x14ac:dyDescent="0.35">
      <c r="A96" s="73" t="s">
        <v>167</v>
      </c>
      <c r="B96" s="73" t="s">
        <v>349</v>
      </c>
      <c r="C96" s="37"/>
      <c r="D96" s="34">
        <v>-710000</v>
      </c>
      <c r="E96" s="5"/>
    </row>
    <row r="97" spans="1:5" x14ac:dyDescent="0.35">
      <c r="A97" s="73" t="s">
        <v>168</v>
      </c>
      <c r="B97" s="73" t="s">
        <v>350</v>
      </c>
      <c r="C97" s="37"/>
      <c r="D97" s="34">
        <v>-875000</v>
      </c>
      <c r="E97" s="5"/>
    </row>
    <row r="98" spans="1:5" x14ac:dyDescent="0.35">
      <c r="A98" s="71" t="s">
        <v>169</v>
      </c>
      <c r="B98" s="71" t="s">
        <v>170</v>
      </c>
      <c r="C98" s="37"/>
      <c r="D98" s="34">
        <v>-280000</v>
      </c>
      <c r="E98" s="5"/>
    </row>
    <row r="99" spans="1:5" x14ac:dyDescent="0.35">
      <c r="A99" s="71" t="s">
        <v>171</v>
      </c>
      <c r="B99" s="71" t="s">
        <v>172</v>
      </c>
      <c r="C99" s="37"/>
      <c r="D99" s="34">
        <v>-75000</v>
      </c>
      <c r="E99" s="5"/>
    </row>
    <row r="100" spans="1:5" ht="27" x14ac:dyDescent="0.35">
      <c r="A100" s="71" t="s">
        <v>173</v>
      </c>
      <c r="B100" s="71" t="s">
        <v>174</v>
      </c>
      <c r="C100" s="37"/>
      <c r="D100" s="34">
        <v>-520000</v>
      </c>
      <c r="E100" s="5"/>
    </row>
    <row r="101" spans="1:5" hidden="1" x14ac:dyDescent="0.35">
      <c r="A101" s="73" t="s">
        <v>175</v>
      </c>
      <c r="B101" s="73" t="s">
        <v>176</v>
      </c>
      <c r="C101" s="37"/>
      <c r="D101" s="34">
        <v>0</v>
      </c>
      <c r="E101" s="5"/>
    </row>
    <row r="102" spans="1:5" hidden="1" x14ac:dyDescent="0.35">
      <c r="A102" s="72" t="s">
        <v>177</v>
      </c>
      <c r="B102" s="72" t="s">
        <v>339</v>
      </c>
      <c r="C102" s="37"/>
      <c r="D102" s="34">
        <v>0</v>
      </c>
      <c r="E102" s="5"/>
    </row>
    <row r="103" spans="1:5" hidden="1" x14ac:dyDescent="0.35">
      <c r="A103" s="73" t="s">
        <v>178</v>
      </c>
      <c r="B103" s="73" t="s">
        <v>37</v>
      </c>
      <c r="C103" s="37"/>
      <c r="D103" s="34">
        <v>0</v>
      </c>
      <c r="E103" s="5"/>
    </row>
    <row r="104" spans="1:5" hidden="1" x14ac:dyDescent="0.35">
      <c r="A104" s="71" t="s">
        <v>179</v>
      </c>
      <c r="B104" s="71" t="s">
        <v>180</v>
      </c>
      <c r="C104" s="37"/>
      <c r="D104" s="34">
        <v>0</v>
      </c>
      <c r="E104" s="5"/>
    </row>
    <row r="105" spans="1:5" hidden="1" x14ac:dyDescent="0.35">
      <c r="A105" s="71" t="s">
        <v>181</v>
      </c>
      <c r="B105" s="71" t="s">
        <v>378</v>
      </c>
      <c r="C105" s="37"/>
      <c r="D105" s="34">
        <v>0</v>
      </c>
      <c r="E105" s="5"/>
    </row>
    <row r="106" spans="1:5" hidden="1" x14ac:dyDescent="0.35">
      <c r="A106" s="71" t="s">
        <v>182</v>
      </c>
      <c r="B106" s="71" t="s">
        <v>183</v>
      </c>
      <c r="C106" s="37"/>
      <c r="D106" s="34">
        <v>0</v>
      </c>
      <c r="E106" s="5"/>
    </row>
    <row r="107" spans="1:5" hidden="1" x14ac:dyDescent="0.35">
      <c r="A107" s="71" t="s">
        <v>184</v>
      </c>
      <c r="B107" s="71" t="s">
        <v>185</v>
      </c>
      <c r="C107" s="37"/>
      <c r="D107" s="34">
        <v>0</v>
      </c>
      <c r="E107" s="5"/>
    </row>
    <row r="108" spans="1:5" hidden="1" x14ac:dyDescent="0.35">
      <c r="A108" s="71" t="s">
        <v>186</v>
      </c>
      <c r="B108" s="71" t="s">
        <v>187</v>
      </c>
      <c r="C108" s="37"/>
      <c r="D108" s="34">
        <v>0</v>
      </c>
      <c r="E108" s="5"/>
    </row>
    <row r="109" spans="1:5" hidden="1" x14ac:dyDescent="0.35">
      <c r="A109" s="71" t="s">
        <v>188</v>
      </c>
      <c r="B109" s="71" t="s">
        <v>189</v>
      </c>
      <c r="C109" s="37"/>
      <c r="D109" s="34">
        <v>0</v>
      </c>
      <c r="E109" s="5"/>
    </row>
    <row r="110" spans="1:5" ht="27" hidden="1" x14ac:dyDescent="0.35">
      <c r="A110" s="71" t="s">
        <v>190</v>
      </c>
      <c r="B110" s="71" t="s">
        <v>191</v>
      </c>
      <c r="C110" s="37"/>
      <c r="D110" s="34">
        <v>0</v>
      </c>
      <c r="E110" s="5"/>
    </row>
    <row r="111" spans="1:5" hidden="1" x14ac:dyDescent="0.35">
      <c r="A111" s="73" t="s">
        <v>192</v>
      </c>
      <c r="B111" s="73" t="s">
        <v>45</v>
      </c>
      <c r="C111" s="37"/>
      <c r="D111" s="34">
        <v>0</v>
      </c>
      <c r="E111" s="5"/>
    </row>
    <row r="112" spans="1:5" hidden="1" x14ac:dyDescent="0.35">
      <c r="A112" s="71" t="s">
        <v>193</v>
      </c>
      <c r="B112" s="71" t="s">
        <v>379</v>
      </c>
      <c r="C112" s="37"/>
      <c r="D112" s="34">
        <v>0</v>
      </c>
      <c r="E112" s="5"/>
    </row>
    <row r="113" spans="1:5" hidden="1" x14ac:dyDescent="0.35">
      <c r="A113" s="71" t="s">
        <v>194</v>
      </c>
      <c r="B113" s="71" t="s">
        <v>351</v>
      </c>
      <c r="C113" s="37"/>
      <c r="D113" s="34">
        <v>0</v>
      </c>
      <c r="E113" s="5"/>
    </row>
    <row r="114" spans="1:5" hidden="1" x14ac:dyDescent="0.35">
      <c r="A114" s="71" t="s">
        <v>195</v>
      </c>
      <c r="B114" s="71" t="s">
        <v>352</v>
      </c>
      <c r="C114" s="37"/>
      <c r="D114" s="34">
        <v>0</v>
      </c>
      <c r="E114" s="5"/>
    </row>
    <row r="115" spans="1:5" hidden="1" x14ac:dyDescent="0.35">
      <c r="A115" s="71" t="s">
        <v>196</v>
      </c>
      <c r="B115" s="71" t="s">
        <v>197</v>
      </c>
      <c r="C115" s="37"/>
      <c r="D115" s="34">
        <v>0</v>
      </c>
      <c r="E115" s="5"/>
    </row>
    <row r="116" spans="1:5" hidden="1" x14ac:dyDescent="0.35">
      <c r="A116" s="71" t="s">
        <v>198</v>
      </c>
      <c r="B116" s="71" t="s">
        <v>199</v>
      </c>
      <c r="C116" s="37"/>
      <c r="D116" s="34">
        <v>0</v>
      </c>
      <c r="E116" s="5"/>
    </row>
    <row r="117" spans="1:5" ht="27" hidden="1" x14ac:dyDescent="0.35">
      <c r="A117" s="71" t="s">
        <v>200</v>
      </c>
      <c r="B117" s="71" t="s">
        <v>201</v>
      </c>
      <c r="C117" s="37"/>
      <c r="D117" s="34">
        <v>0</v>
      </c>
      <c r="E117" s="5"/>
    </row>
    <row r="118" spans="1:5" hidden="1" x14ac:dyDescent="0.35">
      <c r="A118" s="72" t="s">
        <v>202</v>
      </c>
      <c r="B118" s="72" t="s">
        <v>53</v>
      </c>
      <c r="C118" s="37"/>
      <c r="D118" s="34">
        <v>0</v>
      </c>
      <c r="E118" s="5"/>
    </row>
    <row r="119" spans="1:5" hidden="1" x14ac:dyDescent="0.35">
      <c r="A119" s="72" t="s">
        <v>203</v>
      </c>
      <c r="B119" s="72" t="s">
        <v>204</v>
      </c>
      <c r="C119" s="37"/>
      <c r="D119" s="34">
        <v>0</v>
      </c>
      <c r="E119" s="5"/>
    </row>
    <row r="120" spans="1:5" hidden="1" x14ac:dyDescent="0.35">
      <c r="A120" s="71" t="s">
        <v>205</v>
      </c>
      <c r="B120" s="71" t="s">
        <v>380</v>
      </c>
      <c r="C120" s="37"/>
      <c r="D120" s="34">
        <v>0</v>
      </c>
      <c r="E120" s="5"/>
    </row>
    <row r="121" spans="1:5" hidden="1" x14ac:dyDescent="0.35">
      <c r="A121" s="71" t="s">
        <v>206</v>
      </c>
      <c r="B121" s="71" t="s">
        <v>381</v>
      </c>
      <c r="C121" s="37"/>
      <c r="D121" s="34">
        <v>0</v>
      </c>
      <c r="E121" s="5"/>
    </row>
    <row r="122" spans="1:5" ht="27" hidden="1" x14ac:dyDescent="0.35">
      <c r="A122" s="71" t="s">
        <v>207</v>
      </c>
      <c r="B122" s="71" t="s">
        <v>382</v>
      </c>
      <c r="C122" s="37"/>
      <c r="D122" s="34">
        <v>0</v>
      </c>
      <c r="E122" s="5"/>
    </row>
    <row r="123" spans="1:5" hidden="1" x14ac:dyDescent="0.35">
      <c r="A123" s="71" t="s">
        <v>208</v>
      </c>
      <c r="B123" s="71" t="s">
        <v>209</v>
      </c>
      <c r="C123" s="37"/>
      <c r="D123" s="34">
        <v>0</v>
      </c>
      <c r="E123" s="5"/>
    </row>
    <row r="124" spans="1:5" hidden="1" x14ac:dyDescent="0.35">
      <c r="A124" s="71" t="s">
        <v>210</v>
      </c>
      <c r="B124" s="71" t="s">
        <v>211</v>
      </c>
      <c r="C124" s="37"/>
      <c r="D124" s="34">
        <v>0</v>
      </c>
      <c r="E124" s="5"/>
    </row>
    <row r="125" spans="1:5" hidden="1" x14ac:dyDescent="0.35">
      <c r="A125" s="71" t="s">
        <v>212</v>
      </c>
      <c r="B125" s="71" t="s">
        <v>213</v>
      </c>
      <c r="C125" s="37"/>
      <c r="D125" s="34">
        <v>0</v>
      </c>
      <c r="E125" s="5"/>
    </row>
    <row r="126" spans="1:5" ht="27" hidden="1" x14ac:dyDescent="0.35">
      <c r="A126" s="71" t="s">
        <v>214</v>
      </c>
      <c r="B126" s="71" t="s">
        <v>383</v>
      </c>
      <c r="C126" s="37"/>
      <c r="D126" s="34">
        <v>0</v>
      </c>
      <c r="E126" s="5"/>
    </row>
    <row r="127" spans="1:5" hidden="1" x14ac:dyDescent="0.35">
      <c r="A127" s="71" t="s">
        <v>215</v>
      </c>
      <c r="B127" s="71" t="s">
        <v>384</v>
      </c>
      <c r="C127" s="37"/>
      <c r="D127" s="34">
        <v>0</v>
      </c>
      <c r="E127" s="5"/>
    </row>
    <row r="128" spans="1:5" hidden="1" x14ac:dyDescent="0.35">
      <c r="A128" s="72" t="s">
        <v>216</v>
      </c>
      <c r="B128" s="72" t="s">
        <v>217</v>
      </c>
      <c r="C128" s="37"/>
      <c r="D128" s="34">
        <v>0</v>
      </c>
      <c r="E128" s="5"/>
    </row>
    <row r="129" spans="1:5" hidden="1" x14ac:dyDescent="0.35">
      <c r="A129" s="71" t="s">
        <v>218</v>
      </c>
      <c r="B129" s="71" t="s">
        <v>219</v>
      </c>
      <c r="C129" s="37"/>
      <c r="D129" s="34">
        <v>0</v>
      </c>
      <c r="E129" s="5"/>
    </row>
    <row r="130" spans="1:5" hidden="1" x14ac:dyDescent="0.35">
      <c r="A130" s="71" t="s">
        <v>220</v>
      </c>
      <c r="B130" s="71" t="s">
        <v>217</v>
      </c>
      <c r="C130" s="37"/>
      <c r="D130" s="34">
        <v>0</v>
      </c>
      <c r="E130" s="5"/>
    </row>
    <row r="131" spans="1:5" hidden="1" x14ac:dyDescent="0.35">
      <c r="A131" s="71" t="s">
        <v>221</v>
      </c>
      <c r="B131" s="71" t="s">
        <v>222</v>
      </c>
      <c r="C131" s="37"/>
      <c r="D131" s="34">
        <v>0</v>
      </c>
      <c r="E131" s="5"/>
    </row>
    <row r="132" spans="1:5" hidden="1" x14ac:dyDescent="0.35">
      <c r="A132" s="74" t="s">
        <v>223</v>
      </c>
      <c r="B132" s="74" t="s">
        <v>55</v>
      </c>
      <c r="C132" s="37"/>
      <c r="D132" s="34">
        <v>0</v>
      </c>
      <c r="E132" s="5"/>
    </row>
    <row r="133" spans="1:5" hidden="1" x14ac:dyDescent="0.35">
      <c r="A133" s="72" t="s">
        <v>224</v>
      </c>
      <c r="B133" s="72" t="s">
        <v>225</v>
      </c>
      <c r="C133" s="37"/>
      <c r="D133" s="34">
        <v>0</v>
      </c>
      <c r="E133" s="5"/>
    </row>
    <row r="134" spans="1:5" hidden="1" x14ac:dyDescent="0.35">
      <c r="A134" s="71" t="s">
        <v>226</v>
      </c>
      <c r="B134" s="71" t="s">
        <v>385</v>
      </c>
      <c r="C134" s="37"/>
      <c r="D134" s="34">
        <v>0</v>
      </c>
      <c r="E134" s="5"/>
    </row>
    <row r="135" spans="1:5" hidden="1" x14ac:dyDescent="0.35">
      <c r="A135" s="71" t="s">
        <v>227</v>
      </c>
      <c r="B135" s="71" t="s">
        <v>386</v>
      </c>
      <c r="C135" s="37"/>
      <c r="D135" s="34">
        <v>0</v>
      </c>
      <c r="E135" s="5"/>
    </row>
    <row r="136" spans="1:5" hidden="1" x14ac:dyDescent="0.35">
      <c r="A136" s="71" t="s">
        <v>228</v>
      </c>
      <c r="B136" s="71" t="s">
        <v>387</v>
      </c>
      <c r="C136" s="37"/>
      <c r="D136" s="34">
        <v>0</v>
      </c>
      <c r="E136" s="5"/>
    </row>
    <row r="137" spans="1:5" hidden="1" x14ac:dyDescent="0.35">
      <c r="A137" s="71" t="s">
        <v>229</v>
      </c>
      <c r="B137" s="71" t="s">
        <v>230</v>
      </c>
      <c r="C137" s="37"/>
      <c r="D137" s="34">
        <v>0</v>
      </c>
      <c r="E137" s="5"/>
    </row>
    <row r="138" spans="1:5" hidden="1" x14ac:dyDescent="0.35">
      <c r="A138" s="71" t="s">
        <v>231</v>
      </c>
      <c r="B138" s="71" t="s">
        <v>388</v>
      </c>
      <c r="C138" s="37"/>
      <c r="D138" s="34">
        <v>0</v>
      </c>
      <c r="E138" s="5"/>
    </row>
    <row r="139" spans="1:5" hidden="1" x14ac:dyDescent="0.35">
      <c r="A139" s="72" t="s">
        <v>232</v>
      </c>
      <c r="B139" s="72" t="s">
        <v>353</v>
      </c>
      <c r="C139" s="37"/>
      <c r="D139" s="34">
        <v>0</v>
      </c>
      <c r="E139" s="5"/>
    </row>
    <row r="140" spans="1:5" hidden="1" x14ac:dyDescent="0.35">
      <c r="A140" s="73" t="s">
        <v>233</v>
      </c>
      <c r="B140" s="73" t="s">
        <v>354</v>
      </c>
      <c r="C140" s="37"/>
      <c r="D140" s="34">
        <v>0</v>
      </c>
      <c r="E140" s="5"/>
    </row>
    <row r="141" spans="1:5" hidden="1" x14ac:dyDescent="0.35">
      <c r="A141" s="71" t="s">
        <v>234</v>
      </c>
      <c r="B141" s="71" t="s">
        <v>365</v>
      </c>
      <c r="C141" s="37"/>
      <c r="D141" s="34">
        <v>0</v>
      </c>
      <c r="E141" s="5"/>
    </row>
    <row r="142" spans="1:5" hidden="1" x14ac:dyDescent="0.35">
      <c r="A142" s="71" t="s">
        <v>235</v>
      </c>
      <c r="B142" s="71" t="s">
        <v>355</v>
      </c>
      <c r="C142" s="37"/>
      <c r="D142" s="34">
        <v>0</v>
      </c>
      <c r="E142" s="5"/>
    </row>
    <row r="143" spans="1:5" hidden="1" x14ac:dyDescent="0.35">
      <c r="A143" s="71" t="s">
        <v>236</v>
      </c>
      <c r="B143" s="71" t="s">
        <v>389</v>
      </c>
      <c r="C143" s="37"/>
      <c r="D143" s="34">
        <v>0</v>
      </c>
      <c r="E143" s="5"/>
    </row>
    <row r="144" spans="1:5" hidden="1" x14ac:dyDescent="0.35">
      <c r="A144" s="73" t="s">
        <v>237</v>
      </c>
      <c r="B144" s="73" t="s">
        <v>356</v>
      </c>
      <c r="C144" s="37"/>
      <c r="D144" s="34">
        <v>0</v>
      </c>
      <c r="E144" s="5"/>
    </row>
    <row r="145" spans="1:5" hidden="1" x14ac:dyDescent="0.35">
      <c r="A145" s="71" t="s">
        <v>238</v>
      </c>
      <c r="B145" s="71" t="s">
        <v>366</v>
      </c>
      <c r="C145" s="37"/>
      <c r="D145" s="34">
        <v>0</v>
      </c>
      <c r="E145" s="5"/>
    </row>
    <row r="146" spans="1:5" hidden="1" x14ac:dyDescent="0.35">
      <c r="A146" s="71" t="s">
        <v>239</v>
      </c>
      <c r="B146" s="71" t="s">
        <v>355</v>
      </c>
      <c r="C146" s="37"/>
      <c r="D146" s="34">
        <v>0</v>
      </c>
      <c r="E146" s="5"/>
    </row>
    <row r="147" spans="1:5" hidden="1" x14ac:dyDescent="0.35">
      <c r="A147" s="71" t="s">
        <v>240</v>
      </c>
      <c r="B147" s="71" t="s">
        <v>390</v>
      </c>
      <c r="C147" s="37"/>
      <c r="D147" s="34">
        <v>0</v>
      </c>
      <c r="E147" s="5"/>
    </row>
    <row r="148" spans="1:5" hidden="1" x14ac:dyDescent="0.35">
      <c r="A148" s="78" t="s">
        <v>241</v>
      </c>
      <c r="B148" s="78" t="s">
        <v>242</v>
      </c>
      <c r="C148" s="37"/>
      <c r="D148" s="34">
        <v>0</v>
      </c>
      <c r="E148" s="5"/>
    </row>
    <row r="149" spans="1:5" hidden="1" x14ac:dyDescent="0.35">
      <c r="A149" s="78" t="s">
        <v>243</v>
      </c>
      <c r="B149" s="78" t="s">
        <v>391</v>
      </c>
      <c r="C149" s="37"/>
      <c r="D149" s="34">
        <v>0</v>
      </c>
      <c r="E149" s="5"/>
    </row>
    <row r="150" spans="1:5" ht="27" hidden="1" x14ac:dyDescent="0.35">
      <c r="A150" s="78" t="s">
        <v>244</v>
      </c>
      <c r="B150" s="78" t="s">
        <v>245</v>
      </c>
      <c r="C150" s="37"/>
      <c r="D150" s="34">
        <v>0</v>
      </c>
      <c r="E150" s="5"/>
    </row>
    <row r="151" spans="1:5" hidden="1" x14ac:dyDescent="0.35">
      <c r="A151" s="74" t="s">
        <v>246</v>
      </c>
      <c r="B151" s="74" t="s">
        <v>247</v>
      </c>
      <c r="C151" s="37"/>
      <c r="D151" s="34">
        <v>0</v>
      </c>
      <c r="E151" s="5"/>
    </row>
    <row r="152" spans="1:5" hidden="1" x14ac:dyDescent="0.35">
      <c r="A152" s="74" t="s">
        <v>248</v>
      </c>
      <c r="B152" s="74" t="s">
        <v>249</v>
      </c>
      <c r="C152" s="37"/>
      <c r="D152" s="34">
        <v>0</v>
      </c>
      <c r="E152" s="5"/>
    </row>
    <row r="153" spans="1:5" hidden="1" x14ac:dyDescent="0.35">
      <c r="A153" s="71" t="s">
        <v>250</v>
      </c>
      <c r="B153" s="71" t="s">
        <v>251</v>
      </c>
      <c r="C153" s="37"/>
      <c r="D153" s="34">
        <v>0</v>
      </c>
      <c r="E153" s="5"/>
    </row>
    <row r="154" spans="1:5" hidden="1" x14ac:dyDescent="0.35">
      <c r="A154" s="71" t="s">
        <v>252</v>
      </c>
      <c r="B154" s="71" t="s">
        <v>253</v>
      </c>
      <c r="C154" s="37"/>
      <c r="D154" s="34">
        <v>0</v>
      </c>
      <c r="E154" s="5"/>
    </row>
    <row r="155" spans="1:5" hidden="1" x14ac:dyDescent="0.35">
      <c r="A155" s="71" t="s">
        <v>254</v>
      </c>
      <c r="B155" s="71" t="s">
        <v>255</v>
      </c>
      <c r="C155" s="37"/>
      <c r="D155" s="34">
        <v>0</v>
      </c>
      <c r="E155" s="5"/>
    </row>
    <row r="156" spans="1:5" hidden="1" x14ac:dyDescent="0.35">
      <c r="A156" s="71" t="s">
        <v>256</v>
      </c>
      <c r="B156" s="71" t="s">
        <v>257</v>
      </c>
      <c r="C156" s="37"/>
      <c r="D156" s="34">
        <v>0</v>
      </c>
      <c r="E156" s="5"/>
    </row>
    <row r="157" spans="1:5" x14ac:dyDescent="0.35">
      <c r="A157" s="75" t="s">
        <v>258</v>
      </c>
      <c r="B157" s="75" t="s">
        <v>357</v>
      </c>
      <c r="C157" s="37"/>
      <c r="D157" s="34">
        <v>-1733500</v>
      </c>
      <c r="E157" s="5"/>
    </row>
    <row r="158" spans="1:5" x14ac:dyDescent="0.35">
      <c r="A158" s="71" t="s">
        <v>259</v>
      </c>
      <c r="B158" s="71" t="s">
        <v>358</v>
      </c>
      <c r="C158" s="37"/>
      <c r="D158" s="34">
        <v>-1485000</v>
      </c>
      <c r="E158" s="5"/>
    </row>
    <row r="159" spans="1:5" x14ac:dyDescent="0.35">
      <c r="A159" s="71" t="s">
        <v>260</v>
      </c>
      <c r="B159" s="71" t="s">
        <v>359</v>
      </c>
      <c r="C159" s="37"/>
      <c r="D159" s="34">
        <v>-190000</v>
      </c>
      <c r="E159" s="5"/>
    </row>
    <row r="160" spans="1:5" x14ac:dyDescent="0.35">
      <c r="A160" s="76" t="s">
        <v>261</v>
      </c>
      <c r="B160" s="76" t="s">
        <v>360</v>
      </c>
      <c r="C160" s="37"/>
      <c r="D160" s="34">
        <v>-58500</v>
      </c>
      <c r="E160" s="5"/>
    </row>
    <row r="161" spans="1:5" x14ac:dyDescent="0.35">
      <c r="A161" s="77" t="s">
        <v>262</v>
      </c>
      <c r="B161" s="77" t="s">
        <v>263</v>
      </c>
      <c r="C161" s="37"/>
      <c r="D161" s="34">
        <v>-58500</v>
      </c>
      <c r="E161" s="5"/>
    </row>
    <row r="162" spans="1:5" x14ac:dyDescent="0.35">
      <c r="A162" s="71" t="s">
        <v>264</v>
      </c>
      <c r="B162" s="71" t="s">
        <v>361</v>
      </c>
      <c r="C162" s="37"/>
      <c r="D162" s="34">
        <v>-40000</v>
      </c>
      <c r="E162" s="5"/>
    </row>
    <row r="163" spans="1:5" x14ac:dyDescent="0.35">
      <c r="A163" s="71" t="s">
        <v>265</v>
      </c>
      <c r="B163" s="71" t="s">
        <v>362</v>
      </c>
      <c r="C163" s="37"/>
      <c r="D163" s="34">
        <v>-3500</v>
      </c>
      <c r="E163" s="5"/>
    </row>
    <row r="164" spans="1:5" x14ac:dyDescent="0.35">
      <c r="A164" s="71" t="s">
        <v>266</v>
      </c>
      <c r="B164" s="71" t="s">
        <v>392</v>
      </c>
      <c r="C164" s="37"/>
      <c r="D164" s="34">
        <v>-6000</v>
      </c>
      <c r="E164" s="5"/>
    </row>
    <row r="165" spans="1:5" hidden="1" x14ac:dyDescent="0.35">
      <c r="A165" s="71" t="s">
        <v>267</v>
      </c>
      <c r="B165" s="71" t="s">
        <v>268</v>
      </c>
      <c r="C165" s="37"/>
      <c r="D165" s="34">
        <v>0</v>
      </c>
      <c r="E165" s="5"/>
    </row>
    <row r="166" spans="1:5" x14ac:dyDescent="0.35">
      <c r="A166" s="71" t="s">
        <v>269</v>
      </c>
      <c r="B166" s="71" t="s">
        <v>270</v>
      </c>
      <c r="C166" s="37"/>
      <c r="D166" s="34">
        <v>-9000</v>
      </c>
      <c r="E166" s="5"/>
    </row>
    <row r="167" spans="1:5" hidden="1" x14ac:dyDescent="0.35">
      <c r="A167" s="72" t="s">
        <v>271</v>
      </c>
      <c r="B167" s="72" t="s">
        <v>272</v>
      </c>
      <c r="C167" s="37"/>
      <c r="D167" s="34">
        <v>0</v>
      </c>
      <c r="E167" s="5"/>
    </row>
    <row r="168" spans="1:5" hidden="1" x14ac:dyDescent="0.35">
      <c r="A168" s="71" t="s">
        <v>273</v>
      </c>
      <c r="B168" s="71" t="s">
        <v>274</v>
      </c>
      <c r="C168" s="37"/>
      <c r="D168" s="34">
        <v>0</v>
      </c>
      <c r="E168" s="5"/>
    </row>
    <row r="169" spans="1:5" hidden="1" x14ac:dyDescent="0.35">
      <c r="A169" s="71" t="s">
        <v>275</v>
      </c>
      <c r="B169" s="71" t="s">
        <v>276</v>
      </c>
      <c r="C169" s="37"/>
      <c r="D169" s="34">
        <v>0</v>
      </c>
      <c r="E169" s="5"/>
    </row>
    <row r="170" spans="1:5" hidden="1" x14ac:dyDescent="0.35">
      <c r="A170" s="71" t="s">
        <v>277</v>
      </c>
      <c r="B170" s="71" t="s">
        <v>363</v>
      </c>
      <c r="C170" s="37"/>
      <c r="D170" s="34">
        <v>0</v>
      </c>
      <c r="E170" s="5"/>
    </row>
    <row r="171" spans="1:5" hidden="1" x14ac:dyDescent="0.35">
      <c r="A171" s="71" t="s">
        <v>278</v>
      </c>
      <c r="B171" s="71" t="s">
        <v>279</v>
      </c>
      <c r="C171" s="37"/>
      <c r="D171" s="34">
        <v>0</v>
      </c>
      <c r="E171" s="5"/>
    </row>
    <row r="172" spans="1:5" hidden="1" x14ac:dyDescent="0.35">
      <c r="A172" s="71" t="s">
        <v>280</v>
      </c>
      <c r="B172" s="71" t="s">
        <v>367</v>
      </c>
      <c r="C172" s="37"/>
      <c r="D172" s="34">
        <v>0</v>
      </c>
      <c r="E172" s="5"/>
    </row>
    <row r="173" spans="1:5" hidden="1" x14ac:dyDescent="0.35">
      <c r="A173" s="71" t="s">
        <v>281</v>
      </c>
      <c r="B173" s="71" t="s">
        <v>393</v>
      </c>
      <c r="C173" s="37"/>
      <c r="D173" s="34">
        <v>0</v>
      </c>
      <c r="E173" s="5"/>
    </row>
    <row r="174" spans="1:5" hidden="1" x14ac:dyDescent="0.35">
      <c r="A174" s="71" t="s">
        <v>282</v>
      </c>
      <c r="B174" s="71" t="s">
        <v>283</v>
      </c>
      <c r="C174" s="37"/>
      <c r="D174" s="34">
        <v>0</v>
      </c>
      <c r="E174" s="5"/>
    </row>
    <row r="175" spans="1:5" hidden="1" x14ac:dyDescent="0.35">
      <c r="A175" s="71" t="s">
        <v>284</v>
      </c>
      <c r="B175" s="71" t="s">
        <v>285</v>
      </c>
      <c r="C175" s="37"/>
      <c r="D175" s="34">
        <v>0</v>
      </c>
      <c r="E175" s="5"/>
    </row>
    <row r="176" spans="1:5" hidden="1" x14ac:dyDescent="0.35">
      <c r="A176" s="71" t="s">
        <v>286</v>
      </c>
      <c r="B176" s="71" t="s">
        <v>287</v>
      </c>
      <c r="C176" s="37"/>
      <c r="D176" s="34">
        <v>0</v>
      </c>
      <c r="E176" s="5"/>
    </row>
    <row r="177" spans="1:5" hidden="1" x14ac:dyDescent="0.35">
      <c r="A177" s="71" t="s">
        <v>288</v>
      </c>
      <c r="B177" s="71" t="s">
        <v>289</v>
      </c>
      <c r="C177" s="37"/>
      <c r="D177" s="34">
        <v>0</v>
      </c>
      <c r="E177" s="5"/>
    </row>
    <row r="178" spans="1:5" hidden="1" x14ac:dyDescent="0.35">
      <c r="A178" s="71" t="s">
        <v>290</v>
      </c>
      <c r="B178" s="71" t="s">
        <v>291</v>
      </c>
      <c r="C178" s="37"/>
      <c r="D178" s="34">
        <v>0</v>
      </c>
      <c r="E178" s="5"/>
    </row>
    <row r="179" spans="1:5" hidden="1" x14ac:dyDescent="0.35">
      <c r="A179" s="71" t="s">
        <v>292</v>
      </c>
      <c r="B179" s="71" t="s">
        <v>293</v>
      </c>
      <c r="C179" s="37"/>
      <c r="D179" s="34">
        <v>0</v>
      </c>
      <c r="E179" s="5"/>
    </row>
    <row r="180" spans="1:5" hidden="1" x14ac:dyDescent="0.35">
      <c r="A180" s="72" t="s">
        <v>294</v>
      </c>
      <c r="B180" s="72" t="s">
        <v>295</v>
      </c>
      <c r="C180" s="37"/>
      <c r="D180" s="34">
        <v>0</v>
      </c>
      <c r="E180" s="5"/>
    </row>
    <row r="181" spans="1:5" x14ac:dyDescent="0.35">
      <c r="A181" s="70" t="s">
        <v>296</v>
      </c>
      <c r="B181" s="70" t="s">
        <v>364</v>
      </c>
      <c r="C181" s="37"/>
      <c r="D181" s="34">
        <v>-446500</v>
      </c>
      <c r="E181" s="5"/>
    </row>
    <row r="182" spans="1:5" x14ac:dyDescent="0.35">
      <c r="A182" s="70" t="s">
        <v>297</v>
      </c>
      <c r="B182" s="70" t="s">
        <v>298</v>
      </c>
      <c r="C182" s="37"/>
      <c r="D182" s="34">
        <v>-65000</v>
      </c>
      <c r="E182" s="5"/>
    </row>
    <row r="183" spans="1:5" x14ac:dyDescent="0.35">
      <c r="A183" s="71" t="s">
        <v>299</v>
      </c>
      <c r="B183" s="71" t="s">
        <v>300</v>
      </c>
      <c r="C183" s="37"/>
      <c r="D183" s="34">
        <v>-65000</v>
      </c>
      <c r="E183" s="5"/>
    </row>
    <row r="184" spans="1:5" hidden="1" x14ac:dyDescent="0.35">
      <c r="A184" s="71" t="s">
        <v>301</v>
      </c>
      <c r="B184" s="71" t="s">
        <v>394</v>
      </c>
      <c r="C184" s="37"/>
      <c r="D184" s="34">
        <v>0</v>
      </c>
      <c r="E184" s="5"/>
    </row>
    <row r="185" spans="1:5" x14ac:dyDescent="0.35">
      <c r="A185" s="79" t="s">
        <v>302</v>
      </c>
      <c r="B185" s="79" t="s">
        <v>303</v>
      </c>
      <c r="C185" s="37"/>
      <c r="D185" s="34">
        <v>-7570000</v>
      </c>
      <c r="E185" s="5"/>
    </row>
    <row r="186" spans="1:5" hidden="1" x14ac:dyDescent="0.35">
      <c r="A186" s="70" t="s">
        <v>304</v>
      </c>
      <c r="B186" s="70" t="s">
        <v>305</v>
      </c>
      <c r="C186" s="37"/>
      <c r="D186" s="34">
        <v>0</v>
      </c>
      <c r="E186" s="5"/>
    </row>
    <row r="187" spans="1:5" hidden="1" x14ac:dyDescent="0.35">
      <c r="A187" s="70" t="s">
        <v>306</v>
      </c>
      <c r="B187" s="70" t="s">
        <v>307</v>
      </c>
      <c r="C187" s="37"/>
      <c r="D187" s="34">
        <v>0</v>
      </c>
      <c r="E187" s="5"/>
    </row>
    <row r="188" spans="1:5" x14ac:dyDescent="0.35">
      <c r="A188" s="79" t="s">
        <v>308</v>
      </c>
      <c r="B188" s="79" t="s">
        <v>309</v>
      </c>
      <c r="C188" s="37"/>
      <c r="D188" s="34">
        <v>-7570000</v>
      </c>
      <c r="E188" s="5"/>
    </row>
  </sheetData>
  <autoFilter ref="A1:D188" xr:uid="{00000000-0009-0000-0000-000008000000}">
    <filterColumn colId="0" showButton="0"/>
    <filterColumn colId="3">
      <filters>
        <filter val="-1 485 000"/>
        <filter val="-1 733 500"/>
        <filter val="-10 070 000"/>
        <filter val="105 000"/>
        <filter val="-115 000"/>
        <filter val="185 000"/>
        <filter val="-190 000"/>
        <filter val="2 040 000"/>
        <filter val="-2 270 000"/>
        <filter val="2 500 000"/>
        <filter val="-280 000"/>
        <filter val="-3 500"/>
        <filter val="-3 855 000"/>
        <filter val="30 000"/>
        <filter val="-40 000"/>
        <filter val="-446 500"/>
        <filter val="460 000"/>
        <filter val="-520 000"/>
        <filter val="-58 500"/>
        <filter val="-6 000"/>
        <filter val="-6 125 000"/>
        <filter val="60 000"/>
        <filter val="-65 000"/>
        <filter val="-7 570 000"/>
        <filter val="-7 825 000"/>
        <filter val="-710 000"/>
        <filter val="-75 000"/>
        <filter val="80 000"/>
        <filter val="-875 000"/>
        <filter val="-9 000"/>
      </filters>
    </filterColumn>
  </autoFilter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rmk</vt:lpstr>
      <vt:lpstr>ed</vt:lpstr>
      <vt:lpstr>ito</vt:lpstr>
      <vt:lpstr>jah</vt:lpstr>
      <vt:lpstr>jao</vt:lpstr>
      <vt:lpstr>juh</vt:lpstr>
      <vt:lpstr>ka</vt:lpstr>
      <vt:lpstr>ki</vt:lpstr>
      <vt:lpstr>kko</vt:lpstr>
      <vt:lpstr>kmo</vt:lpstr>
      <vt:lpstr>kom</vt:lpstr>
      <vt:lpstr>kso</vt:lpstr>
      <vt:lpstr>kvo</vt:lpstr>
      <vt:lpstr>lko</vt:lpstr>
      <vt:lpstr>mes</vt:lpstr>
      <vt:lpstr>mko</vt:lpstr>
      <vt:lpstr>mkt</vt:lpstr>
      <vt:lpstr>mmo</vt:lpstr>
      <vt:lpstr>mpo</vt:lpstr>
      <vt:lpstr>mpt</vt:lpstr>
      <vt:lpstr>oos</vt:lpstr>
      <vt:lpstr>per</vt:lpstr>
      <vt:lpstr>pet</vt:lpstr>
      <vt:lpstr>pol</vt:lpstr>
      <vt:lpstr>pto</vt:lpstr>
      <vt:lpstr>rho</vt:lpstr>
      <vt:lpstr>rmp</vt:lpstr>
      <vt:lpstr>sag</vt:lpstr>
      <vt:lpstr>sat</vt:lpstr>
      <vt:lpstr>tho</vt:lpstr>
      <vt:lpstr>tmo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Elisabeth Ivask</cp:lastModifiedBy>
  <dcterms:created xsi:type="dcterms:W3CDTF">2019-01-15T06:51:30Z</dcterms:created>
  <dcterms:modified xsi:type="dcterms:W3CDTF">2023-01-17T10:28:57Z</dcterms:modified>
</cp:coreProperties>
</file>