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Finantsosakond\ÜLEVIIDAVAD KAUSTAD_FT\RE_2026\2025 ülekantavad jäägid\2025.a jääkide lõplik ülekandmine\"/>
    </mc:Choice>
  </mc:AlternateContent>
  <xr:revisionPtr revIDLastSave="0" documentId="13_ncr:1_{208B66D4-FAF3-4C48-AC2F-7B62243B62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orm 3 (VA)" sheetId="11" r:id="rId1"/>
    <sheet name="SAPi kandmiseks" sheetId="12" r:id="rId2"/>
  </sheets>
  <definedNames>
    <definedName name="_xlnm._FilterDatabase" localSheetId="0" hidden="1">'Vorm 3 (VA)'!$A$8:$BC$353</definedName>
    <definedName name="_xlnm.Criteria" localSheetId="0">'Vorm 3 (VA)'!$J$8:$J$36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2" l="1"/>
  <c r="I1" i="12"/>
  <c r="G1" i="12"/>
  <c r="O32" i="11"/>
  <c r="S11" i="11"/>
  <c r="S27" i="11"/>
  <c r="S31" i="11"/>
  <c r="S33" i="11"/>
  <c r="S35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9" i="11"/>
  <c r="S170" i="11"/>
  <c r="S179" i="11"/>
  <c r="S180" i="11"/>
  <c r="S181" i="11"/>
  <c r="S182" i="11"/>
  <c r="S183" i="11"/>
  <c r="S184" i="11"/>
  <c r="S185" i="11"/>
  <c r="S186" i="11"/>
  <c r="S187" i="11"/>
  <c r="S188" i="11"/>
  <c r="S189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3" i="11"/>
  <c r="S214" i="11"/>
  <c r="S233" i="11"/>
  <c r="S234" i="11"/>
  <c r="S235" i="11"/>
  <c r="S236" i="11"/>
  <c r="S237" i="11"/>
  <c r="S238" i="11"/>
  <c r="S239" i="11"/>
  <c r="S240" i="11"/>
  <c r="S241" i="11"/>
  <c r="S242" i="11"/>
  <c r="S243" i="11"/>
  <c r="S244" i="11"/>
  <c r="S245" i="11"/>
  <c r="S246" i="11"/>
  <c r="S247" i="11"/>
  <c r="S248" i="11"/>
  <c r="S249" i="11"/>
  <c r="S250" i="11"/>
  <c r="S251" i="11"/>
  <c r="S252" i="11"/>
  <c r="S253" i="11"/>
  <c r="S254" i="11"/>
  <c r="S256" i="11"/>
  <c r="S257" i="11"/>
  <c r="S258" i="11"/>
  <c r="S259" i="11"/>
  <c r="S260" i="11"/>
  <c r="S261" i="11"/>
  <c r="S262" i="11"/>
  <c r="S263" i="11"/>
  <c r="S264" i="11"/>
  <c r="S265" i="11"/>
  <c r="S266" i="11"/>
  <c r="S267" i="11"/>
  <c r="S268" i="11"/>
  <c r="S269" i="11"/>
  <c r="S270" i="11"/>
  <c r="S271" i="11"/>
  <c r="S272" i="11"/>
  <c r="S273" i="11"/>
  <c r="S274" i="11"/>
  <c r="S275" i="11"/>
  <c r="S276" i="11"/>
  <c r="S277" i="11"/>
  <c r="S279" i="11"/>
  <c r="S280" i="11"/>
  <c r="S281" i="11"/>
  <c r="S282" i="11"/>
  <c r="S283" i="11"/>
  <c r="S284" i="11"/>
  <c r="S285" i="11"/>
  <c r="S286" i="11"/>
  <c r="S287" i="11"/>
  <c r="S288" i="11"/>
  <c r="S289" i="11"/>
  <c r="S290" i="11"/>
  <c r="S291" i="11"/>
  <c r="S292" i="11"/>
  <c r="S293" i="11"/>
  <c r="S294" i="11"/>
  <c r="S295" i="11"/>
  <c r="S296" i="11"/>
  <c r="S297" i="11"/>
  <c r="S298" i="11"/>
  <c r="S299" i="11"/>
  <c r="S300" i="11"/>
  <c r="S301" i="11"/>
  <c r="S302" i="11"/>
  <c r="S303" i="11"/>
  <c r="S304" i="11"/>
  <c r="S305" i="11"/>
  <c r="S306" i="11"/>
  <c r="S307" i="11"/>
  <c r="S308" i="11"/>
  <c r="S309" i="11"/>
  <c r="S310" i="11"/>
  <c r="S311" i="11"/>
  <c r="S312" i="11"/>
  <c r="S313" i="11"/>
  <c r="S314" i="11"/>
  <c r="S315" i="11"/>
  <c r="S316" i="11"/>
  <c r="S317" i="11"/>
  <c r="S318" i="11"/>
  <c r="S319" i="11"/>
  <c r="S320" i="11"/>
  <c r="S321" i="11"/>
  <c r="S322" i="11"/>
  <c r="S324" i="11"/>
  <c r="S325" i="11"/>
  <c r="S326" i="11"/>
  <c r="S327" i="11"/>
  <c r="S328" i="11"/>
  <c r="S329" i="11"/>
  <c r="S330" i="11"/>
  <c r="S331" i="11"/>
  <c r="S332" i="11"/>
  <c r="S333" i="11"/>
  <c r="S334" i="11"/>
  <c r="S335" i="11"/>
  <c r="S336" i="11"/>
  <c r="S337" i="11"/>
  <c r="S338" i="11"/>
  <c r="S339" i="11"/>
  <c r="S340" i="11"/>
  <c r="S341" i="11"/>
  <c r="S342" i="11"/>
  <c r="S343" i="11"/>
  <c r="T37" i="11" l="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T145" i="11"/>
  <c r="T146" i="11"/>
  <c r="T147" i="11"/>
  <c r="T148" i="11"/>
  <c r="T149" i="11"/>
  <c r="T150" i="11"/>
  <c r="T151" i="11"/>
  <c r="T253" i="11"/>
  <c r="T11" i="11"/>
  <c r="O11" i="11"/>
  <c r="Q278" i="11"/>
  <c r="S278" i="11" s="1"/>
  <c r="Q255" i="11"/>
  <c r="S255" i="11" s="1"/>
  <c r="Q323" i="11"/>
  <c r="S323" i="11" s="1"/>
  <c r="Q128" i="11"/>
  <c r="S128" i="11" s="1"/>
  <c r="R193" i="11"/>
  <c r="S193" i="11" s="1"/>
  <c r="Q212" i="11" l="1"/>
  <c r="Q211" i="11"/>
  <c r="Q168" i="11"/>
  <c r="Q16" i="11"/>
  <c r="Q17" i="11"/>
  <c r="Q192" i="11"/>
  <c r="Q191" i="11"/>
  <c r="Q190" i="11"/>
  <c r="Q19" i="11"/>
  <c r="P32" i="11"/>
  <c r="Q232" i="11"/>
  <c r="S232" i="11" s="1"/>
  <c r="Q231" i="11"/>
  <c r="S231" i="11" s="1"/>
  <c r="Q178" i="11"/>
  <c r="S178" i="11" s="1"/>
  <c r="Q230" i="11"/>
  <c r="S230" i="11" s="1"/>
  <c r="Q229" i="11"/>
  <c r="S229" i="11" s="1"/>
  <c r="Q177" i="11"/>
  <c r="S177" i="11" s="1"/>
  <c r="Q228" i="11"/>
  <c r="S228" i="11" s="1"/>
  <c r="Q227" i="11"/>
  <c r="S227" i="11" s="1"/>
  <c r="Q176" i="11"/>
  <c r="S176" i="11" s="1"/>
  <c r="Q226" i="11"/>
  <c r="S226" i="11" s="1"/>
  <c r="Q225" i="11"/>
  <c r="S225" i="11" s="1"/>
  <c r="Q175" i="11"/>
  <c r="S175" i="11" s="1"/>
  <c r="Q224" i="11"/>
  <c r="S224" i="11" s="1"/>
  <c r="Q223" i="11"/>
  <c r="S223" i="11" s="1"/>
  <c r="Q174" i="11"/>
  <c r="S174" i="11" s="1"/>
  <c r="Q222" i="11"/>
  <c r="S222" i="11" s="1"/>
  <c r="Q221" i="11"/>
  <c r="S221" i="11" s="1"/>
  <c r="Q173" i="11"/>
  <c r="S173" i="11" s="1"/>
  <c r="Q220" i="11"/>
  <c r="S220" i="11" s="1"/>
  <c r="Q219" i="11"/>
  <c r="S219" i="11" s="1"/>
  <c r="Q172" i="11"/>
  <c r="S172" i="11" s="1"/>
  <c r="Q218" i="11"/>
  <c r="S218" i="11" s="1"/>
  <c r="Q217" i="11"/>
  <c r="S217" i="11" s="1"/>
  <c r="Q171" i="11"/>
  <c r="S171" i="11" s="1"/>
  <c r="Q216" i="11"/>
  <c r="S216" i="11" s="1"/>
  <c r="Q215" i="11"/>
  <c r="S215" i="11" s="1"/>
  <c r="S10" i="11"/>
  <c r="T10" i="11" s="1"/>
  <c r="T35" i="11"/>
  <c r="T33" i="11"/>
  <c r="T31" i="11"/>
  <c r="T27" i="11"/>
  <c r="T254" i="11"/>
  <c r="T322" i="11"/>
  <c r="T276" i="11"/>
  <c r="T299" i="11"/>
  <c r="T277" i="11"/>
  <c r="T300" i="11"/>
  <c r="T199" i="11"/>
  <c r="T128" i="11"/>
  <c r="T162" i="11"/>
  <c r="T255" i="11"/>
  <c r="T323" i="11"/>
  <c r="T278" i="11"/>
  <c r="T301" i="11"/>
  <c r="T200" i="11"/>
  <c r="T153" i="11"/>
  <c r="T105" i="11"/>
  <c r="T170" i="11"/>
  <c r="T179" i="11"/>
  <c r="T154" i="11"/>
  <c r="T256" i="11"/>
  <c r="T324" i="11"/>
  <c r="T279" i="11"/>
  <c r="T302" i="11"/>
  <c r="T233" i="11"/>
  <c r="T234" i="11"/>
  <c r="T201" i="11"/>
  <c r="T257" i="11"/>
  <c r="T325" i="11"/>
  <c r="T280" i="11"/>
  <c r="T303" i="11"/>
  <c r="T180" i="11"/>
  <c r="T155" i="11"/>
  <c r="T258" i="11"/>
  <c r="T326" i="11"/>
  <c r="T281" i="11"/>
  <c r="T304" i="11"/>
  <c r="T235" i="11"/>
  <c r="T236" i="11"/>
  <c r="T202" i="11"/>
  <c r="T203" i="11"/>
  <c r="T181" i="11"/>
  <c r="T164" i="11"/>
  <c r="T156" i="11"/>
  <c r="T259" i="11"/>
  <c r="T327" i="11"/>
  <c r="T282" i="11"/>
  <c r="T305" i="11"/>
  <c r="T237" i="11"/>
  <c r="T238" i="11"/>
  <c r="T210" i="11"/>
  <c r="T194" i="11"/>
  <c r="T193" i="11"/>
  <c r="T260" i="11"/>
  <c r="T328" i="11"/>
  <c r="T283" i="11"/>
  <c r="T306" i="11"/>
  <c r="T204" i="11"/>
  <c r="T167" i="11"/>
  <c r="T261" i="11"/>
  <c r="T329" i="11"/>
  <c r="T284" i="11"/>
  <c r="T307" i="11"/>
  <c r="T262" i="11"/>
  <c r="T330" i="11"/>
  <c r="T285" i="11"/>
  <c r="T308" i="11"/>
  <c r="T163" i="11"/>
  <c r="T263" i="11"/>
  <c r="T331" i="11"/>
  <c r="T286" i="11"/>
  <c r="T309" i="11"/>
  <c r="T205" i="11"/>
  <c r="T152" i="11"/>
  <c r="T264" i="11"/>
  <c r="T332" i="11"/>
  <c r="T287" i="11"/>
  <c r="T310" i="11"/>
  <c r="T182" i="11"/>
  <c r="T166" i="11"/>
  <c r="T157" i="11"/>
  <c r="T265" i="11"/>
  <c r="T333" i="11"/>
  <c r="T288" i="11"/>
  <c r="T311" i="11"/>
  <c r="T239" i="11"/>
  <c r="T240" i="11"/>
  <c r="T241" i="11"/>
  <c r="T196" i="11"/>
  <c r="T195" i="11"/>
  <c r="T183" i="11"/>
  <c r="T189" i="11"/>
  <c r="T161" i="11"/>
  <c r="T158" i="11"/>
  <c r="T266" i="11"/>
  <c r="T334" i="11"/>
  <c r="T289" i="11"/>
  <c r="T312" i="11"/>
  <c r="T242" i="11"/>
  <c r="T243" i="11"/>
  <c r="T184" i="11"/>
  <c r="T290" i="11"/>
  <c r="T313" i="11"/>
  <c r="T244" i="11"/>
  <c r="T245" i="11"/>
  <c r="T335" i="11"/>
  <c r="T267" i="11"/>
  <c r="T185" i="11"/>
  <c r="T336" i="11"/>
  <c r="T314" i="11"/>
  <c r="T246" i="11"/>
  <c r="T247" i="11"/>
  <c r="T291" i="11"/>
  <c r="T268" i="11"/>
  <c r="T208" i="11"/>
  <c r="T209" i="11"/>
  <c r="T207" i="11"/>
  <c r="T197" i="11"/>
  <c r="T188" i="11"/>
  <c r="T198" i="11"/>
  <c r="T269" i="11"/>
  <c r="T337" i="11"/>
  <c r="T292" i="11"/>
  <c r="T315" i="11"/>
  <c r="T206" i="11"/>
  <c r="T270" i="11"/>
  <c r="T338" i="11"/>
  <c r="T293" i="11"/>
  <c r="T316" i="11"/>
  <c r="T106" i="11"/>
  <c r="T339" i="11"/>
  <c r="T317" i="11"/>
  <c r="T294" i="11"/>
  <c r="T271" i="11"/>
  <c r="T186" i="11"/>
  <c r="T272" i="11"/>
  <c r="T340" i="11"/>
  <c r="T295" i="11"/>
  <c r="T318" i="11"/>
  <c r="T248" i="11"/>
  <c r="T249" i="11"/>
  <c r="T187" i="11"/>
  <c r="T159" i="11"/>
  <c r="T341" i="11"/>
  <c r="T250" i="11"/>
  <c r="T251" i="11"/>
  <c r="T319" i="11"/>
  <c r="T296" i="11"/>
  <c r="T273" i="11"/>
  <c r="T107" i="11"/>
  <c r="T274" i="11"/>
  <c r="T342" i="11"/>
  <c r="T320" i="11"/>
  <c r="T297" i="11"/>
  <c r="T169" i="11"/>
  <c r="T165" i="11"/>
  <c r="T160" i="11"/>
  <c r="T275" i="11"/>
  <c r="T298" i="11"/>
  <c r="T321" i="11"/>
  <c r="T213" i="11"/>
  <c r="T214" i="11"/>
  <c r="T343" i="11"/>
  <c r="O10" i="11"/>
  <c r="O36" i="11"/>
  <c r="P36" i="11" s="1"/>
  <c r="O35" i="11"/>
  <c r="O33" i="11"/>
  <c r="O34" i="11"/>
  <c r="P34" i="11" s="1"/>
  <c r="O31" i="11"/>
  <c r="O29" i="11"/>
  <c r="P29" i="11" s="1"/>
  <c r="O30" i="11"/>
  <c r="P30" i="11" s="1"/>
  <c r="O28" i="11"/>
  <c r="P28" i="11" s="1"/>
  <c r="O27" i="11"/>
  <c r="O26" i="11"/>
  <c r="P26" i="11" s="1"/>
  <c r="O25" i="11"/>
  <c r="P25" i="11" s="1"/>
  <c r="O24" i="11"/>
  <c r="P24" i="11" s="1"/>
  <c r="O23" i="11"/>
  <c r="P23" i="11" s="1"/>
  <c r="O22" i="11"/>
  <c r="P22" i="11" s="1"/>
  <c r="O21" i="11"/>
  <c r="P21" i="11" s="1"/>
  <c r="O20" i="11"/>
  <c r="P20" i="11" s="1"/>
  <c r="O19" i="11"/>
  <c r="O18" i="11"/>
  <c r="O17" i="11"/>
  <c r="O15" i="11"/>
  <c r="P15" i="11" s="1"/>
  <c r="O16" i="11"/>
  <c r="O13" i="11"/>
  <c r="P13" i="11" s="1"/>
  <c r="O14" i="11"/>
  <c r="P14" i="11" s="1"/>
  <c r="O12" i="11"/>
  <c r="P12" i="11" s="1"/>
  <c r="O254" i="11"/>
  <c r="O322" i="11"/>
  <c r="O276" i="11"/>
  <c r="O299" i="11"/>
  <c r="O277" i="11"/>
  <c r="O300" i="11"/>
  <c r="O199" i="11"/>
  <c r="O128" i="11"/>
  <c r="O162" i="11"/>
  <c r="O255" i="11"/>
  <c r="O323" i="11"/>
  <c r="O278" i="11"/>
  <c r="O301" i="11"/>
  <c r="O200" i="11"/>
  <c r="O153" i="11"/>
  <c r="O105" i="11"/>
  <c r="O170" i="11"/>
  <c r="O179" i="11"/>
  <c r="O154" i="11"/>
  <c r="O256" i="11"/>
  <c r="O324" i="11"/>
  <c r="O279" i="11"/>
  <c r="O302" i="11"/>
  <c r="O233" i="11"/>
  <c r="O234" i="11"/>
  <c r="O215" i="11"/>
  <c r="O216" i="11"/>
  <c r="O201" i="11"/>
  <c r="O257" i="11"/>
  <c r="O325" i="11"/>
  <c r="O280" i="11"/>
  <c r="O303" i="11"/>
  <c r="O180" i="11"/>
  <c r="O171" i="11"/>
  <c r="O155" i="11"/>
  <c r="O258" i="11"/>
  <c r="O326" i="11"/>
  <c r="O281" i="11"/>
  <c r="O304" i="11"/>
  <c r="O235" i="11"/>
  <c r="O236" i="11"/>
  <c r="O217" i="11"/>
  <c r="O218" i="11"/>
  <c r="O202" i="11"/>
  <c r="O203" i="11"/>
  <c r="O172" i="11"/>
  <c r="O181" i="11"/>
  <c r="O164" i="11"/>
  <c r="O156" i="11"/>
  <c r="O259" i="11"/>
  <c r="O327" i="11"/>
  <c r="O282" i="11"/>
  <c r="O305" i="11"/>
  <c r="O237" i="11"/>
  <c r="O238" i="11"/>
  <c r="O219" i="11"/>
  <c r="O220" i="11"/>
  <c r="O210" i="11"/>
  <c r="O194" i="11"/>
  <c r="O193" i="11"/>
  <c r="O190" i="11"/>
  <c r="O347" i="11"/>
  <c r="P347" i="11" s="1"/>
  <c r="O348" i="11"/>
  <c r="P348" i="11" s="1"/>
  <c r="O344" i="11"/>
  <c r="O345" i="11"/>
  <c r="O346" i="11"/>
  <c r="O260" i="11"/>
  <c r="O328" i="11"/>
  <c r="O283" i="11"/>
  <c r="O306" i="11"/>
  <c r="O204" i="11"/>
  <c r="O167" i="11"/>
  <c r="O261" i="11"/>
  <c r="O329" i="11"/>
  <c r="O284" i="11"/>
  <c r="O307" i="11"/>
  <c r="O262" i="11"/>
  <c r="O330" i="11"/>
  <c r="O285" i="11"/>
  <c r="O308" i="11"/>
  <c r="O191" i="11"/>
  <c r="O163" i="11"/>
  <c r="O349" i="11"/>
  <c r="P349" i="11" s="1"/>
  <c r="O350" i="11"/>
  <c r="P350" i="11" s="1"/>
  <c r="O263" i="11"/>
  <c r="O331" i="11"/>
  <c r="O286" i="11"/>
  <c r="O309" i="11"/>
  <c r="O205" i="11"/>
  <c r="O152" i="11"/>
  <c r="O192" i="11"/>
  <c r="O351" i="11"/>
  <c r="P351" i="11" s="1"/>
  <c r="O352" i="11"/>
  <c r="P352" i="11" s="1"/>
  <c r="O264" i="11"/>
  <c r="O332" i="11"/>
  <c r="O287" i="11"/>
  <c r="O310" i="11"/>
  <c r="O173" i="11"/>
  <c r="O182" i="11"/>
  <c r="O166" i="11"/>
  <c r="O157" i="11"/>
  <c r="O265" i="11"/>
  <c r="O333" i="11"/>
  <c r="O288" i="11"/>
  <c r="O311" i="11"/>
  <c r="O239" i="11"/>
  <c r="O240" i="11"/>
  <c r="O241" i="11"/>
  <c r="O221" i="11"/>
  <c r="O222" i="11"/>
  <c r="O196" i="11"/>
  <c r="O195" i="11"/>
  <c r="O183" i="11"/>
  <c r="O189" i="11"/>
  <c r="O174" i="11"/>
  <c r="O161" i="11"/>
  <c r="O158" i="11"/>
  <c r="O223" i="11"/>
  <c r="O266" i="11"/>
  <c r="O334" i="11"/>
  <c r="O289" i="11"/>
  <c r="O312" i="11"/>
  <c r="O242" i="11"/>
  <c r="O243" i="11"/>
  <c r="O224" i="11"/>
  <c r="O184" i="11"/>
  <c r="O290" i="11"/>
  <c r="O313" i="11"/>
  <c r="O244" i="11"/>
  <c r="O245" i="11"/>
  <c r="O335" i="11"/>
  <c r="O267" i="11"/>
  <c r="O185" i="11"/>
  <c r="O336" i="11"/>
  <c r="O314" i="11"/>
  <c r="O246" i="11"/>
  <c r="O247" i="11"/>
  <c r="O291" i="11"/>
  <c r="O268" i="11"/>
  <c r="O208" i="11"/>
  <c r="O209" i="11"/>
  <c r="O207" i="11"/>
  <c r="O197" i="11"/>
  <c r="O188" i="11"/>
  <c r="O252" i="11"/>
  <c r="O198" i="11"/>
  <c r="O269" i="11"/>
  <c r="O337" i="11"/>
  <c r="O292" i="11"/>
  <c r="O315" i="11"/>
  <c r="O206" i="11"/>
  <c r="O270" i="11"/>
  <c r="O338" i="11"/>
  <c r="O293" i="11"/>
  <c r="O316" i="11"/>
  <c r="O106" i="11"/>
  <c r="O339" i="11"/>
  <c r="O317" i="11"/>
  <c r="O294" i="11"/>
  <c r="O271" i="11"/>
  <c r="O186" i="11"/>
  <c r="O168" i="11"/>
  <c r="O272" i="11"/>
  <c r="O340" i="11"/>
  <c r="O295" i="11"/>
  <c r="O318" i="11"/>
  <c r="O248" i="11"/>
  <c r="O249" i="11"/>
  <c r="O211" i="11"/>
  <c r="O212" i="11"/>
  <c r="O175" i="11"/>
  <c r="O187" i="11"/>
  <c r="O159" i="11"/>
  <c r="O341" i="11"/>
  <c r="O250" i="11"/>
  <c r="O225" i="11"/>
  <c r="O226" i="11"/>
  <c r="O251" i="11"/>
  <c r="O319" i="11"/>
  <c r="O296" i="11"/>
  <c r="O273" i="11"/>
  <c r="O107" i="11"/>
  <c r="O176" i="11"/>
  <c r="O274" i="11"/>
  <c r="O342" i="11"/>
  <c r="O320" i="11"/>
  <c r="O227" i="11"/>
  <c r="O228" i="11"/>
  <c r="O297" i="11"/>
  <c r="O177" i="11"/>
  <c r="O229" i="11"/>
  <c r="O230" i="11"/>
  <c r="O178" i="11"/>
  <c r="O169" i="11"/>
  <c r="O165" i="11"/>
  <c r="O160" i="11"/>
  <c r="O275" i="11"/>
  <c r="O298" i="11"/>
  <c r="O321" i="11"/>
  <c r="O231" i="11"/>
  <c r="O213" i="11"/>
  <c r="O214" i="11"/>
  <c r="O232" i="11"/>
  <c r="O343" i="11"/>
  <c r="T252" i="11"/>
  <c r="S18" i="11" l="1"/>
  <c r="T18" i="11" s="1"/>
  <c r="S16" i="11"/>
  <c r="T16" i="11" s="1"/>
  <c r="S344" i="11"/>
  <c r="T344" i="11" s="1"/>
  <c r="S168" i="11"/>
  <c r="T168" i="11" s="1"/>
  <c r="S346" i="11"/>
  <c r="T346" i="11" s="1"/>
  <c r="S211" i="11"/>
  <c r="T211" i="11" s="1"/>
  <c r="S190" i="11"/>
  <c r="T190" i="11" s="1"/>
  <c r="S191" i="11"/>
  <c r="T191" i="11" s="1"/>
  <c r="S192" i="11"/>
  <c r="T192" i="11" s="1"/>
  <c r="S17" i="11"/>
  <c r="T17" i="11" s="1"/>
  <c r="S345" i="11"/>
  <c r="T345" i="11" s="1"/>
  <c r="S19" i="11"/>
  <c r="T19" i="11" s="1"/>
  <c r="S212" i="11"/>
  <c r="T212" i="11" s="1"/>
  <c r="T220" i="11"/>
  <c r="T225" i="11"/>
  <c r="T178" i="11"/>
  <c r="T215" i="11"/>
  <c r="T173" i="11"/>
  <c r="T226" i="11"/>
  <c r="T231" i="11"/>
  <c r="T216" i="11"/>
  <c r="T221" i="11"/>
  <c r="T176" i="11"/>
  <c r="T232" i="11"/>
  <c r="T171" i="11"/>
  <c r="T222" i="11"/>
  <c r="T227" i="11"/>
  <c r="T217" i="11"/>
  <c r="T174" i="11"/>
  <c r="T228" i="11"/>
  <c r="T218" i="11"/>
  <c r="T223" i="11"/>
  <c r="T177" i="11"/>
  <c r="T172" i="11"/>
  <c r="T224" i="11"/>
  <c r="T229" i="11"/>
  <c r="T219" i="11"/>
  <c r="T175" i="11"/>
  <c r="T230" i="11"/>
  <c r="Q24" i="11"/>
  <c r="Q34" i="11"/>
  <c r="S34" i="11" s="1"/>
  <c r="T34" i="11" s="1"/>
  <c r="S13" i="11"/>
  <c r="T13" i="11" s="1"/>
  <c r="Q36" i="11"/>
  <c r="Q14" i="11"/>
  <c r="S14" i="11" s="1"/>
  <c r="T14" i="11" s="1"/>
  <c r="Q30" i="11"/>
  <c r="R29" i="11"/>
  <c r="Q29" i="11" s="1"/>
  <c r="S29" i="11" s="1"/>
  <c r="P6" i="11"/>
  <c r="O6" i="11"/>
  <c r="N6" i="11"/>
  <c r="M6" i="11"/>
  <c r="L6" i="11"/>
  <c r="S32" i="11" l="1"/>
  <c r="T32" i="11" s="1"/>
  <c r="S347" i="11"/>
  <c r="T347" i="11" s="1"/>
  <c r="S28" i="11"/>
  <c r="T28" i="11" s="1"/>
  <c r="S36" i="11"/>
  <c r="T36" i="11" s="1"/>
  <c r="S20" i="11"/>
  <c r="T20" i="11" s="1"/>
  <c r="S24" i="11"/>
  <c r="T24" i="11" s="1"/>
  <c r="S12" i="11"/>
  <c r="T12" i="11" s="1"/>
  <c r="S25" i="11"/>
  <c r="T25" i="11" s="1"/>
  <c r="S15" i="11"/>
  <c r="T15" i="11" s="1"/>
  <c r="S352" i="11"/>
  <c r="T352" i="11" s="1"/>
  <c r="S30" i="11"/>
  <c r="T30" i="11" s="1"/>
  <c r="S351" i="11"/>
  <c r="T351" i="11" s="1"/>
  <c r="S350" i="11"/>
  <c r="T350" i="11" s="1"/>
  <c r="S348" i="11"/>
  <c r="T348" i="11" s="1"/>
  <c r="S22" i="11"/>
  <c r="T22" i="11" s="1"/>
  <c r="S26" i="11"/>
  <c r="T26" i="11" s="1"/>
  <c r="S349" i="11"/>
  <c r="T349" i="11" s="1"/>
  <c r="S21" i="11"/>
  <c r="T21" i="11" s="1"/>
  <c r="S23" i="11"/>
  <c r="T23" i="11" s="1"/>
  <c r="R6" i="11"/>
  <c r="Q6" i="11"/>
  <c r="T29" i="11"/>
  <c r="T6" i="11" l="1"/>
  <c r="S6" i="11"/>
</calcChain>
</file>

<file path=xl/sharedStrings.xml><?xml version="1.0" encoding="utf-8"?>
<sst xmlns="http://schemas.openxmlformats.org/spreadsheetml/2006/main" count="4223" uniqueCount="303">
  <si>
    <t>Tervikliku ülevaate saamiseks sisaldab vorm infot jääkide kohta, mida üle ei viida.</t>
  </si>
  <si>
    <t>Märkused (sh viide seletuskirjas/memos olevale vastavale põhjendusele)</t>
  </si>
  <si>
    <t>Lõplik eelarve</t>
  </si>
  <si>
    <t>Kasutamata eelarve jääk</t>
  </si>
  <si>
    <t>(1)</t>
  </si>
  <si>
    <t>(2)</t>
  </si>
  <si>
    <t>(6)</t>
  </si>
  <si>
    <t>e) kui eelarve objekt on "SE000028" siis võimalikuks ülekandmise summaks on null (0); erandid kokkuleppel.</t>
  </si>
  <si>
    <t>Tegevuspõhise eelarve korral</t>
  </si>
  <si>
    <t>Lisa 1</t>
  </si>
  <si>
    <t>…....................ministri käskkirja</t>
  </si>
  <si>
    <t xml:space="preserve">Ei taotle üle kanda
</t>
  </si>
  <si>
    <t>Aktiga teisele valitsemisalale üle antud vahendid</t>
  </si>
  <si>
    <t>Valitsemisala*</t>
  </si>
  <si>
    <t>Majanduslik sisu (K; I; F)</t>
  </si>
  <si>
    <t>Tulemusvaldkond -nimi</t>
  </si>
  <si>
    <t>Programm - nimi</t>
  </si>
  <si>
    <t>Programmi tegevuse kood</t>
  </si>
  <si>
    <t>Programmi tegevuse nimi</t>
  </si>
  <si>
    <t>Asutuse nimi</t>
  </si>
  <si>
    <r>
      <t xml:space="preserve">Konto nimi </t>
    </r>
    <r>
      <rPr>
        <sz val="11"/>
        <rFont val="Times New Roman"/>
        <family val="1"/>
        <charset val="186"/>
      </rPr>
      <t>(minimaalselt eelarveklassifikaatori määruse lisas toodud detailsuses)</t>
    </r>
  </si>
  <si>
    <t>Eelarve liik*</t>
  </si>
  <si>
    <t>Eelarve objekti kood</t>
  </si>
  <si>
    <t>Objekti nimi</t>
  </si>
  <si>
    <t>Sh üle toodud eelnevast aastast</t>
  </si>
  <si>
    <t xml:space="preserve">Täitmine </t>
  </si>
  <si>
    <t>Võimalik üle viia järgnevasse aastasse</t>
  </si>
  <si>
    <t>Korraline ülekandmine</t>
  </si>
  <si>
    <t>Erakorraline ülekandmine</t>
  </si>
  <si>
    <t>Ülekandmine kokku</t>
  </si>
  <si>
    <t>(3)</t>
  </si>
  <si>
    <t>(4)=(1)-(3)</t>
  </si>
  <si>
    <t>(5)</t>
  </si>
  <si>
    <t>(7)</t>
  </si>
  <si>
    <t>(8)=(6)+(7)</t>
  </si>
  <si>
    <t>(9)=(5)-(8)</t>
  </si>
  <si>
    <r>
      <t>(5) veerg</t>
    </r>
    <r>
      <rPr>
        <sz val="9"/>
        <color rgb="FF000000"/>
        <rFont val="Times New Roman"/>
        <family val="1"/>
        <charset val="186"/>
      </rPr>
      <t xml:space="preserve"> leitakse veerust (4) järgmiste tingimustega (kõik summad absoluutväärtuses):</t>
    </r>
  </si>
  <si>
    <t>a) veeru (5) lahtris summa ei tohi olla suurem kui veergude (1) ja (2) vahe tingimusel, et veergude (1) ja (2) vahe ei ole null;</t>
  </si>
  <si>
    <t>b) kui veeru (5) lahtri summa on suurem kui veergude (1) ja (2) vahe , siis veeru (5) lahtris summa võrdub veergude (1) ja (2) vahe summaga;</t>
  </si>
  <si>
    <t>c) kui veergude (1) ja (2) vahe on null, siis veeru (5) lahtris peab olema samuti null;</t>
  </si>
  <si>
    <t>d) OR objekti puhul veeru (5) lahtri summa võrdub veeru (4) lahtri summaga, kui valitsuse korralduses ei ole seatud eelarve kasutamisele tähtaega. Viimasel juhul lähtutakse tähtajast.</t>
  </si>
  <si>
    <t>f) kui veerg (3) on suurem kui veerg (2), siis võimalikuks ülekandmise summaks on veerg (4);</t>
  </si>
  <si>
    <t xml:space="preserve">g) kui veerg (2) on suurem kui veerg (3) ja veerg (4) on suurem kui veergude (1) ja (2) vahe, siis veerg (5) võrdub veergude (1) ja (2) vahega. </t>
  </si>
  <si>
    <r>
      <rPr>
        <b/>
        <sz val="9"/>
        <color rgb="FF000000"/>
        <rFont val="Times New Roman"/>
        <family val="1"/>
        <charset val="186"/>
      </rPr>
      <t>(6) veerg</t>
    </r>
    <r>
      <rPr>
        <sz val="9"/>
        <color rgb="FF000000"/>
        <rFont val="Times New Roman"/>
        <family val="1"/>
        <charset val="186"/>
      </rPr>
      <t xml:space="preserve"> sisaldab andmeid kõikide korraliste eelarvejääkide ülekandmiste kohta - mais antava ministri käskkirja alus..</t>
    </r>
  </si>
  <si>
    <r>
      <rPr>
        <b/>
        <sz val="9"/>
        <color theme="1"/>
        <rFont val="Times New Roman"/>
        <family val="1"/>
        <charset val="186"/>
      </rPr>
      <t>(7) veerg</t>
    </r>
    <r>
      <rPr>
        <sz val="9"/>
        <color theme="1"/>
        <rFont val="Times New Roman"/>
        <family val="1"/>
        <charset val="186"/>
      </rPr>
      <t xml:space="preserve"> sisaldab andmeid kõikide erakorraliste eelarvejääkide ülekandmiste kohta.</t>
    </r>
  </si>
  <si>
    <r>
      <rPr>
        <b/>
        <sz val="9"/>
        <color rgb="FF000000"/>
        <rFont val="Times New Roman"/>
        <family val="1"/>
        <charset val="186"/>
      </rPr>
      <t xml:space="preserve">(8) veerg </t>
    </r>
    <r>
      <rPr>
        <sz val="9"/>
        <color rgb="FF000000"/>
        <rFont val="Times New Roman"/>
        <family val="1"/>
        <charset val="186"/>
      </rPr>
      <t>sisaldab andmeid kõikide eelarvejääkide ülekandmiste kohta.</t>
    </r>
  </si>
  <si>
    <r>
      <rPr>
        <b/>
        <sz val="9"/>
        <color rgb="FF000000"/>
        <rFont val="Times New Roman"/>
      </rPr>
      <t>(9) veerg</t>
    </r>
    <r>
      <rPr>
        <sz val="9"/>
        <color rgb="FF000000"/>
        <rFont val="Times New Roman"/>
      </rPr>
      <t xml:space="preserve"> sisaldab andmeid kõikide eelarvejääkide kohta, mida on võimalik õiguslikult üle kanda, aga ei kanta üle.</t>
    </r>
  </si>
  <si>
    <t>* Soovi korral võib allkirjastamisel veerud "Valitsemisala" ja "Eelarve liik" kustutada, sest vastav info on toodud pealkirjas (veerud tulenevad KAIS-i vormist).</t>
  </si>
  <si>
    <t>2025. aasta riigieelarve jäägid (eelmine eelarveaasta)</t>
  </si>
  <si>
    <r>
      <t xml:space="preserve">Kliimaministeeriumi 2025. aasta riigieelarve piirmääraga vahendite (liik 20) kasutamata eelarve ülekandmine </t>
    </r>
    <r>
      <rPr>
        <sz val="12"/>
        <color rgb="FF000000"/>
        <rFont val="Times New Roman"/>
      </rPr>
      <t>(eurodes)</t>
    </r>
  </si>
  <si>
    <t>Kliimaministeeriumi valitsemisala</t>
  </si>
  <si>
    <t>Investeeringud</t>
  </si>
  <si>
    <t/>
  </si>
  <si>
    <t>Transpordiamet</t>
  </si>
  <si>
    <t>Materiaalsete ja immateriaalsete vara soetamine/renoveerimin</t>
  </si>
  <si>
    <t>20</t>
  </si>
  <si>
    <t>VR050218</t>
  </si>
  <si>
    <t>Mootorsõidukimaksuga seotud IT arendus</t>
  </si>
  <si>
    <t>Kulud</t>
  </si>
  <si>
    <t>Elukeskkond, liikuvus ja merendus</t>
  </si>
  <si>
    <t>Mere ja vee programm</t>
  </si>
  <si>
    <t>ELMV0201</t>
  </si>
  <si>
    <t>Meremajanduse konkurentsivõime ja veetaristu arendamine</t>
  </si>
  <si>
    <t>Riigilaevastik</t>
  </si>
  <si>
    <t>Majandamiskulud</t>
  </si>
  <si>
    <t>SR050119</t>
  </si>
  <si>
    <t>Riigilaevastiku investeeringud ja tegevuskulud</t>
  </si>
  <si>
    <t>Tööjõukulud</t>
  </si>
  <si>
    <t>Muud tegevuskulud</t>
  </si>
  <si>
    <t>Kliima, energeetika ja elurikkus</t>
  </si>
  <si>
    <t>Elurikkuse, metsanduse ja keskkonnakorralduse programm</t>
  </si>
  <si>
    <t>KLEK0301</t>
  </si>
  <si>
    <t>Kesksete IT-teenuste osutamine teistele valitsemisaladele</t>
  </si>
  <si>
    <t>Keskkonnaministeeriumi Infotehnoloogiakeskus</t>
  </si>
  <si>
    <t>SR050117</t>
  </si>
  <si>
    <t>IKT küberturvalisuse projektid KLIM</t>
  </si>
  <si>
    <t>Kliimaministeerium</t>
  </si>
  <si>
    <t>SR050114</t>
  </si>
  <si>
    <t>Ministeeriumite ümberkorralduse IT projektid</t>
  </si>
  <si>
    <t>ELMV0102</t>
  </si>
  <si>
    <t>Vee säästliku kasutamise ja kaitse tagamine</t>
  </si>
  <si>
    <t>SR050088</t>
  </si>
  <si>
    <t>Välistoetuste mitteabikõlblikud kulud 2025</t>
  </si>
  <si>
    <t>Transpordi ja liikuvuse programm</t>
  </si>
  <si>
    <t>ELTL0101</t>
  </si>
  <si>
    <t>Raudteetransporditaristu arendamine ja korrashoid</t>
  </si>
  <si>
    <t>Muud antud toetused ja ülekanded</t>
  </si>
  <si>
    <t>Elukeskkonna ja ringmajanduse programm</t>
  </si>
  <si>
    <t>ELER0201</t>
  </si>
  <si>
    <t>Eluasemete kvaliteedi ja kättesaadavuse parandamine</t>
  </si>
  <si>
    <t>ELER0302</t>
  </si>
  <si>
    <t>Energia-ja ressursitõhustamine</t>
  </si>
  <si>
    <t>ELER0301</t>
  </si>
  <si>
    <t>Ringmajanduse korraldamine</t>
  </si>
  <si>
    <t>Energeetika, maavarade ja välisõhu programm</t>
  </si>
  <si>
    <t>KLEM0102</t>
  </si>
  <si>
    <t>Soojusenergia tõhus tootmine ja ülekanne</t>
  </si>
  <si>
    <t>ELTL0104</t>
  </si>
  <si>
    <t>Ohutu ja säästliku transpordisüsteemi arendamine</t>
  </si>
  <si>
    <t>KLEM0101</t>
  </si>
  <si>
    <t>Energiavarustuse tagamine</t>
  </si>
  <si>
    <t>SR050076</t>
  </si>
  <si>
    <t>Elektri jaot.võrkude kliimakindlus</t>
  </si>
  <si>
    <t>SR050075</t>
  </si>
  <si>
    <t>IT süsteemide hooldus ja infoturve</t>
  </si>
  <si>
    <t>KLEK0102</t>
  </si>
  <si>
    <t>Metsanduse ja jahinduse arengu suunamine</t>
  </si>
  <si>
    <t>SR050073</t>
  </si>
  <si>
    <t>SAK meetmed</t>
  </si>
  <si>
    <t>Keskkonnaamet</t>
  </si>
  <si>
    <t>SR050070</t>
  </si>
  <si>
    <t>2024 jäämurre ja talvine navigats</t>
  </si>
  <si>
    <t>SR050056</t>
  </si>
  <si>
    <t>Liikmemaksukulude kasvu kate 2025</t>
  </si>
  <si>
    <t>SR050050</t>
  </si>
  <si>
    <t>EVR tulude-kulude tasakaal 2025</t>
  </si>
  <si>
    <t>SR050049</t>
  </si>
  <si>
    <t>Avaandmete direktiivi rakendamine 2025</t>
  </si>
  <si>
    <t>SR050039</t>
  </si>
  <si>
    <t>Riigilaevastiku investeeringud ja tegevuskulud 2025</t>
  </si>
  <si>
    <t>SR050027</t>
  </si>
  <si>
    <t>Laia riigikaitse valmisoleku suurendamine</t>
  </si>
  <si>
    <t>ELTL0102</t>
  </si>
  <si>
    <t>Õhutransporditaristu arendamine ja korrashoid</t>
  </si>
  <si>
    <t>SR050022</t>
  </si>
  <si>
    <t>Elutähtsa teenuse toimepidev. direkt. rakendamine KLIM</t>
  </si>
  <si>
    <t>ELTL0103</t>
  </si>
  <si>
    <t>Teetransporditaristu arendamine ja korrashoid</t>
  </si>
  <si>
    <t>KLEM0201</t>
  </si>
  <si>
    <t>Taastuvenergia osakaalu suurendamine lõpptarbimises</t>
  </si>
  <si>
    <t>SR050016</t>
  </si>
  <si>
    <t>ALARA tegevus- ja investeeringutoetus</t>
  </si>
  <si>
    <t>SE05A003</t>
  </si>
  <si>
    <t>Talvine navigatsioon</t>
  </si>
  <si>
    <t>SE000060</t>
  </si>
  <si>
    <t>RRF</t>
  </si>
  <si>
    <t>ELER0102</t>
  </si>
  <si>
    <t>Kestliku ja kvaliteetse ehituse ning elukeskkonna arendamine</t>
  </si>
  <si>
    <t>KLEM0401</t>
  </si>
  <si>
    <t>Õhukvaliteedi parendamine</t>
  </si>
  <si>
    <t>KLEM0301</t>
  </si>
  <si>
    <t>Maapõue uurimine, kasutamine ja geoloogia alane kompetents</t>
  </si>
  <si>
    <t>KLEK0101</t>
  </si>
  <si>
    <t>Elurikkuse kaitse tagamine</t>
  </si>
  <si>
    <t>KLEK0202</t>
  </si>
  <si>
    <t>Kiirgusohutuse tagamine</t>
  </si>
  <si>
    <t>Rohereformi ja kliimapoliitika programm</t>
  </si>
  <si>
    <t>KLRK0103</t>
  </si>
  <si>
    <t>Rohereformi, keskkonnateadlikkuse ja –hariduse edendamine</t>
  </si>
  <si>
    <t>KLRK0101</t>
  </si>
  <si>
    <t>Kliimamuutuste leevendamine ja kliimamuutustega kohanemine</t>
  </si>
  <si>
    <t>Kestliku ehituse ja kvaliteetse ruumi arendamine</t>
  </si>
  <si>
    <t>ELMV0101</t>
  </si>
  <si>
    <t>Merekeskkonna kaitse tagamine</t>
  </si>
  <si>
    <t>KLEK0201</t>
  </si>
  <si>
    <t>Keskkonnakorralduse arengu suunamine</t>
  </si>
  <si>
    <t>Finantseerimistehingud</t>
  </si>
  <si>
    <t>Antud sihtfinantseerimine</t>
  </si>
  <si>
    <t>SE000037</t>
  </si>
  <si>
    <t>Fondide haldamine</t>
  </si>
  <si>
    <t>SE000028</t>
  </si>
  <si>
    <t>Vahendid Riigi Kinnisvara Aktsiaseltsile</t>
  </si>
  <si>
    <t>Keskkonnaagentuur</t>
  </si>
  <si>
    <t>Eesti Geoloogiateenistus</t>
  </si>
  <si>
    <t>KLRK0102</t>
  </si>
  <si>
    <t>Ilma- ja kliimaandmete, -prognooside ja -hoiatuste tagamine</t>
  </si>
  <si>
    <t>Eesti Loodusmuuseum</t>
  </si>
  <si>
    <t>SE000003</t>
  </si>
  <si>
    <t>Liikmemaksud</t>
  </si>
  <si>
    <t>IN05C001</t>
  </si>
  <si>
    <t>Riigilaevastiku hooned ja rajatised</t>
  </si>
  <si>
    <t>IN05A077</t>
  </si>
  <si>
    <t>Suurperede elamistingimuste parandamine</t>
  </si>
  <si>
    <t>IN059003</t>
  </si>
  <si>
    <t>Ida-Viru maakonna programm</t>
  </si>
  <si>
    <t>IN059002</t>
  </si>
  <si>
    <t>Tagametsa laagrikeskuse hoonete renoveerimine</t>
  </si>
  <si>
    <t>IN050993</t>
  </si>
  <si>
    <t>Värska – Ulitina maantee ümbersõit</t>
  </si>
  <si>
    <t>IN050985</t>
  </si>
  <si>
    <t>Jalgrattateed ja parklad</t>
  </si>
  <si>
    <t>IN050969</t>
  </si>
  <si>
    <t>Maade soetamine</t>
  </si>
  <si>
    <t>IN050968</t>
  </si>
  <si>
    <t>Transpordiameti hoonete renoveerimine</t>
  </si>
  <si>
    <t>IN050442</t>
  </si>
  <si>
    <t>Tuletornid</t>
  </si>
  <si>
    <t>IN050433</t>
  </si>
  <si>
    <t>Riigimaanteede remondi koondprojekt</t>
  </si>
  <si>
    <t>IN050410</t>
  </si>
  <si>
    <t>Reoveepuhastus ja joogiveevarustus</t>
  </si>
  <si>
    <t>IN050194</t>
  </si>
  <si>
    <t>Veeteede süvendamine</t>
  </si>
  <si>
    <t>IN050102</t>
  </si>
  <si>
    <t>Pärnu linnale ühenduste tagamine</t>
  </si>
  <si>
    <t>IN050100</t>
  </si>
  <si>
    <t>Elukondlik kinnisvara maapiirkondades</t>
  </si>
  <si>
    <t>IN050098</t>
  </si>
  <si>
    <t>Rohuküla sadama kai taastamine</t>
  </si>
  <si>
    <t>IN050058</t>
  </si>
  <si>
    <t>Arbavere puursüdamike hoidla</t>
  </si>
  <si>
    <t>IN005000</t>
  </si>
  <si>
    <t>Muud investeeringud</t>
  </si>
  <si>
    <t>IN004000</t>
  </si>
  <si>
    <t>Masinad ja seadmed</t>
  </si>
  <si>
    <t>IN002000</t>
  </si>
  <si>
    <t>IT investeeringud</t>
  </si>
  <si>
    <t>IN001000</t>
  </si>
  <si>
    <t>Inventar</t>
  </si>
  <si>
    <t>Sotsiaaltoetused</t>
  </si>
  <si>
    <t>Osalused avaliku sektori ja sidusüksuste</t>
  </si>
  <si>
    <t>Jääkide 2026. aastasse üle viimine (käesolev eelarveaasta)</t>
  </si>
  <si>
    <t xml:space="preserve">Kesksete IT-teenuste osutamine </t>
  </si>
  <si>
    <t>vt seletuskiri p 1.1</t>
  </si>
  <si>
    <t>vt seletuskiri p 1.2</t>
  </si>
  <si>
    <t>vt seletuskiri p 1.3</t>
  </si>
  <si>
    <t>vt seletuskiri p 1.4</t>
  </si>
  <si>
    <t>vt seletuskiri p 1.5</t>
  </si>
  <si>
    <t>vt seletuskiri p 1.6</t>
  </si>
  <si>
    <t>vt seletuskiri p 1.7</t>
  </si>
  <si>
    <t>vt seletuskiri p 1.8</t>
  </si>
  <si>
    <t>vt seletuskiri p 1.9</t>
  </si>
  <si>
    <t>vt seletuskiri p 1.10</t>
  </si>
  <si>
    <t>vt seletuskiri p 1.11</t>
  </si>
  <si>
    <t>vt seletuskiri p 1.12</t>
  </si>
  <si>
    <t>vt seletuskiri p 2.1</t>
  </si>
  <si>
    <t>vt seletuskiri p 2.3</t>
  </si>
  <si>
    <t>vt seletuskiri p 2.2</t>
  </si>
  <si>
    <t>2026.a muutus programmi tegevuse nimetus</t>
  </si>
  <si>
    <t>vt seletuskiri p 2.4</t>
  </si>
  <si>
    <t>vt seletuskiri p 2.5</t>
  </si>
  <si>
    <t>vt seletuskiri p 2.6</t>
  </si>
  <si>
    <t>vt seletuskiri p 2.7</t>
  </si>
  <si>
    <t>vt seletuskiri p 2.8</t>
  </si>
  <si>
    <t>vt seletuskiri p 2.9</t>
  </si>
  <si>
    <t>vt seletuskiri p 2.10</t>
  </si>
  <si>
    <t>vt seletuskiri p 2.11</t>
  </si>
  <si>
    <t>vt seletuskiri p 2.12</t>
  </si>
  <si>
    <t>vt seletuskiri p 2.13</t>
  </si>
  <si>
    <t>vt seletuskiri p 2.14</t>
  </si>
  <si>
    <t>vt seletuskiri p 2.15</t>
  </si>
  <si>
    <t>vt seletuskiri p 2.16</t>
  </si>
  <si>
    <t>vt seletuskiri p 2.17</t>
  </si>
  <si>
    <t>vt seletuskiri p 2.18</t>
  </si>
  <si>
    <t>vt seletuskiri p 2.19</t>
  </si>
  <si>
    <t>vt seletuskiri p 2.20</t>
  </si>
  <si>
    <t>vt seletuskirja p 2.21</t>
  </si>
  <si>
    <t>vt seletuskirja p 2.22</t>
  </si>
  <si>
    <t>vt seletuskirja p 2.23</t>
  </si>
  <si>
    <t>vt seletuskirja p 2.24</t>
  </si>
  <si>
    <t>vt seletuskirja p 2.25</t>
  </si>
  <si>
    <t>vt seletuskirja p 2.25 - 2.27</t>
  </si>
  <si>
    <t>vt seletuskirja p 2.24 - 2.5</t>
  </si>
  <si>
    <t>vt seletuskirja p 2.25 - 2.26</t>
  </si>
  <si>
    <t>vt seletuskirja p 2.25 - 2.26 ja 2.28</t>
  </si>
  <si>
    <t>vt seletuskirja p 2.25 - 2.26 ja 2.29</t>
  </si>
  <si>
    <t>vt seletuskirja p 2.25 - 2.26 ja 2.30</t>
  </si>
  <si>
    <t>vt seletuskirja p 2.25 - 2.26 ja 2.31</t>
  </si>
  <si>
    <t>vt seletuskirja p 2.25 - 2.26 ja 2.32</t>
  </si>
  <si>
    <t>vt seletuskirja p 2.33</t>
  </si>
  <si>
    <t>vt seletuskirja p 2.34</t>
  </si>
  <si>
    <t>vt seletuskirja p 2.35</t>
  </si>
  <si>
    <t>vt seletuskirja p 2.36</t>
  </si>
  <si>
    <t>Asutus</t>
  </si>
  <si>
    <t xml:space="preserve">Toetus (Grant) </t>
  </si>
  <si>
    <t>Eelarve-üksus</t>
  </si>
  <si>
    <t>Eelarve liik (ja objekt)</t>
  </si>
  <si>
    <t>Eelarve konto</t>
  </si>
  <si>
    <t>Tegevusala</t>
  </si>
  <si>
    <t>Selgitus (vajadusel)</t>
  </si>
  <si>
    <t>Ülekandmine KOKKU</t>
  </si>
  <si>
    <t>00000000000000000000</t>
  </si>
  <si>
    <t>LB0</t>
  </si>
  <si>
    <t>L40</t>
  </si>
  <si>
    <t>L10</t>
  </si>
  <si>
    <t>L90</t>
  </si>
  <si>
    <t>L70</t>
  </si>
  <si>
    <t>LC0</t>
  </si>
  <si>
    <t>LA0</t>
  </si>
  <si>
    <t>20IN005000</t>
  </si>
  <si>
    <t>20SR050073</t>
  </si>
  <si>
    <t>20IN002000</t>
  </si>
  <si>
    <t>20SR050049</t>
  </si>
  <si>
    <t>20IN004000</t>
  </si>
  <si>
    <t>20IN05A077</t>
  </si>
  <si>
    <t>20SE000003</t>
  </si>
  <si>
    <t>20SE000060</t>
  </si>
  <si>
    <t>20SR050016</t>
  </si>
  <si>
    <t>20SR050022</t>
  </si>
  <si>
    <t>20SR050050</t>
  </si>
  <si>
    <t>20IN050098</t>
  </si>
  <si>
    <t>20IN05A054</t>
  </si>
  <si>
    <t>20SE05A003</t>
  </si>
  <si>
    <t>20SR050039</t>
  </si>
  <si>
    <t>20IN001000</t>
  </si>
  <si>
    <t>20IN050433</t>
  </si>
  <si>
    <t>20IN050442</t>
  </si>
  <si>
    <t>20IN050968</t>
  </si>
  <si>
    <t>20IN050969</t>
  </si>
  <si>
    <t>20IN050993</t>
  </si>
  <si>
    <t>I</t>
  </si>
  <si>
    <t>K</t>
  </si>
  <si>
    <t>2025.a ülekantav jääk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</si>
</sst>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indexed="8"/>
      <name val="Calibri"/>
      <family val="2"/>
      <scheme val="minor"/>
    </font>
    <font>
      <i/>
      <sz val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11"/>
      <color rgb="FF00B050"/>
      <name val="Calibri"/>
      <family val="2"/>
      <charset val="186"/>
      <scheme val="minor"/>
    </font>
    <font>
      <i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color rgb="FF000000"/>
      <name val="Times New Roman"/>
    </font>
    <font>
      <sz val="9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i/>
      <sz val="11"/>
      <color theme="1"/>
      <name val="Calibri"/>
      <family val="2"/>
      <charset val="186"/>
      <scheme val="minor"/>
    </font>
    <font>
      <b/>
      <sz val="9"/>
      <color rgb="FFD096C8"/>
      <name val="Times New Roman"/>
      <family val="1"/>
      <charset val="186"/>
    </font>
    <font>
      <b/>
      <sz val="11"/>
      <color theme="7" tint="0.39997558519241921"/>
      <name val="Times New Roman"/>
      <family val="1"/>
      <charset val="186"/>
    </font>
    <font>
      <b/>
      <sz val="11"/>
      <color theme="5" tint="0.79998168889431442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096C8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6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indent="2"/>
    </xf>
    <xf numFmtId="0" fontId="7" fillId="0" borderId="0" xfId="0" applyFont="1" applyAlignment="1">
      <alignment horizontal="right" vertical="top"/>
    </xf>
    <xf numFmtId="0" fontId="10" fillId="0" borderId="0" xfId="0" applyFont="1"/>
    <xf numFmtId="0" fontId="11" fillId="0" borderId="0" xfId="3" applyFont="1" applyAlignment="1">
      <alignment horizontal="right"/>
    </xf>
    <xf numFmtId="0" fontId="12" fillId="0" borderId="0" xfId="3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/>
    </xf>
    <xf numFmtId="0" fontId="17" fillId="0" borderId="0" xfId="0" applyFont="1"/>
    <xf numFmtId="0" fontId="15" fillId="0" borderId="0" xfId="0" applyFont="1" applyAlignment="1">
      <alignment horizontal="left" vertical="top" indent="2"/>
    </xf>
    <xf numFmtId="0" fontId="19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0" fillId="3" borderId="0" xfId="0" applyFill="1"/>
    <xf numFmtId="3" fontId="9" fillId="2" borderId="5" xfId="1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8" fillId="0" borderId="0" xfId="3" applyFont="1" applyAlignment="1">
      <alignment horizontal="center" vertical="top" wrapText="1"/>
    </xf>
    <xf numFmtId="0" fontId="9" fillId="5" borderId="4" xfId="0" applyFont="1" applyFill="1" applyBorder="1" applyAlignment="1">
      <alignment horizontal="center" vertical="top" wrapText="1"/>
    </xf>
    <xf numFmtId="0" fontId="9" fillId="5" borderId="5" xfId="0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8" fillId="0" borderId="0" xfId="0" applyFont="1" applyAlignment="1">
      <alignment horizontal="left" vertical="top" indent="2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>
      <alignment horizontal="right" vertical="top"/>
    </xf>
    <xf numFmtId="0" fontId="22" fillId="0" borderId="0" xfId="0" applyFont="1" applyAlignment="1">
      <alignment horizontal="right" vertical="top"/>
    </xf>
    <xf numFmtId="0" fontId="23" fillId="0" borderId="0" xfId="3" applyFont="1" applyAlignment="1">
      <alignment horizontal="right"/>
    </xf>
    <xf numFmtId="0" fontId="22" fillId="0" borderId="0" xfId="3" applyFont="1" applyAlignment="1">
      <alignment horizontal="right"/>
    </xf>
    <xf numFmtId="0" fontId="25" fillId="0" borderId="0" xfId="0" applyFont="1" applyAlignment="1">
      <alignment vertical="top"/>
    </xf>
    <xf numFmtId="0" fontId="26" fillId="0" borderId="0" xfId="0" applyFont="1" applyAlignment="1">
      <alignment horizontal="right" vertical="top"/>
    </xf>
    <xf numFmtId="0" fontId="28" fillId="0" borderId="0" xfId="0" applyFont="1"/>
    <xf numFmtId="4" fontId="9" fillId="6" borderId="13" xfId="3" applyNumberFormat="1" applyFont="1" applyFill="1" applyBorder="1" applyAlignment="1">
      <alignment horizontal="center" vertical="top" wrapText="1"/>
    </xf>
    <xf numFmtId="4" fontId="9" fillId="6" borderId="14" xfId="3" applyNumberFormat="1" applyFont="1" applyFill="1" applyBorder="1" applyAlignment="1">
      <alignment horizontal="center" vertical="top" wrapText="1"/>
    </xf>
    <xf numFmtId="3" fontId="5" fillId="9" borderId="6" xfId="0" applyNumberFormat="1" applyFont="1" applyFill="1" applyBorder="1" applyAlignment="1">
      <alignment horizontal="center" vertical="top" wrapText="1"/>
    </xf>
    <xf numFmtId="3" fontId="9" fillId="8" borderId="8" xfId="0" applyNumberFormat="1" applyFont="1" applyFill="1" applyBorder="1" applyAlignment="1">
      <alignment horizontal="center" vertical="top" wrapText="1"/>
    </xf>
    <xf numFmtId="3" fontId="9" fillId="4" borderId="12" xfId="0" applyNumberFormat="1" applyFont="1" applyFill="1" applyBorder="1" applyAlignment="1">
      <alignment horizontal="center" vertical="top" wrapText="1"/>
    </xf>
    <xf numFmtId="3" fontId="29" fillId="9" borderId="6" xfId="0" applyNumberFormat="1" applyFont="1" applyFill="1" applyBorder="1" applyAlignment="1">
      <alignment horizontal="center" vertical="top" wrapText="1"/>
    </xf>
    <xf numFmtId="3" fontId="30" fillId="8" borderId="8" xfId="0" applyNumberFormat="1" applyFont="1" applyFill="1" applyBorder="1" applyAlignment="1">
      <alignment horizontal="center" vertical="top" wrapText="1"/>
    </xf>
    <xf numFmtId="3" fontId="10" fillId="0" borderId="0" xfId="0" applyNumberFormat="1" applyFont="1"/>
    <xf numFmtId="0" fontId="33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/>
    <xf numFmtId="0" fontId="33" fillId="0" borderId="2" xfId="0" applyFont="1" applyBorder="1" applyAlignment="1">
      <alignment horizontal="center"/>
    </xf>
    <xf numFmtId="0" fontId="33" fillId="0" borderId="1" xfId="0" applyFont="1" applyBorder="1"/>
    <xf numFmtId="0" fontId="33" fillId="0" borderId="0" xfId="0" applyFont="1"/>
    <xf numFmtId="3" fontId="33" fillId="0" borderId="0" xfId="0" applyNumberFormat="1" applyFont="1"/>
    <xf numFmtId="0" fontId="34" fillId="0" borderId="0" xfId="0" applyFont="1"/>
    <xf numFmtId="3" fontId="31" fillId="4" borderId="7" xfId="0" applyNumberFormat="1" applyFont="1" applyFill="1" applyBorder="1" applyAlignment="1">
      <alignment horizontal="center" vertical="top" wrapText="1"/>
    </xf>
    <xf numFmtId="3" fontId="0" fillId="0" borderId="0" xfId="0" applyNumberFormat="1"/>
    <xf numFmtId="164" fontId="10" fillId="0" borderId="0" xfId="4" applyNumberFormat="1" applyFont="1"/>
    <xf numFmtId="0" fontId="10" fillId="0" borderId="0" xfId="0" applyFont="1" applyAlignment="1">
      <alignment horizontal="right"/>
    </xf>
    <xf numFmtId="4" fontId="10" fillId="0" borderId="0" xfId="0" applyNumberFormat="1" applyFont="1"/>
    <xf numFmtId="3" fontId="32" fillId="0" borderId="0" xfId="0" applyNumberFormat="1" applyFont="1"/>
    <xf numFmtId="3" fontId="14" fillId="0" borderId="0" xfId="0" applyNumberFormat="1" applyFont="1"/>
    <xf numFmtId="0" fontId="9" fillId="2" borderId="3" xfId="3" applyFont="1" applyFill="1" applyBorder="1" applyAlignment="1">
      <alignment horizontal="center" vertical="top" wrapText="1"/>
    </xf>
    <xf numFmtId="3" fontId="9" fillId="6" borderId="9" xfId="3" applyNumberFormat="1" applyFont="1" applyFill="1" applyBorder="1" applyAlignment="1">
      <alignment horizontal="center" vertical="top" wrapText="1"/>
    </xf>
    <xf numFmtId="3" fontId="9" fillId="6" borderId="10" xfId="3" applyNumberFormat="1" applyFont="1" applyFill="1" applyBorder="1" applyAlignment="1">
      <alignment horizontal="center" vertical="top" wrapText="1"/>
    </xf>
    <xf numFmtId="3" fontId="9" fillId="6" borderId="11" xfId="3" applyNumberFormat="1" applyFont="1" applyFill="1" applyBorder="1" applyAlignment="1">
      <alignment horizontal="center" vertical="top" wrapText="1"/>
    </xf>
    <xf numFmtId="3" fontId="33" fillId="0" borderId="1" xfId="0" applyNumberFormat="1" applyFont="1" applyBorder="1"/>
    <xf numFmtId="0" fontId="14" fillId="10" borderId="1" xfId="3" applyFont="1" applyFill="1" applyBorder="1" applyAlignment="1">
      <alignment wrapText="1"/>
    </xf>
    <xf numFmtId="0" fontId="14" fillId="10" borderId="1" xfId="3" applyFont="1" applyFill="1" applyBorder="1" applyAlignment="1">
      <alignment horizontal="center" wrapText="1"/>
    </xf>
    <xf numFmtId="4" fontId="14" fillId="10" borderId="1" xfId="3" applyNumberFormat="1" applyFont="1" applyFill="1" applyBorder="1" applyAlignment="1">
      <alignment horizontal="center" wrapText="1"/>
    </xf>
    <xf numFmtId="0" fontId="14" fillId="0" borderId="1" xfId="3" quotePrefix="1" applyFont="1" applyBorder="1"/>
    <xf numFmtId="0" fontId="3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3" fillId="0" borderId="1" xfId="0" applyFont="1" applyBorder="1" applyAlignment="1">
      <alignment horizontal="left"/>
    </xf>
    <xf numFmtId="3" fontId="8" fillId="0" borderId="0" xfId="0" applyNumberFormat="1" applyFont="1"/>
  </cellXfs>
  <cellStyles count="5">
    <cellStyle name="Normaallaad" xfId="0" builtinId="0"/>
    <cellStyle name="Normaallaad 2" xfId="3" xr:uid="{2D5747CA-EFA3-40C3-8C44-B1DFE25174A1}"/>
    <cellStyle name="Normal 10 2" xfId="2" xr:uid="{00000000-0005-0000-0000-000001000000}"/>
    <cellStyle name="Normal 25 9" xfId="1" xr:uid="{00000000-0005-0000-0000-000002000000}"/>
    <cellStyle name="Protsent" xfId="4" builtinId="5"/>
  </cellStyles>
  <dxfs count="0"/>
  <tableStyles count="0" defaultTableStyle="TableStyleMedium2" defaultPivotStyle="PivotStyleLight16"/>
  <colors>
    <mruColors>
      <color rgb="FFD096C8"/>
      <color rgb="FFFFFFCC"/>
      <color rgb="FFCC99FF"/>
      <color rgb="FFAB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41C29-4CF0-4E39-8CFF-F064CA05DC08}">
  <dimension ref="A1:BC368"/>
  <sheetViews>
    <sheetView tabSelected="1" zoomScale="90" zoomScaleNormal="90" workbookViewId="0">
      <selection activeCell="Q32" sqref="Q32"/>
    </sheetView>
  </sheetViews>
  <sheetFormatPr defaultRowHeight="15" x14ac:dyDescent="0.25"/>
  <cols>
    <col min="1" max="1" width="14.42578125" customWidth="1"/>
    <col min="2" max="2" width="14.140625" customWidth="1"/>
    <col min="3" max="3" width="6" customWidth="1"/>
    <col min="4" max="4" width="7" customWidth="1"/>
    <col min="5" max="5" width="8.7109375" customWidth="1"/>
    <col min="6" max="6" width="10.140625" customWidth="1"/>
    <col min="7" max="7" width="22.140625" customWidth="1"/>
    <col min="8" max="8" width="19.5703125" customWidth="1"/>
    <col min="9" max="9" width="8.42578125" customWidth="1"/>
    <col min="11" max="11" width="25.5703125" customWidth="1"/>
    <col min="12" max="12" width="14" customWidth="1"/>
    <col min="13" max="13" width="12.7109375" customWidth="1"/>
    <col min="14" max="14" width="14.7109375" customWidth="1"/>
    <col min="15" max="15" width="12.85546875" customWidth="1"/>
    <col min="16" max="16" width="13.42578125" customWidth="1"/>
    <col min="17" max="17" width="14.140625" customWidth="1"/>
    <col min="18" max="18" width="13.140625" customWidth="1"/>
    <col min="19" max="20" width="13.5703125" customWidth="1"/>
    <col min="21" max="21" width="18.28515625" customWidth="1"/>
    <col min="22" max="22" width="20.28515625" customWidth="1"/>
  </cols>
  <sheetData>
    <row r="1" spans="1:55" ht="15.75" x14ac:dyDescent="0.25">
      <c r="J1" s="4"/>
      <c r="K1" s="4"/>
      <c r="L1" s="4"/>
      <c r="M1" s="4"/>
      <c r="N1" s="4"/>
      <c r="O1" s="4"/>
      <c r="P1" s="4"/>
      <c r="Q1" s="4"/>
      <c r="R1" s="4"/>
      <c r="S1" s="5"/>
      <c r="T1" s="26"/>
      <c r="U1" s="5"/>
      <c r="V1" s="5" t="s">
        <v>9</v>
      </c>
    </row>
    <row r="2" spans="1:55" ht="15.75" x14ac:dyDescent="0.25">
      <c r="J2" s="4"/>
      <c r="K2" s="4"/>
      <c r="L2" s="4"/>
      <c r="M2" s="4"/>
      <c r="N2" s="4"/>
      <c r="O2" s="49"/>
      <c r="P2" s="4"/>
      <c r="Q2" s="4"/>
      <c r="R2" s="4"/>
      <c r="S2" s="6"/>
      <c r="T2" s="25"/>
      <c r="U2" s="6"/>
      <c r="V2" s="6" t="s">
        <v>10</v>
      </c>
    </row>
    <row r="3" spans="1:55" ht="15.75" x14ac:dyDescent="0.25">
      <c r="J3" s="4"/>
      <c r="K3" s="4"/>
      <c r="L3" s="37"/>
      <c r="M3" s="37"/>
      <c r="N3" s="37"/>
      <c r="O3" s="37"/>
      <c r="P3" s="4"/>
      <c r="Q3" s="4"/>
      <c r="R3" s="4"/>
      <c r="S3" s="7"/>
      <c r="T3" s="24"/>
      <c r="U3" s="7"/>
      <c r="V3" s="28" t="s">
        <v>49</v>
      </c>
    </row>
    <row r="4" spans="1:55" ht="15.75" x14ac:dyDescent="0.25">
      <c r="J4" s="50"/>
      <c r="K4" s="50"/>
      <c r="L4" s="37"/>
      <c r="M4" s="37"/>
      <c r="N4" s="51"/>
      <c r="O4" s="37"/>
      <c r="P4" s="4"/>
      <c r="Q4" s="4"/>
      <c r="R4" s="4"/>
      <c r="S4" s="7"/>
      <c r="T4" s="24"/>
      <c r="U4" s="7"/>
      <c r="V4" s="7" t="s">
        <v>8</v>
      </c>
    </row>
    <row r="5" spans="1:55" x14ac:dyDescent="0.25">
      <c r="J5" s="50"/>
      <c r="K5" s="50"/>
      <c r="L5" s="52"/>
      <c r="M5" s="48"/>
      <c r="N5" s="52"/>
      <c r="O5" s="48"/>
      <c r="R5" s="48"/>
      <c r="S5" s="48"/>
      <c r="T5" s="23"/>
      <c r="U5" s="3"/>
      <c r="V5" s="3" t="s">
        <v>0</v>
      </c>
    </row>
    <row r="6" spans="1:55" ht="15.75" thickBot="1" x14ac:dyDescent="0.3">
      <c r="J6" s="4"/>
      <c r="K6" s="4"/>
      <c r="L6" s="53">
        <f t="shared" ref="L6:T6" si="0">SUBTOTAL(9,L8:L353)</f>
        <v>-446306994.12499535</v>
      </c>
      <c r="M6" s="53">
        <f t="shared" si="0"/>
        <v>-40665188.129400015</v>
      </c>
      <c r="N6" s="53">
        <f t="shared" si="0"/>
        <v>-406996549.66443044</v>
      </c>
      <c r="O6" s="53">
        <f t="shared" si="0"/>
        <v>-39310444.460564263</v>
      </c>
      <c r="P6" s="53">
        <f t="shared" si="0"/>
        <v>-38187110.177427553</v>
      </c>
      <c r="Q6" s="53">
        <f t="shared" si="0"/>
        <v>-31945130.59896281</v>
      </c>
      <c r="R6" s="53">
        <f t="shared" si="0"/>
        <v>-6224041.370000001</v>
      </c>
      <c r="S6" s="53">
        <f t="shared" si="0"/>
        <v>-38169171.968962841</v>
      </c>
      <c r="T6" s="53">
        <f t="shared" si="0"/>
        <v>-17938.208464789863</v>
      </c>
      <c r="U6" s="37"/>
    </row>
    <row r="7" spans="1:55" s="15" customFormat="1" ht="47.25" customHeight="1" thickBot="1" x14ac:dyDescent="0.3">
      <c r="B7" s="22"/>
      <c r="F7" s="16"/>
      <c r="G7" s="22"/>
      <c r="J7" s="16"/>
      <c r="K7" s="16"/>
      <c r="L7" s="54" t="s">
        <v>48</v>
      </c>
      <c r="M7" s="54"/>
      <c r="N7" s="54"/>
      <c r="O7" s="54"/>
      <c r="P7" s="54"/>
      <c r="Q7" s="55" t="s">
        <v>211</v>
      </c>
      <c r="R7" s="56"/>
      <c r="S7" s="57"/>
      <c r="T7" s="34" t="s">
        <v>11</v>
      </c>
      <c r="U7" s="33" t="s">
        <v>12</v>
      </c>
      <c r="V7" s="32" t="s">
        <v>1</v>
      </c>
    </row>
    <row r="8" spans="1:55" s="20" customFormat="1" ht="61.5" customHeight="1" thickBot="1" x14ac:dyDescent="0.3">
      <c r="A8" s="17" t="s">
        <v>13</v>
      </c>
      <c r="B8" s="18" t="s">
        <v>14</v>
      </c>
      <c r="C8" s="18" t="s">
        <v>15</v>
      </c>
      <c r="D8" s="19" t="s">
        <v>16</v>
      </c>
      <c r="E8" s="19" t="s">
        <v>17</v>
      </c>
      <c r="F8" s="19" t="s">
        <v>18</v>
      </c>
      <c r="G8" s="19" t="s">
        <v>19</v>
      </c>
      <c r="H8" s="18" t="s">
        <v>20</v>
      </c>
      <c r="I8" s="18" t="s">
        <v>21</v>
      </c>
      <c r="J8" s="18" t="s">
        <v>22</v>
      </c>
      <c r="K8" s="18" t="s">
        <v>23</v>
      </c>
      <c r="L8" s="14" t="s">
        <v>2</v>
      </c>
      <c r="M8" s="14" t="s">
        <v>24</v>
      </c>
      <c r="N8" s="14" t="s">
        <v>25</v>
      </c>
      <c r="O8" s="14" t="s">
        <v>3</v>
      </c>
      <c r="P8" s="14" t="s">
        <v>26</v>
      </c>
      <c r="Q8" s="30" t="s">
        <v>27</v>
      </c>
      <c r="R8" s="30" t="s">
        <v>28</v>
      </c>
      <c r="S8" s="31" t="s">
        <v>29</v>
      </c>
      <c r="T8" s="47" t="s">
        <v>11</v>
      </c>
      <c r="U8" s="36" t="s">
        <v>12</v>
      </c>
      <c r="V8" s="35" t="s">
        <v>1</v>
      </c>
    </row>
    <row r="9" spans="1:55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9" t="s">
        <v>4</v>
      </c>
      <c r="M9" s="39" t="s">
        <v>5</v>
      </c>
      <c r="N9" s="40" t="s">
        <v>30</v>
      </c>
      <c r="O9" s="39" t="s">
        <v>31</v>
      </c>
      <c r="P9" s="40" t="s">
        <v>32</v>
      </c>
      <c r="Q9" s="40" t="s">
        <v>6</v>
      </c>
      <c r="R9" s="40" t="s">
        <v>33</v>
      </c>
      <c r="S9" s="41" t="s">
        <v>34</v>
      </c>
      <c r="T9" s="42" t="s">
        <v>35</v>
      </c>
      <c r="U9" s="43"/>
      <c r="V9" s="43"/>
      <c r="W9" s="44"/>
    </row>
    <row r="10" spans="1:55" x14ac:dyDescent="0.25">
      <c r="A10" s="44" t="s">
        <v>50</v>
      </c>
      <c r="B10" s="44" t="s">
        <v>156</v>
      </c>
      <c r="C10" s="44" t="s">
        <v>52</v>
      </c>
      <c r="D10" s="44" t="s">
        <v>52</v>
      </c>
      <c r="E10" s="44" t="s">
        <v>52</v>
      </c>
      <c r="F10" s="44" t="s">
        <v>52</v>
      </c>
      <c r="G10" s="44" t="s">
        <v>76</v>
      </c>
      <c r="H10" s="44" t="s">
        <v>210</v>
      </c>
      <c r="I10" s="44" t="s">
        <v>55</v>
      </c>
      <c r="J10" s="44" t="s">
        <v>52</v>
      </c>
      <c r="K10" s="44" t="s">
        <v>52</v>
      </c>
      <c r="L10" s="45">
        <v>-48999999.999899998</v>
      </c>
      <c r="M10" s="45">
        <v>0</v>
      </c>
      <c r="N10" s="45">
        <v>-49000000</v>
      </c>
      <c r="O10" s="45">
        <f t="shared" ref="O10:O32" si="1">L10-N10</f>
        <v>1.0000169277191162E-4</v>
      </c>
      <c r="P10" s="45">
        <v>0</v>
      </c>
      <c r="Q10" s="45">
        <v>0</v>
      </c>
      <c r="R10" s="45">
        <v>0</v>
      </c>
      <c r="S10" s="45">
        <f t="shared" ref="S10:S73" si="2">SUM(Q10:R10)</f>
        <v>0</v>
      </c>
      <c r="T10" s="45">
        <f>P10-S10</f>
        <v>0</v>
      </c>
      <c r="U10" s="44"/>
      <c r="V10" s="44"/>
      <c r="W10" s="44"/>
    </row>
    <row r="11" spans="1:55" x14ac:dyDescent="0.25">
      <c r="A11" s="44" t="s">
        <v>50</v>
      </c>
      <c r="B11" s="44" t="s">
        <v>156</v>
      </c>
      <c r="C11" s="44" t="s">
        <v>52</v>
      </c>
      <c r="D11" s="44" t="s">
        <v>52</v>
      </c>
      <c r="E11" s="44" t="s">
        <v>52</v>
      </c>
      <c r="F11" s="44" t="s">
        <v>52</v>
      </c>
      <c r="G11" s="44" t="s">
        <v>76</v>
      </c>
      <c r="H11" s="44" t="s">
        <v>157</v>
      </c>
      <c r="I11" s="44" t="s">
        <v>55</v>
      </c>
      <c r="J11" s="44" t="s">
        <v>158</v>
      </c>
      <c r="K11" s="44" t="s">
        <v>159</v>
      </c>
      <c r="L11" s="45">
        <v>-799999.99990000005</v>
      </c>
      <c r="M11" s="45">
        <v>0</v>
      </c>
      <c r="N11" s="45">
        <v>-800000</v>
      </c>
      <c r="O11" s="45">
        <f t="shared" si="1"/>
        <v>9.9999946542084217E-5</v>
      </c>
      <c r="P11" s="45">
        <v>0</v>
      </c>
      <c r="Q11" s="45">
        <v>0</v>
      </c>
      <c r="R11" s="45">
        <v>0</v>
      </c>
      <c r="S11" s="45">
        <f t="shared" si="2"/>
        <v>0</v>
      </c>
      <c r="T11" s="45">
        <f t="shared" ref="T11:T74" si="3">P11-S11</f>
        <v>0</v>
      </c>
      <c r="U11" s="44"/>
      <c r="V11" s="44"/>
      <c r="W11" s="44"/>
    </row>
    <row r="12" spans="1:55" x14ac:dyDescent="0.25">
      <c r="A12" s="44" t="s">
        <v>50</v>
      </c>
      <c r="B12" s="44" t="s">
        <v>51</v>
      </c>
      <c r="C12" s="44" t="s">
        <v>52</v>
      </c>
      <c r="D12" s="44" t="s">
        <v>52</v>
      </c>
      <c r="E12" s="44" t="s">
        <v>52</v>
      </c>
      <c r="F12" s="44" t="s">
        <v>52</v>
      </c>
      <c r="G12" s="44" t="s">
        <v>53</v>
      </c>
      <c r="H12" s="44" t="s">
        <v>54</v>
      </c>
      <c r="I12" s="44" t="s">
        <v>55</v>
      </c>
      <c r="J12" s="44" t="s">
        <v>207</v>
      </c>
      <c r="K12" s="44" t="s">
        <v>208</v>
      </c>
      <c r="L12" s="45">
        <v>-225000</v>
      </c>
      <c r="M12" s="45">
        <v>0</v>
      </c>
      <c r="N12" s="45">
        <v>-164712.39989999999</v>
      </c>
      <c r="O12" s="45">
        <f t="shared" si="1"/>
        <v>-60287.600100000011</v>
      </c>
      <c r="P12" s="45">
        <f>O12</f>
        <v>-60287.600100000011</v>
      </c>
      <c r="Q12" s="45">
        <v>39712.400099999999</v>
      </c>
      <c r="R12" s="45">
        <v>-100000</v>
      </c>
      <c r="S12" s="45">
        <f t="shared" si="2"/>
        <v>-60287.599900000001</v>
      </c>
      <c r="T12" s="45">
        <f t="shared" si="3"/>
        <v>-2.0000000949949026E-4</v>
      </c>
      <c r="U12" s="44"/>
      <c r="V12" s="44" t="s">
        <v>213</v>
      </c>
      <c r="W12" s="44"/>
    </row>
    <row r="13" spans="1:55" x14ac:dyDescent="0.25">
      <c r="A13" s="44" t="s">
        <v>50</v>
      </c>
      <c r="B13" s="44" t="s">
        <v>51</v>
      </c>
      <c r="C13" s="44" t="s">
        <v>52</v>
      </c>
      <c r="D13" s="44" t="s">
        <v>52</v>
      </c>
      <c r="E13" s="44" t="s">
        <v>52</v>
      </c>
      <c r="F13" s="44" t="s">
        <v>52</v>
      </c>
      <c r="G13" s="44" t="s">
        <v>53</v>
      </c>
      <c r="H13" s="44" t="s">
        <v>54</v>
      </c>
      <c r="I13" s="44" t="s">
        <v>55</v>
      </c>
      <c r="J13" s="44" t="s">
        <v>205</v>
      </c>
      <c r="K13" s="44" t="s">
        <v>206</v>
      </c>
      <c r="L13" s="45">
        <v>-4320217.9994999999</v>
      </c>
      <c r="M13" s="45">
        <v>-1160930</v>
      </c>
      <c r="N13" s="45">
        <v>-2041683.7197000002</v>
      </c>
      <c r="O13" s="45">
        <f t="shared" si="1"/>
        <v>-2278534.2797999997</v>
      </c>
      <c r="P13" s="45">
        <f>O13</f>
        <v>-2278534.2797999997</v>
      </c>
      <c r="Q13" s="45">
        <v>-478534.27980000008</v>
      </c>
      <c r="R13" s="45">
        <v>-1800000</v>
      </c>
      <c r="S13" s="45">
        <f t="shared" si="2"/>
        <v>-2278534.2798000001</v>
      </c>
      <c r="T13" s="45">
        <f t="shared" si="3"/>
        <v>0</v>
      </c>
      <c r="U13" s="44"/>
      <c r="V13" s="44" t="s">
        <v>214</v>
      </c>
      <c r="W13" s="44"/>
    </row>
    <row r="14" spans="1:55" s="13" customFormat="1" x14ac:dyDescent="0.25">
      <c r="A14" s="44" t="s">
        <v>50</v>
      </c>
      <c r="B14" s="44" t="s">
        <v>51</v>
      </c>
      <c r="C14" s="44" t="s">
        <v>52</v>
      </c>
      <c r="D14" s="44" t="s">
        <v>52</v>
      </c>
      <c r="E14" s="44" t="s">
        <v>52</v>
      </c>
      <c r="F14" s="44" t="s">
        <v>52</v>
      </c>
      <c r="G14" s="44" t="s">
        <v>73</v>
      </c>
      <c r="H14" s="44" t="s">
        <v>54</v>
      </c>
      <c r="I14" s="44" t="s">
        <v>55</v>
      </c>
      <c r="J14" s="44" t="s">
        <v>205</v>
      </c>
      <c r="K14" s="44" t="s">
        <v>206</v>
      </c>
      <c r="L14" s="45">
        <v>-1483273.9995999997</v>
      </c>
      <c r="M14" s="45">
        <v>-317606</v>
      </c>
      <c r="N14" s="45">
        <v>-1263240.7995000002</v>
      </c>
      <c r="O14" s="45">
        <f t="shared" si="1"/>
        <v>-220033.20009999955</v>
      </c>
      <c r="P14" s="45">
        <f>O14</f>
        <v>-220033.20009999955</v>
      </c>
      <c r="Q14" s="45">
        <f>P14</f>
        <v>-220033.20009999955</v>
      </c>
      <c r="R14" s="45">
        <v>0</v>
      </c>
      <c r="S14" s="45">
        <f t="shared" si="2"/>
        <v>-220033.20009999955</v>
      </c>
      <c r="T14" s="45">
        <f t="shared" si="3"/>
        <v>0</v>
      </c>
      <c r="U14" s="44"/>
      <c r="V14" s="44" t="s">
        <v>214</v>
      </c>
      <c r="W14" s="4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spans="1:55" s="9" customFormat="1" x14ac:dyDescent="0.25">
      <c r="A15" s="44" t="s">
        <v>50</v>
      </c>
      <c r="B15" s="44" t="s">
        <v>51</v>
      </c>
      <c r="C15" s="44" t="s">
        <v>52</v>
      </c>
      <c r="D15" s="44" t="s">
        <v>52</v>
      </c>
      <c r="E15" s="44" t="s">
        <v>52</v>
      </c>
      <c r="F15" s="44" t="s">
        <v>52</v>
      </c>
      <c r="G15" s="44" t="s">
        <v>53</v>
      </c>
      <c r="H15" s="44" t="s">
        <v>54</v>
      </c>
      <c r="I15" s="44" t="s">
        <v>55</v>
      </c>
      <c r="J15" s="44" t="s">
        <v>201</v>
      </c>
      <c r="K15" s="44" t="s">
        <v>202</v>
      </c>
      <c r="L15" s="45">
        <v>-254178.69999999998</v>
      </c>
      <c r="M15" s="45">
        <v>-54178.69999999999</v>
      </c>
      <c r="N15" s="45">
        <v>-253972.11000000002</v>
      </c>
      <c r="O15" s="45">
        <f t="shared" si="1"/>
        <v>-206.5899999999674</v>
      </c>
      <c r="P15" s="45">
        <f>O15</f>
        <v>-206.5899999999674</v>
      </c>
      <c r="Q15" s="45">
        <v>-206.58999999996701</v>
      </c>
      <c r="R15" s="45">
        <v>0</v>
      </c>
      <c r="S15" s="45">
        <f t="shared" si="2"/>
        <v>-206.58999999996701</v>
      </c>
      <c r="T15" s="45">
        <f t="shared" si="3"/>
        <v>-3.979039320256561E-13</v>
      </c>
      <c r="U15" s="44"/>
      <c r="V15" s="44"/>
      <c r="W15" s="4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spans="1:55" s="9" customFormat="1" x14ac:dyDescent="0.25">
      <c r="A16" s="44" t="s">
        <v>50</v>
      </c>
      <c r="B16" s="44" t="s">
        <v>51</v>
      </c>
      <c r="C16" s="44" t="s">
        <v>52</v>
      </c>
      <c r="D16" s="44" t="s">
        <v>52</v>
      </c>
      <c r="E16" s="44" t="s">
        <v>52</v>
      </c>
      <c r="F16" s="44" t="s">
        <v>52</v>
      </c>
      <c r="G16" s="44" t="s">
        <v>163</v>
      </c>
      <c r="H16" s="44" t="s">
        <v>54</v>
      </c>
      <c r="I16" s="44" t="s">
        <v>55</v>
      </c>
      <c r="J16" s="44" t="s">
        <v>201</v>
      </c>
      <c r="K16" s="44" t="s">
        <v>202</v>
      </c>
      <c r="L16" s="45">
        <v>-49999.999899999995</v>
      </c>
      <c r="M16" s="45">
        <v>-25000</v>
      </c>
      <c r="N16" s="45">
        <v>-14700</v>
      </c>
      <c r="O16" s="45">
        <f t="shared" si="1"/>
        <v>-35299.999899999995</v>
      </c>
      <c r="P16" s="45">
        <v>-25000</v>
      </c>
      <c r="Q16" s="45">
        <f>P16-R16</f>
        <v>-25000</v>
      </c>
      <c r="R16" s="45">
        <v>0</v>
      </c>
      <c r="S16" s="45">
        <f t="shared" si="2"/>
        <v>-25000</v>
      </c>
      <c r="T16" s="45">
        <f t="shared" si="3"/>
        <v>0</v>
      </c>
      <c r="U16" s="44"/>
      <c r="V16" s="44" t="s">
        <v>215</v>
      </c>
      <c r="W16" s="4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spans="1:23" s="9" customFormat="1" x14ac:dyDescent="0.25">
      <c r="A17" s="44" t="s">
        <v>50</v>
      </c>
      <c r="B17" s="44" t="s">
        <v>51</v>
      </c>
      <c r="C17" s="44" t="s">
        <v>52</v>
      </c>
      <c r="D17" s="44" t="s">
        <v>52</v>
      </c>
      <c r="E17" s="44" t="s">
        <v>52</v>
      </c>
      <c r="F17" s="44" t="s">
        <v>52</v>
      </c>
      <c r="G17" s="44" t="s">
        <v>163</v>
      </c>
      <c r="H17" s="44" t="s">
        <v>54</v>
      </c>
      <c r="I17" s="44" t="s">
        <v>55</v>
      </c>
      <c r="J17" s="44" t="s">
        <v>199</v>
      </c>
      <c r="K17" s="44" t="s">
        <v>200</v>
      </c>
      <c r="L17" s="45">
        <v>-374999.9999</v>
      </c>
      <c r="M17" s="45">
        <v>-375000</v>
      </c>
      <c r="N17" s="45">
        <v>-331279.40000000002</v>
      </c>
      <c r="O17" s="45">
        <f t="shared" si="1"/>
        <v>-43720.599899999972</v>
      </c>
      <c r="P17" s="45">
        <v>0</v>
      </c>
      <c r="Q17" s="45">
        <f>P17-R17</f>
        <v>0</v>
      </c>
      <c r="R17" s="45">
        <v>0</v>
      </c>
      <c r="S17" s="45">
        <f t="shared" si="2"/>
        <v>0</v>
      </c>
      <c r="T17" s="45">
        <f t="shared" si="3"/>
        <v>0</v>
      </c>
      <c r="U17" s="44"/>
      <c r="V17" s="44"/>
      <c r="W17" s="46"/>
    </row>
    <row r="18" spans="1:23" s="9" customFormat="1" x14ac:dyDescent="0.25">
      <c r="A18" s="44" t="s">
        <v>50</v>
      </c>
      <c r="B18" s="44" t="s">
        <v>51</v>
      </c>
      <c r="C18" s="44" t="s">
        <v>52</v>
      </c>
      <c r="D18" s="44" t="s">
        <v>52</v>
      </c>
      <c r="E18" s="44" t="s">
        <v>52</v>
      </c>
      <c r="F18" s="44" t="s">
        <v>52</v>
      </c>
      <c r="G18" s="44" t="s">
        <v>63</v>
      </c>
      <c r="H18" s="44" t="s">
        <v>54</v>
      </c>
      <c r="I18" s="44" t="s">
        <v>55</v>
      </c>
      <c r="J18" s="44" t="s">
        <v>197</v>
      </c>
      <c r="K18" s="44" t="s">
        <v>198</v>
      </c>
      <c r="L18" s="45">
        <v>-68162.999700000044</v>
      </c>
      <c r="M18" s="45">
        <v>1.0000000474974513E-4</v>
      </c>
      <c r="N18" s="45">
        <v>-65923.350000000006</v>
      </c>
      <c r="O18" s="45">
        <f t="shared" si="1"/>
        <v>-2239.6497000000381</v>
      </c>
      <c r="P18" s="45">
        <v>-2239.6496999999508</v>
      </c>
      <c r="Q18" s="45">
        <v>-2240</v>
      </c>
      <c r="R18" s="45">
        <v>0</v>
      </c>
      <c r="S18" s="45">
        <f t="shared" si="2"/>
        <v>-2240</v>
      </c>
      <c r="T18" s="45">
        <f t="shared" si="3"/>
        <v>0.35030000004917383</v>
      </c>
      <c r="U18" s="44"/>
      <c r="V18" s="44" t="s">
        <v>216</v>
      </c>
      <c r="W18" s="46"/>
    </row>
    <row r="19" spans="1:23" x14ac:dyDescent="0.25">
      <c r="A19" s="44" t="s">
        <v>50</v>
      </c>
      <c r="B19" s="44" t="s">
        <v>51</v>
      </c>
      <c r="C19" s="44" t="s">
        <v>52</v>
      </c>
      <c r="D19" s="44" t="s">
        <v>52</v>
      </c>
      <c r="E19" s="44" t="s">
        <v>52</v>
      </c>
      <c r="F19" s="44" t="s">
        <v>52</v>
      </c>
      <c r="G19" s="44" t="s">
        <v>53</v>
      </c>
      <c r="H19" s="44" t="s">
        <v>54</v>
      </c>
      <c r="I19" s="44" t="s">
        <v>55</v>
      </c>
      <c r="J19" s="44" t="s">
        <v>191</v>
      </c>
      <c r="K19" s="44" t="s">
        <v>192</v>
      </c>
      <c r="L19" s="45">
        <v>-333332.9999</v>
      </c>
      <c r="M19" s="45">
        <v>-333333</v>
      </c>
      <c r="N19" s="45">
        <v>0</v>
      </c>
      <c r="O19" s="45">
        <f t="shared" si="1"/>
        <v>-333332.9999</v>
      </c>
      <c r="P19" s="45">
        <v>0</v>
      </c>
      <c r="Q19" s="45">
        <f t="shared" ref="Q19:Q24" si="4">P19-R19</f>
        <v>0</v>
      </c>
      <c r="R19" s="45">
        <v>0</v>
      </c>
      <c r="S19" s="45">
        <f t="shared" si="2"/>
        <v>0</v>
      </c>
      <c r="T19" s="45">
        <f t="shared" si="3"/>
        <v>0</v>
      </c>
      <c r="U19" s="44"/>
      <c r="V19" s="44"/>
      <c r="W19" s="44"/>
    </row>
    <row r="20" spans="1:23" s="9" customFormat="1" x14ac:dyDescent="0.25">
      <c r="A20" s="44" t="s">
        <v>50</v>
      </c>
      <c r="B20" s="44" t="s">
        <v>51</v>
      </c>
      <c r="C20" s="44" t="s">
        <v>52</v>
      </c>
      <c r="D20" s="44" t="s">
        <v>52</v>
      </c>
      <c r="E20" s="44" t="s">
        <v>52</v>
      </c>
      <c r="F20" s="44" t="s">
        <v>52</v>
      </c>
      <c r="G20" s="44" t="s">
        <v>53</v>
      </c>
      <c r="H20" s="44" t="s">
        <v>54</v>
      </c>
      <c r="I20" s="44" t="s">
        <v>55</v>
      </c>
      <c r="J20" s="44" t="s">
        <v>187</v>
      </c>
      <c r="K20" s="44" t="s">
        <v>188</v>
      </c>
      <c r="L20" s="45">
        <v>-74632827.329459995</v>
      </c>
      <c r="M20" s="45">
        <v>-7231.9999999999991</v>
      </c>
      <c r="N20" s="45">
        <v>-74627873.449299991</v>
      </c>
      <c r="O20" s="45">
        <f t="shared" si="1"/>
        <v>-4953.8801600039005</v>
      </c>
      <c r="P20" s="45">
        <f t="shared" ref="P20:P25" si="5">O20</f>
        <v>-4953.8801600039005</v>
      </c>
      <c r="Q20" s="45">
        <v>-4953.8800599761298</v>
      </c>
      <c r="R20" s="45">
        <v>0</v>
      </c>
      <c r="S20" s="45">
        <f t="shared" si="2"/>
        <v>-4953.8800599761298</v>
      </c>
      <c r="T20" s="45">
        <f t="shared" si="3"/>
        <v>-1.0002777071349556E-4</v>
      </c>
      <c r="U20" s="44"/>
      <c r="V20" s="44" t="s">
        <v>217</v>
      </c>
      <c r="W20" s="46"/>
    </row>
    <row r="21" spans="1:23" x14ac:dyDescent="0.25">
      <c r="A21" s="44" t="s">
        <v>50</v>
      </c>
      <c r="B21" s="44" t="s">
        <v>51</v>
      </c>
      <c r="C21" s="44" t="s">
        <v>52</v>
      </c>
      <c r="D21" s="44" t="s">
        <v>52</v>
      </c>
      <c r="E21" s="44" t="s">
        <v>52</v>
      </c>
      <c r="F21" s="44" t="s">
        <v>52</v>
      </c>
      <c r="G21" s="44" t="s">
        <v>53</v>
      </c>
      <c r="H21" s="44" t="s">
        <v>54</v>
      </c>
      <c r="I21" s="44" t="s">
        <v>55</v>
      </c>
      <c r="J21" s="44" t="s">
        <v>185</v>
      </c>
      <c r="K21" s="44" t="s">
        <v>186</v>
      </c>
      <c r="L21" s="45">
        <v>-988288</v>
      </c>
      <c r="M21" s="45">
        <v>-158288</v>
      </c>
      <c r="N21" s="45">
        <v>-705973.69000000006</v>
      </c>
      <c r="O21" s="45">
        <f t="shared" si="1"/>
        <v>-282314.30999999994</v>
      </c>
      <c r="P21" s="45">
        <f t="shared" si="5"/>
        <v>-282314.30999999994</v>
      </c>
      <c r="Q21" s="45">
        <v>-282314.31</v>
      </c>
      <c r="R21" s="45">
        <v>0</v>
      </c>
      <c r="S21" s="45">
        <f t="shared" si="2"/>
        <v>-282314.31</v>
      </c>
      <c r="T21" s="45">
        <f t="shared" si="3"/>
        <v>0</v>
      </c>
      <c r="U21" s="44"/>
      <c r="V21" s="44" t="s">
        <v>218</v>
      </c>
      <c r="W21" s="44"/>
    </row>
    <row r="22" spans="1:23" x14ac:dyDescent="0.25">
      <c r="A22" s="44" t="s">
        <v>50</v>
      </c>
      <c r="B22" s="44" t="s">
        <v>51</v>
      </c>
      <c r="C22" s="44" t="s">
        <v>52</v>
      </c>
      <c r="D22" s="44" t="s">
        <v>52</v>
      </c>
      <c r="E22" s="44" t="s">
        <v>52</v>
      </c>
      <c r="F22" s="44" t="s">
        <v>52</v>
      </c>
      <c r="G22" s="44" t="s">
        <v>53</v>
      </c>
      <c r="H22" s="44" t="s">
        <v>54</v>
      </c>
      <c r="I22" s="44" t="s">
        <v>55</v>
      </c>
      <c r="J22" s="44" t="s">
        <v>183</v>
      </c>
      <c r="K22" s="44" t="s">
        <v>184</v>
      </c>
      <c r="L22" s="45">
        <v>-1222244.9998999999</v>
      </c>
      <c r="M22" s="45">
        <v>-432245</v>
      </c>
      <c r="N22" s="45">
        <v>-435956.70999999996</v>
      </c>
      <c r="O22" s="45">
        <f t="shared" si="1"/>
        <v>-786288.28989999997</v>
      </c>
      <c r="P22" s="45">
        <f t="shared" si="5"/>
        <v>-786288.28989999997</v>
      </c>
      <c r="Q22" s="45">
        <v>-286288.28989999997</v>
      </c>
      <c r="R22" s="45">
        <v>-500000</v>
      </c>
      <c r="S22" s="45">
        <f t="shared" si="2"/>
        <v>-786288.28989999997</v>
      </c>
      <c r="T22" s="45">
        <f t="shared" si="3"/>
        <v>0</v>
      </c>
      <c r="U22" s="44"/>
      <c r="V22" s="44" t="s">
        <v>219</v>
      </c>
      <c r="W22" s="44"/>
    </row>
    <row r="23" spans="1:23" x14ac:dyDescent="0.25">
      <c r="A23" s="44" t="s">
        <v>50</v>
      </c>
      <c r="B23" s="44" t="s">
        <v>51</v>
      </c>
      <c r="C23" s="44" t="s">
        <v>52</v>
      </c>
      <c r="D23" s="44" t="s">
        <v>52</v>
      </c>
      <c r="E23" s="44" t="s">
        <v>52</v>
      </c>
      <c r="F23" s="44" t="s">
        <v>52</v>
      </c>
      <c r="G23" s="44" t="s">
        <v>53</v>
      </c>
      <c r="H23" s="44" t="s">
        <v>54</v>
      </c>
      <c r="I23" s="44" t="s">
        <v>55</v>
      </c>
      <c r="J23" s="44" t="s">
        <v>181</v>
      </c>
      <c r="K23" s="44" t="s">
        <v>182</v>
      </c>
      <c r="L23" s="45">
        <v>-5765310</v>
      </c>
      <c r="M23" s="45">
        <v>-25310</v>
      </c>
      <c r="N23" s="45">
        <v>-2817453.3791999999</v>
      </c>
      <c r="O23" s="45">
        <f t="shared" si="1"/>
        <v>-2947856.6208000001</v>
      </c>
      <c r="P23" s="45">
        <f t="shared" si="5"/>
        <v>-2947856.6208000001</v>
      </c>
      <c r="Q23" s="45">
        <v>-2947856.6208000001</v>
      </c>
      <c r="R23" s="45">
        <v>0</v>
      </c>
      <c r="S23" s="45">
        <f t="shared" si="2"/>
        <v>-2947856.6208000001</v>
      </c>
      <c r="T23" s="45">
        <f t="shared" si="3"/>
        <v>0</v>
      </c>
      <c r="U23" s="44"/>
      <c r="V23" s="44" t="s">
        <v>220</v>
      </c>
      <c r="W23" s="44"/>
    </row>
    <row r="24" spans="1:23" x14ac:dyDescent="0.25">
      <c r="A24" s="44" t="s">
        <v>50</v>
      </c>
      <c r="B24" s="44" t="s">
        <v>51</v>
      </c>
      <c r="C24" s="44" t="s">
        <v>52</v>
      </c>
      <c r="D24" s="44" t="s">
        <v>52</v>
      </c>
      <c r="E24" s="44" t="s">
        <v>52</v>
      </c>
      <c r="F24" s="44" t="s">
        <v>52</v>
      </c>
      <c r="G24" s="44" t="s">
        <v>53</v>
      </c>
      <c r="H24" s="44" t="s">
        <v>54</v>
      </c>
      <c r="I24" s="44" t="s">
        <v>55</v>
      </c>
      <c r="J24" s="44" t="s">
        <v>179</v>
      </c>
      <c r="K24" s="44" t="s">
        <v>180</v>
      </c>
      <c r="L24" s="45">
        <v>-37037</v>
      </c>
      <c r="M24" s="45">
        <v>-37037</v>
      </c>
      <c r="N24" s="45">
        <v>-37037</v>
      </c>
      <c r="O24" s="45">
        <f t="shared" si="1"/>
        <v>0</v>
      </c>
      <c r="P24" s="45">
        <f t="shared" si="5"/>
        <v>0</v>
      </c>
      <c r="Q24" s="45">
        <f t="shared" si="4"/>
        <v>0</v>
      </c>
      <c r="R24" s="45">
        <v>0</v>
      </c>
      <c r="S24" s="45">
        <f t="shared" si="2"/>
        <v>0</v>
      </c>
      <c r="T24" s="45">
        <f t="shared" si="3"/>
        <v>0</v>
      </c>
      <c r="U24" s="44"/>
      <c r="V24" s="44"/>
      <c r="W24" s="44"/>
    </row>
    <row r="25" spans="1:23" x14ac:dyDescent="0.25">
      <c r="A25" s="44" t="s">
        <v>50</v>
      </c>
      <c r="B25" s="44" t="s">
        <v>51</v>
      </c>
      <c r="C25" s="44" t="s">
        <v>52</v>
      </c>
      <c r="D25" s="44" t="s">
        <v>52</v>
      </c>
      <c r="E25" s="44" t="s">
        <v>52</v>
      </c>
      <c r="F25" s="44" t="s">
        <v>52</v>
      </c>
      <c r="G25" s="44" t="s">
        <v>53</v>
      </c>
      <c r="H25" s="44" t="s">
        <v>54</v>
      </c>
      <c r="I25" s="44" t="s">
        <v>55</v>
      </c>
      <c r="J25" s="44" t="s">
        <v>177</v>
      </c>
      <c r="K25" s="44" t="s">
        <v>178</v>
      </c>
      <c r="L25" s="45">
        <v>-500000</v>
      </c>
      <c r="M25" s="45">
        <v>0</v>
      </c>
      <c r="N25" s="45">
        <v>-123842.47</v>
      </c>
      <c r="O25" s="45">
        <f t="shared" si="1"/>
        <v>-376157.53</v>
      </c>
      <c r="P25" s="45">
        <f t="shared" si="5"/>
        <v>-376157.53</v>
      </c>
      <c r="Q25" s="45">
        <v>-376157.53</v>
      </c>
      <c r="R25" s="45">
        <v>0</v>
      </c>
      <c r="S25" s="45">
        <f t="shared" si="2"/>
        <v>-376157.53</v>
      </c>
      <c r="T25" s="45">
        <f t="shared" si="3"/>
        <v>0</v>
      </c>
      <c r="U25" s="44"/>
      <c r="V25" s="44" t="s">
        <v>221</v>
      </c>
      <c r="W25" s="44"/>
    </row>
    <row r="26" spans="1:23" x14ac:dyDescent="0.25">
      <c r="A26" s="44" t="s">
        <v>50</v>
      </c>
      <c r="B26" s="44" t="s">
        <v>51</v>
      </c>
      <c r="C26" s="44" t="s">
        <v>52</v>
      </c>
      <c r="D26" s="44" t="s">
        <v>52</v>
      </c>
      <c r="E26" s="44" t="s">
        <v>52</v>
      </c>
      <c r="F26" s="44" t="s">
        <v>52</v>
      </c>
      <c r="G26" s="44" t="s">
        <v>63</v>
      </c>
      <c r="H26" s="44" t="s">
        <v>54</v>
      </c>
      <c r="I26" s="44" t="s">
        <v>55</v>
      </c>
      <c r="J26" s="44" t="s">
        <v>169</v>
      </c>
      <c r="K26" s="44" t="s">
        <v>170</v>
      </c>
      <c r="L26" s="45">
        <v>-327415.41000000003</v>
      </c>
      <c r="M26" s="45">
        <v>-160748.41</v>
      </c>
      <c r="N26" s="45">
        <v>-226105.53959999999</v>
      </c>
      <c r="O26" s="45">
        <f t="shared" si="1"/>
        <v>-101309.87040000004</v>
      </c>
      <c r="P26" s="45">
        <f>O26</f>
        <v>-101309.87040000004</v>
      </c>
      <c r="Q26" s="45">
        <v>-101310</v>
      </c>
      <c r="R26" s="45">
        <v>0</v>
      </c>
      <c r="S26" s="45">
        <f t="shared" si="2"/>
        <v>-101310</v>
      </c>
      <c r="T26" s="45">
        <f t="shared" si="3"/>
        <v>0.1295999999565538</v>
      </c>
      <c r="U26" s="44"/>
      <c r="V26" s="44" t="s">
        <v>222</v>
      </c>
      <c r="W26" s="44"/>
    </row>
    <row r="27" spans="1:23" x14ac:dyDescent="0.25">
      <c r="A27" s="44" t="s">
        <v>50</v>
      </c>
      <c r="B27" s="44" t="s">
        <v>51</v>
      </c>
      <c r="C27" s="44" t="s">
        <v>52</v>
      </c>
      <c r="D27" s="44" t="s">
        <v>52</v>
      </c>
      <c r="E27" s="44" t="s">
        <v>52</v>
      </c>
      <c r="F27" s="44" t="s">
        <v>52</v>
      </c>
      <c r="G27" s="44" t="s">
        <v>109</v>
      </c>
      <c r="H27" s="44" t="s">
        <v>54</v>
      </c>
      <c r="I27" s="44" t="s">
        <v>55</v>
      </c>
      <c r="J27" s="44" t="s">
        <v>120</v>
      </c>
      <c r="K27" s="44" t="s">
        <v>121</v>
      </c>
      <c r="L27" s="45">
        <v>-72000</v>
      </c>
      <c r="M27" s="45">
        <v>0</v>
      </c>
      <c r="N27" s="45">
        <v>-72000</v>
      </c>
      <c r="O27" s="45">
        <f t="shared" si="1"/>
        <v>0</v>
      </c>
      <c r="P27" s="45">
        <v>0</v>
      </c>
      <c r="Q27" s="45">
        <v>0</v>
      </c>
      <c r="R27" s="45">
        <v>0</v>
      </c>
      <c r="S27" s="45">
        <f t="shared" si="2"/>
        <v>0</v>
      </c>
      <c r="T27" s="45">
        <f t="shared" si="3"/>
        <v>0</v>
      </c>
      <c r="U27" s="44"/>
      <c r="V27" s="44"/>
      <c r="W27" s="44"/>
    </row>
    <row r="28" spans="1:23" x14ac:dyDescent="0.25">
      <c r="A28" s="44" t="s">
        <v>50</v>
      </c>
      <c r="B28" s="44" t="s">
        <v>51</v>
      </c>
      <c r="C28" s="44" t="s">
        <v>52</v>
      </c>
      <c r="D28" s="44" t="s">
        <v>52</v>
      </c>
      <c r="E28" s="44" t="s">
        <v>52</v>
      </c>
      <c r="F28" s="44" t="s">
        <v>52</v>
      </c>
      <c r="G28" s="44" t="s">
        <v>63</v>
      </c>
      <c r="H28" s="44" t="s">
        <v>54</v>
      </c>
      <c r="I28" s="44" t="s">
        <v>55</v>
      </c>
      <c r="J28" s="44" t="s">
        <v>118</v>
      </c>
      <c r="K28" s="44" t="s">
        <v>119</v>
      </c>
      <c r="L28" s="45">
        <v>-5689036</v>
      </c>
      <c r="M28" s="45">
        <v>0</v>
      </c>
      <c r="N28" s="45">
        <v>-730788.6</v>
      </c>
      <c r="O28" s="45">
        <f t="shared" si="1"/>
        <v>-4958247.4000000004</v>
      </c>
      <c r="P28" s="45">
        <f>O28</f>
        <v>-4958247.4000000004</v>
      </c>
      <c r="Q28" s="45">
        <v>-1958247</v>
      </c>
      <c r="R28" s="45">
        <v>-3000000</v>
      </c>
      <c r="S28" s="45">
        <f t="shared" si="2"/>
        <v>-4958247</v>
      </c>
      <c r="T28" s="45">
        <f t="shared" si="3"/>
        <v>-0.40000000037252903</v>
      </c>
      <c r="U28" s="44"/>
      <c r="V28" s="44" t="s">
        <v>223</v>
      </c>
      <c r="W28" s="44"/>
    </row>
    <row r="29" spans="1:23" x14ac:dyDescent="0.25">
      <c r="A29" s="44" t="s">
        <v>50</v>
      </c>
      <c r="B29" s="44" t="s">
        <v>51</v>
      </c>
      <c r="C29" s="44" t="s">
        <v>52</v>
      </c>
      <c r="D29" s="44" t="s">
        <v>52</v>
      </c>
      <c r="E29" s="44" t="s">
        <v>52</v>
      </c>
      <c r="F29" s="44" t="s">
        <v>52</v>
      </c>
      <c r="G29" s="44" t="s">
        <v>53</v>
      </c>
      <c r="H29" s="44" t="s">
        <v>54</v>
      </c>
      <c r="I29" s="44" t="s">
        <v>55</v>
      </c>
      <c r="J29" s="44" t="s">
        <v>116</v>
      </c>
      <c r="K29" s="44" t="s">
        <v>117</v>
      </c>
      <c r="L29" s="45">
        <v>-149999.9999</v>
      </c>
      <c r="M29" s="45">
        <v>0</v>
      </c>
      <c r="N29" s="45">
        <v>0</v>
      </c>
      <c r="O29" s="45">
        <f t="shared" si="1"/>
        <v>-149999.9999</v>
      </c>
      <c r="P29" s="45">
        <f>O29</f>
        <v>-149999.9999</v>
      </c>
      <c r="Q29" s="45">
        <f>P29-R29</f>
        <v>0</v>
      </c>
      <c r="R29" s="45">
        <f>P29</f>
        <v>-149999.9999</v>
      </c>
      <c r="S29" s="45">
        <f t="shared" si="2"/>
        <v>-149999.9999</v>
      </c>
      <c r="T29" s="45">
        <f t="shared" si="3"/>
        <v>0</v>
      </c>
      <c r="U29" s="44"/>
      <c r="V29" s="44" t="s">
        <v>224</v>
      </c>
      <c r="W29" s="44"/>
    </row>
    <row r="30" spans="1:23" x14ac:dyDescent="0.25">
      <c r="A30" s="44" t="s">
        <v>50</v>
      </c>
      <c r="B30" s="44" t="s">
        <v>51</v>
      </c>
      <c r="C30" s="44" t="s">
        <v>52</v>
      </c>
      <c r="D30" s="44" t="s">
        <v>52</v>
      </c>
      <c r="E30" s="44" t="s">
        <v>52</v>
      </c>
      <c r="F30" s="44" t="s">
        <v>52</v>
      </c>
      <c r="G30" s="44" t="s">
        <v>73</v>
      </c>
      <c r="H30" s="44" t="s">
        <v>54</v>
      </c>
      <c r="I30" s="44" t="s">
        <v>55</v>
      </c>
      <c r="J30" s="44" t="s">
        <v>116</v>
      </c>
      <c r="K30" s="44" t="s">
        <v>117</v>
      </c>
      <c r="L30" s="45">
        <v>-740000</v>
      </c>
      <c r="M30" s="45">
        <v>0</v>
      </c>
      <c r="N30" s="45">
        <v>-155194</v>
      </c>
      <c r="O30" s="45">
        <f t="shared" si="1"/>
        <v>-584806</v>
      </c>
      <c r="P30" s="45">
        <f>O30</f>
        <v>-584806</v>
      </c>
      <c r="Q30" s="45">
        <f>P30-R30</f>
        <v>-84806</v>
      </c>
      <c r="R30" s="45">
        <v>-500000</v>
      </c>
      <c r="S30" s="45">
        <f t="shared" si="2"/>
        <v>-584806</v>
      </c>
      <c r="T30" s="45">
        <f t="shared" si="3"/>
        <v>0</v>
      </c>
      <c r="U30" s="46"/>
      <c r="V30" s="44" t="s">
        <v>224</v>
      </c>
      <c r="W30" s="44"/>
    </row>
    <row r="31" spans="1:23" x14ac:dyDescent="0.25">
      <c r="A31" s="44" t="s">
        <v>50</v>
      </c>
      <c r="B31" s="44" t="s">
        <v>51</v>
      </c>
      <c r="C31" s="44" t="s">
        <v>52</v>
      </c>
      <c r="D31" s="44" t="s">
        <v>52</v>
      </c>
      <c r="E31" s="44" t="s">
        <v>52</v>
      </c>
      <c r="F31" s="44" t="s">
        <v>52</v>
      </c>
      <c r="G31" s="44" t="s">
        <v>63</v>
      </c>
      <c r="H31" s="44" t="s">
        <v>54</v>
      </c>
      <c r="I31" s="44" t="s">
        <v>55</v>
      </c>
      <c r="J31" s="44" t="s">
        <v>110</v>
      </c>
      <c r="K31" s="44" t="s">
        <v>111</v>
      </c>
      <c r="L31" s="45">
        <v>-36315.5</v>
      </c>
      <c r="M31" s="45">
        <v>-36315.5</v>
      </c>
      <c r="N31" s="45">
        <v>-36316.000000000015</v>
      </c>
      <c r="O31" s="45">
        <f t="shared" si="1"/>
        <v>0.50000000001455192</v>
      </c>
      <c r="P31" s="45">
        <v>0</v>
      </c>
      <c r="Q31" s="45">
        <v>0</v>
      </c>
      <c r="R31" s="45">
        <v>0</v>
      </c>
      <c r="S31" s="45">
        <f t="shared" si="2"/>
        <v>0</v>
      </c>
      <c r="T31" s="45">
        <f t="shared" si="3"/>
        <v>0</v>
      </c>
      <c r="U31" s="46"/>
      <c r="V31" s="46"/>
      <c r="W31" s="44"/>
    </row>
    <row r="32" spans="1:23" x14ac:dyDescent="0.25">
      <c r="A32" s="44" t="s">
        <v>50</v>
      </c>
      <c r="B32" s="44" t="s">
        <v>51</v>
      </c>
      <c r="C32" s="44" t="s">
        <v>52</v>
      </c>
      <c r="D32" s="44" t="s">
        <v>52</v>
      </c>
      <c r="E32" s="44" t="s">
        <v>52</v>
      </c>
      <c r="F32" s="44" t="s">
        <v>52</v>
      </c>
      <c r="G32" s="44" t="s">
        <v>53</v>
      </c>
      <c r="H32" s="44" t="s">
        <v>54</v>
      </c>
      <c r="I32" s="44" t="s">
        <v>55</v>
      </c>
      <c r="J32" s="44" t="s">
        <v>81</v>
      </c>
      <c r="K32" s="44" t="s">
        <v>82</v>
      </c>
      <c r="L32" s="45">
        <v>-6718964.3100000015</v>
      </c>
      <c r="M32" s="45">
        <v>0</v>
      </c>
      <c r="N32" s="45">
        <v>-6718963.3099999996</v>
      </c>
      <c r="O32" s="45">
        <f t="shared" si="1"/>
        <v>-1.0000000018626451</v>
      </c>
      <c r="P32" s="45">
        <f>O32</f>
        <v>-1.0000000018626451</v>
      </c>
      <c r="Q32" s="45">
        <v>0</v>
      </c>
      <c r="R32" s="45">
        <v>0</v>
      </c>
      <c r="S32" s="45">
        <f t="shared" si="2"/>
        <v>0</v>
      </c>
      <c r="T32" s="45">
        <f t="shared" si="3"/>
        <v>-1.0000000018626451</v>
      </c>
      <c r="U32" s="46"/>
      <c r="V32" s="46"/>
      <c r="W32" s="44"/>
    </row>
    <row r="33" spans="1:23" x14ac:dyDescent="0.25">
      <c r="A33" s="44" t="s">
        <v>50</v>
      </c>
      <c r="B33" s="44" t="s">
        <v>51</v>
      </c>
      <c r="C33" s="44" t="s">
        <v>52</v>
      </c>
      <c r="D33" s="44" t="s">
        <v>52</v>
      </c>
      <c r="E33" s="44" t="s">
        <v>52</v>
      </c>
      <c r="F33" s="44" t="s">
        <v>52</v>
      </c>
      <c r="G33" s="44" t="s">
        <v>73</v>
      </c>
      <c r="H33" s="44" t="s">
        <v>54</v>
      </c>
      <c r="I33" s="44" t="s">
        <v>55</v>
      </c>
      <c r="J33" s="44" t="s">
        <v>74</v>
      </c>
      <c r="K33" s="44" t="s">
        <v>75</v>
      </c>
      <c r="L33" s="45">
        <v>-332000</v>
      </c>
      <c r="M33" s="45">
        <v>-332000</v>
      </c>
      <c r="N33" s="45">
        <v>-332000</v>
      </c>
      <c r="O33" s="45">
        <f>L33-N33</f>
        <v>0</v>
      </c>
      <c r="P33" s="45">
        <v>0</v>
      </c>
      <c r="Q33" s="45">
        <v>0</v>
      </c>
      <c r="R33" s="45">
        <v>0</v>
      </c>
      <c r="S33" s="45">
        <f t="shared" si="2"/>
        <v>0</v>
      </c>
      <c r="T33" s="45">
        <f t="shared" si="3"/>
        <v>0</v>
      </c>
      <c r="U33" s="46"/>
      <c r="V33" s="46"/>
      <c r="W33" s="44"/>
    </row>
    <row r="34" spans="1:23" x14ac:dyDescent="0.25">
      <c r="A34" s="44" t="s">
        <v>50</v>
      </c>
      <c r="B34" s="44" t="s">
        <v>51</v>
      </c>
      <c r="C34" s="44" t="s">
        <v>52</v>
      </c>
      <c r="D34" s="44" t="s">
        <v>52</v>
      </c>
      <c r="E34" s="44" t="s">
        <v>52</v>
      </c>
      <c r="F34" s="44" t="s">
        <v>52</v>
      </c>
      <c r="G34" s="44" t="s">
        <v>53</v>
      </c>
      <c r="H34" s="44" t="s">
        <v>54</v>
      </c>
      <c r="I34" s="44" t="s">
        <v>55</v>
      </c>
      <c r="J34" s="44" t="s">
        <v>74</v>
      </c>
      <c r="K34" s="44" t="s">
        <v>75</v>
      </c>
      <c r="L34" s="45">
        <v>-5088</v>
      </c>
      <c r="M34" s="45">
        <v>-5088</v>
      </c>
      <c r="N34" s="45">
        <v>-5087.9998999999998</v>
      </c>
      <c r="O34" s="45">
        <f>L34-N34</f>
        <v>-1.0000000020227162E-4</v>
      </c>
      <c r="P34" s="45">
        <f>O34</f>
        <v>-1.0000000020227162E-4</v>
      </c>
      <c r="Q34" s="45">
        <f>P34-R34</f>
        <v>-1.0000000020227162E-4</v>
      </c>
      <c r="R34" s="45">
        <v>0</v>
      </c>
      <c r="S34" s="45">
        <f t="shared" si="2"/>
        <v>-1.0000000020227162E-4</v>
      </c>
      <c r="T34" s="45">
        <f t="shared" si="3"/>
        <v>0</v>
      </c>
      <c r="U34" s="46"/>
      <c r="V34" s="46"/>
      <c r="W34" s="44"/>
    </row>
    <row r="35" spans="1:23" x14ac:dyDescent="0.25">
      <c r="A35" s="44" t="s">
        <v>50</v>
      </c>
      <c r="B35" s="44" t="s">
        <v>51</v>
      </c>
      <c r="C35" s="44" t="s">
        <v>52</v>
      </c>
      <c r="D35" s="44" t="s">
        <v>52</v>
      </c>
      <c r="E35" s="44" t="s">
        <v>52</v>
      </c>
      <c r="F35" s="44" t="s">
        <v>52</v>
      </c>
      <c r="G35" s="44" t="s">
        <v>63</v>
      </c>
      <c r="H35" s="44" t="s">
        <v>54</v>
      </c>
      <c r="I35" s="44" t="s">
        <v>55</v>
      </c>
      <c r="J35" s="44" t="s">
        <v>65</v>
      </c>
      <c r="K35" s="44" t="s">
        <v>66</v>
      </c>
      <c r="L35" s="45">
        <v>-155917</v>
      </c>
      <c r="M35" s="45">
        <v>-155917</v>
      </c>
      <c r="N35" s="45">
        <v>-155916.57980000001</v>
      </c>
      <c r="O35" s="45">
        <f>L35-N35</f>
        <v>-0.42019999999320135</v>
      </c>
      <c r="P35" s="45">
        <v>0</v>
      </c>
      <c r="Q35" s="45">
        <v>0</v>
      </c>
      <c r="R35" s="45">
        <v>0</v>
      </c>
      <c r="S35" s="45">
        <f t="shared" si="2"/>
        <v>0</v>
      </c>
      <c r="T35" s="45">
        <f t="shared" si="3"/>
        <v>0</v>
      </c>
      <c r="U35" s="44"/>
      <c r="V35" s="44"/>
      <c r="W35" s="44"/>
    </row>
    <row r="36" spans="1:23" x14ac:dyDescent="0.25">
      <c r="A36" s="44" t="s">
        <v>50</v>
      </c>
      <c r="B36" s="44" t="s">
        <v>51</v>
      </c>
      <c r="C36" s="44" t="s">
        <v>52</v>
      </c>
      <c r="D36" s="44" t="s">
        <v>52</v>
      </c>
      <c r="E36" s="44" t="s">
        <v>52</v>
      </c>
      <c r="F36" s="44" t="s">
        <v>52</v>
      </c>
      <c r="G36" s="44" t="s">
        <v>53</v>
      </c>
      <c r="H36" s="44" t="s">
        <v>54</v>
      </c>
      <c r="I36" s="44" t="s">
        <v>55</v>
      </c>
      <c r="J36" s="44" t="s">
        <v>56</v>
      </c>
      <c r="K36" s="44" t="s">
        <v>57</v>
      </c>
      <c r="L36" s="45">
        <v>-550000</v>
      </c>
      <c r="M36" s="45">
        <v>0</v>
      </c>
      <c r="N36" s="45">
        <v>-550000</v>
      </c>
      <c r="O36" s="45">
        <f>L36-N36</f>
        <v>0</v>
      </c>
      <c r="P36" s="45">
        <f>O36</f>
        <v>0</v>
      </c>
      <c r="Q36" s="45">
        <f>P36-R36</f>
        <v>0</v>
      </c>
      <c r="R36" s="45">
        <v>0</v>
      </c>
      <c r="S36" s="45">
        <f t="shared" si="2"/>
        <v>0</v>
      </c>
      <c r="T36" s="45">
        <f t="shared" si="3"/>
        <v>0</v>
      </c>
      <c r="U36" s="44"/>
      <c r="V36" s="44"/>
      <c r="W36" s="44"/>
    </row>
    <row r="37" spans="1:23" x14ac:dyDescent="0.25">
      <c r="A37" s="44" t="s">
        <v>50</v>
      </c>
      <c r="B37" s="44" t="s">
        <v>58</v>
      </c>
      <c r="C37" s="44" t="s">
        <v>69</v>
      </c>
      <c r="D37" s="44" t="s">
        <v>94</v>
      </c>
      <c r="E37" s="44" t="s">
        <v>140</v>
      </c>
      <c r="F37" s="44" t="s">
        <v>141</v>
      </c>
      <c r="G37" s="44" t="s">
        <v>163</v>
      </c>
      <c r="H37" s="44" t="s">
        <v>67</v>
      </c>
      <c r="I37" s="44" t="s">
        <v>55</v>
      </c>
      <c r="J37" s="44" t="s">
        <v>52</v>
      </c>
      <c r="K37" s="44" t="s">
        <v>52</v>
      </c>
      <c r="L37" s="45">
        <v>-2948526.4999000002</v>
      </c>
      <c r="M37" s="45">
        <v>-427000</v>
      </c>
      <c r="N37" s="45">
        <v>-2395926.3990000002</v>
      </c>
      <c r="O37" s="45">
        <v>-552600.10089999996</v>
      </c>
      <c r="P37" s="45">
        <v>-552600.10089999984</v>
      </c>
      <c r="Q37" s="45">
        <v>-552600.10089999984</v>
      </c>
      <c r="R37" s="45">
        <v>0</v>
      </c>
      <c r="S37" s="45">
        <f t="shared" si="2"/>
        <v>-552600.10089999984</v>
      </c>
      <c r="T37" s="45">
        <f t="shared" si="3"/>
        <v>0</v>
      </c>
      <c r="U37" s="44"/>
      <c r="V37" s="44" t="s">
        <v>225</v>
      </c>
      <c r="W37" s="44"/>
    </row>
    <row r="38" spans="1:23" x14ac:dyDescent="0.25">
      <c r="A38" s="44" t="s">
        <v>50</v>
      </c>
      <c r="B38" s="44" t="s">
        <v>58</v>
      </c>
      <c r="C38" s="44" t="s">
        <v>69</v>
      </c>
      <c r="D38" s="44" t="s">
        <v>146</v>
      </c>
      <c r="E38" s="44" t="s">
        <v>147</v>
      </c>
      <c r="F38" s="44" t="s">
        <v>148</v>
      </c>
      <c r="G38" s="44" t="s">
        <v>166</v>
      </c>
      <c r="H38" s="44" t="s">
        <v>67</v>
      </c>
      <c r="I38" s="44" t="s">
        <v>55</v>
      </c>
      <c r="J38" s="44" t="s">
        <v>52</v>
      </c>
      <c r="K38" s="44" t="s">
        <v>52</v>
      </c>
      <c r="L38" s="45">
        <v>-644602</v>
      </c>
      <c r="M38" s="45">
        <v>0</v>
      </c>
      <c r="N38" s="45">
        <v>-644601.89889999991</v>
      </c>
      <c r="O38" s="45">
        <v>-0.10110000008717179</v>
      </c>
      <c r="P38" s="45">
        <v>-0.10110000008717179</v>
      </c>
      <c r="Q38" s="45">
        <v>0</v>
      </c>
      <c r="R38" s="45">
        <v>0</v>
      </c>
      <c r="S38" s="45">
        <f t="shared" si="2"/>
        <v>0</v>
      </c>
      <c r="T38" s="45">
        <f t="shared" si="3"/>
        <v>-0.10110000008717179</v>
      </c>
      <c r="U38" s="44"/>
      <c r="V38" s="44"/>
      <c r="W38" s="44"/>
    </row>
    <row r="39" spans="1:23" x14ac:dyDescent="0.25">
      <c r="A39" s="44" t="s">
        <v>50</v>
      </c>
      <c r="B39" s="44" t="s">
        <v>58</v>
      </c>
      <c r="C39" s="44" t="s">
        <v>59</v>
      </c>
      <c r="D39" s="44" t="s">
        <v>87</v>
      </c>
      <c r="E39" s="44" t="s">
        <v>92</v>
      </c>
      <c r="F39" s="44" t="s">
        <v>93</v>
      </c>
      <c r="G39" s="44" t="s">
        <v>162</v>
      </c>
      <c r="H39" s="44" t="s">
        <v>67</v>
      </c>
      <c r="I39" s="44" t="s">
        <v>55</v>
      </c>
      <c r="J39" s="44" t="s">
        <v>52</v>
      </c>
      <c r="K39" s="44" t="s">
        <v>52</v>
      </c>
      <c r="L39" s="45">
        <v>-591359.05417498946</v>
      </c>
      <c r="M39" s="45">
        <v>-25674.22</v>
      </c>
      <c r="N39" s="45">
        <v>-444955.60325264384</v>
      </c>
      <c r="O39" s="45">
        <v>-146403.45092234563</v>
      </c>
      <c r="P39" s="45">
        <v>-146403.45092234554</v>
      </c>
      <c r="Q39" s="45">
        <v>-146403</v>
      </c>
      <c r="R39" s="45">
        <v>0</v>
      </c>
      <c r="S39" s="45">
        <f t="shared" si="2"/>
        <v>-146403</v>
      </c>
      <c r="T39" s="45">
        <f t="shared" si="3"/>
        <v>-0.45092234553885646</v>
      </c>
      <c r="U39" s="44"/>
      <c r="V39" s="44" t="s">
        <v>225</v>
      </c>
      <c r="W39" s="44"/>
    </row>
    <row r="40" spans="1:23" x14ac:dyDescent="0.25">
      <c r="A40" s="44" t="s">
        <v>50</v>
      </c>
      <c r="B40" s="44" t="s">
        <v>58</v>
      </c>
      <c r="C40" s="44" t="s">
        <v>59</v>
      </c>
      <c r="D40" s="44" t="s">
        <v>60</v>
      </c>
      <c r="E40" s="44" t="s">
        <v>152</v>
      </c>
      <c r="F40" s="44" t="s">
        <v>153</v>
      </c>
      <c r="G40" s="44" t="s">
        <v>162</v>
      </c>
      <c r="H40" s="44" t="s">
        <v>67</v>
      </c>
      <c r="I40" s="44" t="s">
        <v>55</v>
      </c>
      <c r="J40" s="44" t="s">
        <v>52</v>
      </c>
      <c r="K40" s="44" t="s">
        <v>52</v>
      </c>
      <c r="L40" s="45">
        <v>-80631.900239479699</v>
      </c>
      <c r="M40" s="45">
        <v>0</v>
      </c>
      <c r="N40" s="45">
        <v>-72198.161167677317</v>
      </c>
      <c r="O40" s="45">
        <v>-8433.7390718023817</v>
      </c>
      <c r="P40" s="45">
        <v>-8433.7390718023744</v>
      </c>
      <c r="Q40" s="45">
        <v>-8434</v>
      </c>
      <c r="R40" s="45">
        <v>0</v>
      </c>
      <c r="S40" s="45">
        <f t="shared" si="2"/>
        <v>-8434</v>
      </c>
      <c r="T40" s="45">
        <f t="shared" si="3"/>
        <v>0.26092819762561703</v>
      </c>
      <c r="U40" s="44"/>
      <c r="V40" s="44" t="s">
        <v>225</v>
      </c>
      <c r="W40" s="44"/>
    </row>
    <row r="41" spans="1:23" x14ac:dyDescent="0.25">
      <c r="A41" s="44" t="s">
        <v>50</v>
      </c>
      <c r="B41" s="44" t="s">
        <v>58</v>
      </c>
      <c r="C41" s="44" t="s">
        <v>59</v>
      </c>
      <c r="D41" s="44" t="s">
        <v>60</v>
      </c>
      <c r="E41" s="44" t="s">
        <v>79</v>
      </c>
      <c r="F41" s="44" t="s">
        <v>80</v>
      </c>
      <c r="G41" s="44" t="s">
        <v>162</v>
      </c>
      <c r="H41" s="44" t="s">
        <v>67</v>
      </c>
      <c r="I41" s="44" t="s">
        <v>55</v>
      </c>
      <c r="J41" s="44" t="s">
        <v>52</v>
      </c>
      <c r="K41" s="44" t="s">
        <v>52</v>
      </c>
      <c r="L41" s="45">
        <v>-1272204.9848176697</v>
      </c>
      <c r="M41" s="45">
        <v>-9108.57</v>
      </c>
      <c r="N41" s="45">
        <v>-1257426.3700098847</v>
      </c>
      <c r="O41" s="45">
        <v>-14778.614807785023</v>
      </c>
      <c r="P41" s="45">
        <v>-14778.614807784674</v>
      </c>
      <c r="Q41" s="45">
        <v>-14779</v>
      </c>
      <c r="R41" s="45">
        <v>0</v>
      </c>
      <c r="S41" s="45">
        <f t="shared" si="2"/>
        <v>-14779</v>
      </c>
      <c r="T41" s="45">
        <f t="shared" si="3"/>
        <v>0.38519221532624215</v>
      </c>
      <c r="U41" s="44"/>
      <c r="V41" s="44" t="s">
        <v>225</v>
      </c>
      <c r="W41" s="44"/>
    </row>
    <row r="42" spans="1:23" x14ac:dyDescent="0.25">
      <c r="A42" s="44" t="s">
        <v>50</v>
      </c>
      <c r="B42" s="44" t="s">
        <v>58</v>
      </c>
      <c r="C42" s="44" t="s">
        <v>69</v>
      </c>
      <c r="D42" s="44" t="s">
        <v>70</v>
      </c>
      <c r="E42" s="44" t="s">
        <v>142</v>
      </c>
      <c r="F42" s="44" t="s">
        <v>143</v>
      </c>
      <c r="G42" s="44" t="s">
        <v>162</v>
      </c>
      <c r="H42" s="44" t="s">
        <v>67</v>
      </c>
      <c r="I42" s="44" t="s">
        <v>55</v>
      </c>
      <c r="J42" s="44" t="s">
        <v>52</v>
      </c>
      <c r="K42" s="44" t="s">
        <v>52</v>
      </c>
      <c r="L42" s="45">
        <v>-498721.95342593314</v>
      </c>
      <c r="M42" s="45">
        <v>-9128.6200000000008</v>
      </c>
      <c r="N42" s="45">
        <v>-496784.0517316176</v>
      </c>
      <c r="O42" s="45">
        <v>-1937.9016943155439</v>
      </c>
      <c r="P42" s="45">
        <v>-1937.901694315573</v>
      </c>
      <c r="Q42" s="45">
        <v>-1938</v>
      </c>
      <c r="R42" s="45">
        <v>0</v>
      </c>
      <c r="S42" s="45">
        <f t="shared" si="2"/>
        <v>-1938</v>
      </c>
      <c r="T42" s="45">
        <f t="shared" si="3"/>
        <v>9.8305684427032247E-2</v>
      </c>
      <c r="U42" s="44"/>
      <c r="V42" s="44" t="s">
        <v>225</v>
      </c>
      <c r="W42" s="44"/>
    </row>
    <row r="43" spans="1:23" x14ac:dyDescent="0.25">
      <c r="A43" s="44" t="s">
        <v>50</v>
      </c>
      <c r="B43" s="44" t="s">
        <v>58</v>
      </c>
      <c r="C43" s="44" t="s">
        <v>69</v>
      </c>
      <c r="D43" s="44" t="s">
        <v>70</v>
      </c>
      <c r="E43" s="44" t="s">
        <v>105</v>
      </c>
      <c r="F43" s="44" t="s">
        <v>106</v>
      </c>
      <c r="G43" s="44" t="s">
        <v>162</v>
      </c>
      <c r="H43" s="44" t="s">
        <v>67</v>
      </c>
      <c r="I43" s="44" t="s">
        <v>55</v>
      </c>
      <c r="J43" s="44" t="s">
        <v>52</v>
      </c>
      <c r="K43" s="44" t="s">
        <v>52</v>
      </c>
      <c r="L43" s="45">
        <v>-1388229.0413794969</v>
      </c>
      <c r="M43" s="45">
        <v>-3795.33</v>
      </c>
      <c r="N43" s="45">
        <v>-1378078.6259053871</v>
      </c>
      <c r="O43" s="45">
        <v>-10150.415474109817</v>
      </c>
      <c r="P43" s="45">
        <v>-10150.415474110123</v>
      </c>
      <c r="Q43" s="45">
        <v>-10150</v>
      </c>
      <c r="R43" s="45">
        <v>0</v>
      </c>
      <c r="S43" s="45">
        <f t="shared" si="2"/>
        <v>-10150</v>
      </c>
      <c r="T43" s="45">
        <f t="shared" si="3"/>
        <v>-0.41547411012288649</v>
      </c>
      <c r="U43" s="44"/>
      <c r="V43" s="44" t="s">
        <v>225</v>
      </c>
      <c r="W43" s="44"/>
    </row>
    <row r="44" spans="1:23" x14ac:dyDescent="0.25">
      <c r="A44" s="44" t="s">
        <v>50</v>
      </c>
      <c r="B44" s="44" t="s">
        <v>58</v>
      </c>
      <c r="C44" s="44" t="s">
        <v>69</v>
      </c>
      <c r="D44" s="44" t="s">
        <v>94</v>
      </c>
      <c r="E44" s="44" t="s">
        <v>138</v>
      </c>
      <c r="F44" s="44" t="s">
        <v>139</v>
      </c>
      <c r="G44" s="44" t="s">
        <v>162</v>
      </c>
      <c r="H44" s="44" t="s">
        <v>67</v>
      </c>
      <c r="I44" s="44" t="s">
        <v>55</v>
      </c>
      <c r="J44" s="44" t="s">
        <v>52</v>
      </c>
      <c r="K44" s="44" t="s">
        <v>52</v>
      </c>
      <c r="L44" s="45">
        <v>-258516.05229279344</v>
      </c>
      <c r="M44" s="45">
        <v>-30722.6</v>
      </c>
      <c r="N44" s="45">
        <v>-253546.33802908129</v>
      </c>
      <c r="O44" s="45">
        <v>-4969.7142637121433</v>
      </c>
      <c r="P44" s="45">
        <v>-4969.7142637121433</v>
      </c>
      <c r="Q44" s="45">
        <v>-4970</v>
      </c>
      <c r="R44" s="45">
        <v>0</v>
      </c>
      <c r="S44" s="45">
        <f t="shared" si="2"/>
        <v>-4970</v>
      </c>
      <c r="T44" s="45">
        <f t="shared" si="3"/>
        <v>0.28573628785670735</v>
      </c>
      <c r="U44" s="44"/>
      <c r="V44" s="44" t="s">
        <v>225</v>
      </c>
      <c r="W44" s="44"/>
    </row>
    <row r="45" spans="1:23" x14ac:dyDescent="0.25">
      <c r="A45" s="44" t="s">
        <v>50</v>
      </c>
      <c r="B45" s="44" t="s">
        <v>58</v>
      </c>
      <c r="C45" s="44" t="s">
        <v>69</v>
      </c>
      <c r="D45" s="44" t="s">
        <v>146</v>
      </c>
      <c r="E45" s="44" t="s">
        <v>149</v>
      </c>
      <c r="F45" s="44" t="s">
        <v>150</v>
      </c>
      <c r="G45" s="44" t="s">
        <v>162</v>
      </c>
      <c r="H45" s="44" t="s">
        <v>67</v>
      </c>
      <c r="I45" s="44" t="s">
        <v>55</v>
      </c>
      <c r="J45" s="44" t="s">
        <v>52</v>
      </c>
      <c r="K45" s="44" t="s">
        <v>52</v>
      </c>
      <c r="L45" s="45">
        <v>-108946.49034179159</v>
      </c>
      <c r="M45" s="45">
        <v>-723.1400000000001</v>
      </c>
      <c r="N45" s="45">
        <v>-108798.01101115844</v>
      </c>
      <c r="O45" s="45">
        <v>-148.47933063315577</v>
      </c>
      <c r="P45" s="45">
        <v>-148.47933063315395</v>
      </c>
      <c r="Q45" s="45">
        <v>-148</v>
      </c>
      <c r="R45" s="45">
        <v>0</v>
      </c>
      <c r="S45" s="45">
        <f t="shared" si="2"/>
        <v>-148</v>
      </c>
      <c r="T45" s="45">
        <f t="shared" si="3"/>
        <v>-0.47933063315394975</v>
      </c>
      <c r="U45" s="44"/>
      <c r="V45" s="44" t="s">
        <v>225</v>
      </c>
      <c r="W45" s="44"/>
    </row>
    <row r="46" spans="1:23" x14ac:dyDescent="0.25">
      <c r="A46" s="44" t="s">
        <v>50</v>
      </c>
      <c r="B46" s="44" t="s">
        <v>58</v>
      </c>
      <c r="C46" s="44" t="s">
        <v>69</v>
      </c>
      <c r="D46" s="44" t="s">
        <v>146</v>
      </c>
      <c r="E46" s="44" t="s">
        <v>164</v>
      </c>
      <c r="F46" s="44" t="s">
        <v>165</v>
      </c>
      <c r="G46" s="44" t="s">
        <v>162</v>
      </c>
      <c r="H46" s="44" t="s">
        <v>67</v>
      </c>
      <c r="I46" s="44" t="s">
        <v>55</v>
      </c>
      <c r="J46" s="44" t="s">
        <v>52</v>
      </c>
      <c r="K46" s="44" t="s">
        <v>52</v>
      </c>
      <c r="L46" s="45">
        <v>-1180233.4078334665</v>
      </c>
      <c r="M46" s="45">
        <v>-118177.09</v>
      </c>
      <c r="N46" s="45">
        <v>-1178218.7211940039</v>
      </c>
      <c r="O46" s="45">
        <v>-2014.6866394625977</v>
      </c>
      <c r="P46" s="45">
        <v>-2014.6866394625395</v>
      </c>
      <c r="Q46" s="45">
        <v>-2015</v>
      </c>
      <c r="R46" s="45">
        <v>0</v>
      </c>
      <c r="S46" s="45">
        <f t="shared" si="2"/>
        <v>-2015</v>
      </c>
      <c r="T46" s="45">
        <f t="shared" si="3"/>
        <v>0.31336053746053949</v>
      </c>
      <c r="U46" s="44"/>
      <c r="V46" s="44" t="s">
        <v>225</v>
      </c>
      <c r="W46" s="44"/>
    </row>
    <row r="47" spans="1:23" x14ac:dyDescent="0.25">
      <c r="A47" s="44" t="s">
        <v>50</v>
      </c>
      <c r="B47" s="44" t="s">
        <v>58</v>
      </c>
      <c r="C47" s="44" t="s">
        <v>69</v>
      </c>
      <c r="D47" s="44" t="s">
        <v>146</v>
      </c>
      <c r="E47" s="44" t="s">
        <v>147</v>
      </c>
      <c r="F47" s="44" t="s">
        <v>148</v>
      </c>
      <c r="G47" s="44" t="s">
        <v>162</v>
      </c>
      <c r="H47" s="44" t="s">
        <v>67</v>
      </c>
      <c r="I47" s="44" t="s">
        <v>55</v>
      </c>
      <c r="J47" s="44" t="s">
        <v>52</v>
      </c>
      <c r="K47" s="44" t="s">
        <v>52</v>
      </c>
      <c r="L47" s="45">
        <v>-838309.73569437955</v>
      </c>
      <c r="M47" s="45">
        <v>-41655.070000000007</v>
      </c>
      <c r="N47" s="45">
        <v>-829734.24161905865</v>
      </c>
      <c r="O47" s="45">
        <v>-8575.4940753208939</v>
      </c>
      <c r="P47" s="45">
        <v>-8575.4940753207484</v>
      </c>
      <c r="Q47" s="45">
        <v>-8575</v>
      </c>
      <c r="R47" s="45">
        <v>0</v>
      </c>
      <c r="S47" s="45">
        <f t="shared" si="2"/>
        <v>-8575</v>
      </c>
      <c r="T47" s="45">
        <f t="shared" si="3"/>
        <v>-0.49407532074837945</v>
      </c>
      <c r="U47" s="44"/>
      <c r="V47" s="44" t="s">
        <v>225</v>
      </c>
      <c r="W47" s="44"/>
    </row>
    <row r="48" spans="1:23" x14ac:dyDescent="0.25">
      <c r="A48" s="44" t="s">
        <v>50</v>
      </c>
      <c r="B48" s="44" t="s">
        <v>58</v>
      </c>
      <c r="C48" s="44" t="s">
        <v>59</v>
      </c>
      <c r="D48" s="44" t="s">
        <v>87</v>
      </c>
      <c r="E48" s="44" t="s">
        <v>92</v>
      </c>
      <c r="F48" s="44" t="s">
        <v>93</v>
      </c>
      <c r="G48" s="44" t="s">
        <v>109</v>
      </c>
      <c r="H48" s="44" t="s">
        <v>67</v>
      </c>
      <c r="I48" s="44" t="s">
        <v>55</v>
      </c>
      <c r="J48" s="44" t="s">
        <v>52</v>
      </c>
      <c r="K48" s="44" t="s">
        <v>52</v>
      </c>
      <c r="L48" s="45">
        <v>-1577440.9710844134</v>
      </c>
      <c r="M48" s="45">
        <v>-48474.865361242395</v>
      </c>
      <c r="N48" s="45">
        <v>-1455214.952659148</v>
      </c>
      <c r="O48" s="45">
        <v>-122226.01842526533</v>
      </c>
      <c r="P48" s="45">
        <v>-122226.01842526504</v>
      </c>
      <c r="Q48" s="45">
        <v>-122226.02150342721</v>
      </c>
      <c r="R48" s="45">
        <v>0</v>
      </c>
      <c r="S48" s="45">
        <f t="shared" si="2"/>
        <v>-122226.02150342721</v>
      </c>
      <c r="T48" s="45">
        <f t="shared" si="3"/>
        <v>3.0781621753703803E-3</v>
      </c>
      <c r="U48" s="44"/>
      <c r="V48" s="44" t="s">
        <v>225</v>
      </c>
      <c r="W48" s="44"/>
    </row>
    <row r="49" spans="1:23" x14ac:dyDescent="0.25">
      <c r="A49" s="44" t="s">
        <v>50</v>
      </c>
      <c r="B49" s="44" t="s">
        <v>58</v>
      </c>
      <c r="C49" s="44" t="s">
        <v>59</v>
      </c>
      <c r="D49" s="44" t="s">
        <v>60</v>
      </c>
      <c r="E49" s="44" t="s">
        <v>152</v>
      </c>
      <c r="F49" s="44" t="s">
        <v>153</v>
      </c>
      <c r="G49" s="44" t="s">
        <v>109</v>
      </c>
      <c r="H49" s="44" t="s">
        <v>67</v>
      </c>
      <c r="I49" s="44" t="s">
        <v>55</v>
      </c>
      <c r="J49" s="44" t="s">
        <v>52</v>
      </c>
      <c r="K49" s="44" t="s">
        <v>52</v>
      </c>
      <c r="L49" s="45">
        <v>-249971.72259860951</v>
      </c>
      <c r="M49" s="45">
        <v>-8173.9142471303148</v>
      </c>
      <c r="N49" s="45">
        <v>-237917.03717859561</v>
      </c>
      <c r="O49" s="45">
        <v>-12054.685420013906</v>
      </c>
      <c r="P49" s="45">
        <v>-12054.685420013921</v>
      </c>
      <c r="Q49" s="45">
        <v>0</v>
      </c>
      <c r="R49" s="45">
        <v>0</v>
      </c>
      <c r="S49" s="45">
        <f t="shared" si="2"/>
        <v>0</v>
      </c>
      <c r="T49" s="45">
        <f t="shared" si="3"/>
        <v>-12054.685420013921</v>
      </c>
      <c r="U49" s="44"/>
      <c r="V49" s="44" t="s">
        <v>227</v>
      </c>
      <c r="W49" s="44"/>
    </row>
    <row r="50" spans="1:23" x14ac:dyDescent="0.25">
      <c r="A50" s="44" t="s">
        <v>50</v>
      </c>
      <c r="B50" s="44" t="s">
        <v>58</v>
      </c>
      <c r="C50" s="44" t="s">
        <v>59</v>
      </c>
      <c r="D50" s="44" t="s">
        <v>60</v>
      </c>
      <c r="E50" s="44" t="s">
        <v>79</v>
      </c>
      <c r="F50" s="44" t="s">
        <v>80</v>
      </c>
      <c r="G50" s="44" t="s">
        <v>109</v>
      </c>
      <c r="H50" s="44" t="s">
        <v>67</v>
      </c>
      <c r="I50" s="44" t="s">
        <v>55</v>
      </c>
      <c r="J50" s="44" t="s">
        <v>52</v>
      </c>
      <c r="K50" s="44" t="s">
        <v>52</v>
      </c>
      <c r="L50" s="45">
        <v>-1347673.6238905375</v>
      </c>
      <c r="M50" s="45">
        <v>-44068.059419311277</v>
      </c>
      <c r="N50" s="45">
        <v>-1297138.6566628637</v>
      </c>
      <c r="O50" s="45">
        <v>-50534.967227673857</v>
      </c>
      <c r="P50" s="45">
        <v>-50534.967227673391</v>
      </c>
      <c r="Q50" s="45">
        <v>-62589.650769876811</v>
      </c>
      <c r="R50" s="45">
        <v>0</v>
      </c>
      <c r="S50" s="45">
        <f t="shared" si="2"/>
        <v>-62589.650769876811</v>
      </c>
      <c r="T50" s="45">
        <f t="shared" si="3"/>
        <v>12054.68354220342</v>
      </c>
      <c r="U50" s="44"/>
      <c r="V50" s="44" t="s">
        <v>227</v>
      </c>
      <c r="W50" s="44"/>
    </row>
    <row r="51" spans="1:23" x14ac:dyDescent="0.25">
      <c r="A51" s="44" t="s">
        <v>50</v>
      </c>
      <c r="B51" s="44" t="s">
        <v>58</v>
      </c>
      <c r="C51" s="44" t="s">
        <v>69</v>
      </c>
      <c r="D51" s="44" t="s">
        <v>70</v>
      </c>
      <c r="E51" s="44" t="s">
        <v>142</v>
      </c>
      <c r="F51" s="44" t="s">
        <v>143</v>
      </c>
      <c r="G51" s="44" t="s">
        <v>109</v>
      </c>
      <c r="H51" s="44" t="s">
        <v>67</v>
      </c>
      <c r="I51" s="44" t="s">
        <v>55</v>
      </c>
      <c r="J51" s="44" t="s">
        <v>52</v>
      </c>
      <c r="K51" s="44" t="s">
        <v>52</v>
      </c>
      <c r="L51" s="45">
        <v>-5649360.825105045</v>
      </c>
      <c r="M51" s="45">
        <v>-184730.46198514511</v>
      </c>
      <c r="N51" s="45">
        <v>-5376761.772882848</v>
      </c>
      <c r="O51" s="45">
        <v>-272599.05222219694</v>
      </c>
      <c r="P51" s="45">
        <v>-272599.05222219799</v>
      </c>
      <c r="Q51" s="45">
        <v>-272599.05335307337</v>
      </c>
      <c r="R51" s="45">
        <v>0</v>
      </c>
      <c r="S51" s="45">
        <f t="shared" si="2"/>
        <v>-272599.05335307337</v>
      </c>
      <c r="T51" s="45">
        <f t="shared" si="3"/>
        <v>1.1308753746561706E-3</v>
      </c>
      <c r="U51" s="44"/>
      <c r="V51" s="44" t="s">
        <v>225</v>
      </c>
      <c r="W51" s="44"/>
    </row>
    <row r="52" spans="1:23" x14ac:dyDescent="0.25">
      <c r="A52" s="44" t="s">
        <v>50</v>
      </c>
      <c r="B52" s="44" t="s">
        <v>58</v>
      </c>
      <c r="C52" s="44" t="s">
        <v>69</v>
      </c>
      <c r="D52" s="44" t="s">
        <v>70</v>
      </c>
      <c r="E52" s="44" t="s">
        <v>105</v>
      </c>
      <c r="F52" s="44" t="s">
        <v>106</v>
      </c>
      <c r="G52" s="44" t="s">
        <v>109</v>
      </c>
      <c r="H52" s="44" t="s">
        <v>67</v>
      </c>
      <c r="I52" s="44" t="s">
        <v>55</v>
      </c>
      <c r="J52" s="44" t="s">
        <v>52</v>
      </c>
      <c r="K52" s="44" t="s">
        <v>52</v>
      </c>
      <c r="L52" s="45">
        <v>-3358495.0142608164</v>
      </c>
      <c r="M52" s="45">
        <v>-108251.05563808247</v>
      </c>
      <c r="N52" s="45">
        <v>-3204752.209765228</v>
      </c>
      <c r="O52" s="45">
        <v>-153742.80449558841</v>
      </c>
      <c r="P52" s="45">
        <v>-153742.80449558701</v>
      </c>
      <c r="Q52" s="45">
        <v>-153742.80189109565</v>
      </c>
      <c r="R52" s="45">
        <v>0</v>
      </c>
      <c r="S52" s="45">
        <f t="shared" si="2"/>
        <v>-153742.80189109565</v>
      </c>
      <c r="T52" s="45">
        <f t="shared" si="3"/>
        <v>-2.6044913684017956E-3</v>
      </c>
      <c r="U52" s="44"/>
      <c r="V52" s="44" t="s">
        <v>225</v>
      </c>
      <c r="W52" s="44"/>
    </row>
    <row r="53" spans="1:23" x14ac:dyDescent="0.25">
      <c r="A53" s="44" t="s">
        <v>50</v>
      </c>
      <c r="B53" s="44" t="s">
        <v>58</v>
      </c>
      <c r="C53" s="44" t="s">
        <v>69</v>
      </c>
      <c r="D53" s="44" t="s">
        <v>70</v>
      </c>
      <c r="E53" s="44" t="s">
        <v>154</v>
      </c>
      <c r="F53" s="44" t="s">
        <v>155</v>
      </c>
      <c r="G53" s="44" t="s">
        <v>109</v>
      </c>
      <c r="H53" s="44" t="s">
        <v>67</v>
      </c>
      <c r="I53" s="44" t="s">
        <v>55</v>
      </c>
      <c r="J53" s="44" t="s">
        <v>52</v>
      </c>
      <c r="K53" s="44" t="s">
        <v>52</v>
      </c>
      <c r="L53" s="45">
        <v>-1936737.3891172335</v>
      </c>
      <c r="M53" s="45">
        <v>-63330.066036461831</v>
      </c>
      <c r="N53" s="45">
        <v>-1843339.8271837293</v>
      </c>
      <c r="O53" s="45">
        <v>-93397.561933504185</v>
      </c>
      <c r="P53" s="45">
        <v>-93397.561933504214</v>
      </c>
      <c r="Q53" s="45">
        <v>-93397.561148825975</v>
      </c>
      <c r="R53" s="45">
        <v>0</v>
      </c>
      <c r="S53" s="45">
        <f t="shared" si="2"/>
        <v>-93397.561148825975</v>
      </c>
      <c r="T53" s="45">
        <f t="shared" si="3"/>
        <v>-7.8467823914252222E-4</v>
      </c>
      <c r="U53" s="44"/>
      <c r="V53" s="44" t="s">
        <v>225</v>
      </c>
      <c r="W53" s="44"/>
    </row>
    <row r="54" spans="1:23" x14ac:dyDescent="0.25">
      <c r="A54" s="44" t="s">
        <v>50</v>
      </c>
      <c r="B54" s="44" t="s">
        <v>58</v>
      </c>
      <c r="C54" s="44" t="s">
        <v>69</v>
      </c>
      <c r="D54" s="44" t="s">
        <v>70</v>
      </c>
      <c r="E54" s="44" t="s">
        <v>144</v>
      </c>
      <c r="F54" s="44" t="s">
        <v>145</v>
      </c>
      <c r="G54" s="44" t="s">
        <v>109</v>
      </c>
      <c r="H54" s="44" t="s">
        <v>67</v>
      </c>
      <c r="I54" s="44" t="s">
        <v>55</v>
      </c>
      <c r="J54" s="44" t="s">
        <v>52</v>
      </c>
      <c r="K54" s="44" t="s">
        <v>52</v>
      </c>
      <c r="L54" s="45">
        <v>-618195.46041191556</v>
      </c>
      <c r="M54" s="45">
        <v>-18906.61904118838</v>
      </c>
      <c r="N54" s="45">
        <v>-584110.63716650906</v>
      </c>
      <c r="O54" s="45">
        <v>-34084.8232454065</v>
      </c>
      <c r="P54" s="45">
        <v>-34084.823245406587</v>
      </c>
      <c r="Q54" s="45">
        <v>-34084.820419256423</v>
      </c>
      <c r="R54" s="45">
        <v>0</v>
      </c>
      <c r="S54" s="45">
        <f t="shared" si="2"/>
        <v>-34084.820419256423</v>
      </c>
      <c r="T54" s="45">
        <f t="shared" si="3"/>
        <v>-2.8261501647648402E-3</v>
      </c>
      <c r="U54" s="44"/>
      <c r="V54" s="44" t="s">
        <v>225</v>
      </c>
      <c r="W54" s="44"/>
    </row>
    <row r="55" spans="1:23" x14ac:dyDescent="0.25">
      <c r="A55" s="44" t="s">
        <v>50</v>
      </c>
      <c r="B55" s="44" t="s">
        <v>58</v>
      </c>
      <c r="C55" s="44" t="s">
        <v>69</v>
      </c>
      <c r="D55" s="44" t="s">
        <v>94</v>
      </c>
      <c r="E55" s="44" t="s">
        <v>140</v>
      </c>
      <c r="F55" s="44" t="s">
        <v>141</v>
      </c>
      <c r="G55" s="44" t="s">
        <v>109</v>
      </c>
      <c r="H55" s="44" t="s">
        <v>67</v>
      </c>
      <c r="I55" s="44" t="s">
        <v>55</v>
      </c>
      <c r="J55" s="44" t="s">
        <v>52</v>
      </c>
      <c r="K55" s="44" t="s">
        <v>52</v>
      </c>
      <c r="L55" s="45">
        <v>-782520.15919028025</v>
      </c>
      <c r="M55" s="45">
        <v>-25587.905469277506</v>
      </c>
      <c r="N55" s="45">
        <v>-744783.76855908101</v>
      </c>
      <c r="O55" s="45">
        <v>-37736.390631199232</v>
      </c>
      <c r="P55" s="45">
        <v>-37736.390631199407</v>
      </c>
      <c r="Q55" s="45">
        <v>-37736.390464172131</v>
      </c>
      <c r="R55" s="45">
        <v>0</v>
      </c>
      <c r="S55" s="45">
        <f t="shared" si="2"/>
        <v>-37736.390464172131</v>
      </c>
      <c r="T55" s="45">
        <f t="shared" si="3"/>
        <v>-1.6702727589290589E-4</v>
      </c>
      <c r="U55" s="44"/>
      <c r="V55" s="44" t="s">
        <v>225</v>
      </c>
      <c r="W55" s="44"/>
    </row>
    <row r="56" spans="1:23" x14ac:dyDescent="0.25">
      <c r="A56" s="44" t="s">
        <v>50</v>
      </c>
      <c r="B56" s="44" t="s">
        <v>58</v>
      </c>
      <c r="C56" s="44" t="s">
        <v>69</v>
      </c>
      <c r="D56" s="44" t="s">
        <v>94</v>
      </c>
      <c r="E56" s="44" t="s">
        <v>138</v>
      </c>
      <c r="F56" s="44" t="s">
        <v>139</v>
      </c>
      <c r="G56" s="44" t="s">
        <v>109</v>
      </c>
      <c r="H56" s="44" t="s">
        <v>67</v>
      </c>
      <c r="I56" s="44" t="s">
        <v>55</v>
      </c>
      <c r="J56" s="44" t="s">
        <v>52</v>
      </c>
      <c r="K56" s="44" t="s">
        <v>52</v>
      </c>
      <c r="L56" s="45">
        <v>-769609.82519009185</v>
      </c>
      <c r="M56" s="45">
        <v>-24806.052802160684</v>
      </c>
      <c r="N56" s="45">
        <v>-733003.44674199796</v>
      </c>
      <c r="O56" s="45">
        <v>-36606.378448093892</v>
      </c>
      <c r="P56" s="45">
        <v>-36606.378448094096</v>
      </c>
      <c r="Q56" s="45">
        <v>-36606.380450272569</v>
      </c>
      <c r="R56" s="45">
        <v>0</v>
      </c>
      <c r="S56" s="45">
        <f t="shared" si="2"/>
        <v>-36606.380450272569</v>
      </c>
      <c r="T56" s="45">
        <f t="shared" si="3"/>
        <v>2.0021784730488434E-3</v>
      </c>
      <c r="U56" s="44"/>
      <c r="V56" s="44" t="s">
        <v>225</v>
      </c>
      <c r="W56" s="44"/>
    </row>
    <row r="57" spans="1:23" x14ac:dyDescent="0.25">
      <c r="A57" s="44" t="s">
        <v>50</v>
      </c>
      <c r="B57" s="44" t="s">
        <v>58</v>
      </c>
      <c r="C57" s="44" t="s">
        <v>69</v>
      </c>
      <c r="D57" s="44" t="s">
        <v>70</v>
      </c>
      <c r="E57" s="44" t="s">
        <v>71</v>
      </c>
      <c r="F57" s="44" t="s">
        <v>72</v>
      </c>
      <c r="G57" s="44" t="s">
        <v>73</v>
      </c>
      <c r="H57" s="44" t="s">
        <v>67</v>
      </c>
      <c r="I57" s="44" t="s">
        <v>55</v>
      </c>
      <c r="J57" s="44" t="s">
        <v>52</v>
      </c>
      <c r="K57" s="44" t="s">
        <v>52</v>
      </c>
      <c r="L57" s="45">
        <v>-6772213.0035959342</v>
      </c>
      <c r="M57" s="45">
        <v>-450000</v>
      </c>
      <c r="N57" s="45">
        <v>-5652342.7173102573</v>
      </c>
      <c r="O57" s="45">
        <v>-1119870.286285677</v>
      </c>
      <c r="P57" s="45">
        <v>-1119870.2862856777</v>
      </c>
      <c r="Q57" s="45">
        <v>0</v>
      </c>
      <c r="R57" s="45">
        <v>0</v>
      </c>
      <c r="S57" s="45">
        <f t="shared" si="2"/>
        <v>0</v>
      </c>
      <c r="T57" s="45">
        <f t="shared" si="3"/>
        <v>-1119870.2862856777</v>
      </c>
      <c r="U57" s="44"/>
      <c r="V57" s="44" t="s">
        <v>225</v>
      </c>
      <c r="W57" s="44"/>
    </row>
    <row r="58" spans="1:23" x14ac:dyDescent="0.25">
      <c r="A58" s="44" t="s">
        <v>50</v>
      </c>
      <c r="B58" s="44" t="s">
        <v>58</v>
      </c>
      <c r="C58" s="44" t="s">
        <v>69</v>
      </c>
      <c r="D58" s="44" t="s">
        <v>70</v>
      </c>
      <c r="E58" s="44" t="s">
        <v>71</v>
      </c>
      <c r="F58" s="44" t="s">
        <v>212</v>
      </c>
      <c r="G58" s="44" t="s">
        <v>73</v>
      </c>
      <c r="H58" s="44" t="s">
        <v>67</v>
      </c>
      <c r="I58" s="44" t="s">
        <v>55</v>
      </c>
      <c r="J58" s="44"/>
      <c r="K58" s="44"/>
      <c r="L58" s="45">
        <v>0</v>
      </c>
      <c r="M58" s="45">
        <v>0</v>
      </c>
      <c r="N58" s="45">
        <v>0</v>
      </c>
      <c r="O58" s="45">
        <v>0</v>
      </c>
      <c r="P58" s="45">
        <v>0</v>
      </c>
      <c r="Q58" s="45">
        <v>-1119870.2862856777</v>
      </c>
      <c r="R58" s="45">
        <v>0</v>
      </c>
      <c r="S58" s="45">
        <f t="shared" si="2"/>
        <v>-1119870.2862856777</v>
      </c>
      <c r="T58" s="45">
        <f t="shared" si="3"/>
        <v>1119870.2862856777</v>
      </c>
      <c r="U58" s="44"/>
      <c r="V58" s="44" t="s">
        <v>228</v>
      </c>
      <c r="W58" s="44"/>
    </row>
    <row r="59" spans="1:23" x14ac:dyDescent="0.25">
      <c r="A59" s="44" t="s">
        <v>50</v>
      </c>
      <c r="B59" s="44" t="s">
        <v>58</v>
      </c>
      <c r="C59" s="44" t="s">
        <v>59</v>
      </c>
      <c r="D59" s="44" t="s">
        <v>87</v>
      </c>
      <c r="E59" s="44" t="s">
        <v>136</v>
      </c>
      <c r="F59" s="44" t="s">
        <v>151</v>
      </c>
      <c r="G59" s="44" t="s">
        <v>76</v>
      </c>
      <c r="H59" s="44" t="s">
        <v>67</v>
      </c>
      <c r="I59" s="44" t="s">
        <v>55</v>
      </c>
      <c r="J59" s="44" t="s">
        <v>52</v>
      </c>
      <c r="K59" s="44" t="s">
        <v>52</v>
      </c>
      <c r="L59" s="45">
        <v>-559201.46209570568</v>
      </c>
      <c r="M59" s="45">
        <v>-36042.234415101018</v>
      </c>
      <c r="N59" s="45">
        <v>-559099.75459297933</v>
      </c>
      <c r="O59" s="45">
        <v>-101.70750272634905</v>
      </c>
      <c r="P59" s="45">
        <v>-101.70750272661098</v>
      </c>
      <c r="Q59" s="45">
        <v>0</v>
      </c>
      <c r="R59" s="45">
        <v>0</v>
      </c>
      <c r="S59" s="45">
        <f t="shared" si="2"/>
        <v>0</v>
      </c>
      <c r="T59" s="45">
        <f t="shared" si="3"/>
        <v>-101.70750272661098</v>
      </c>
      <c r="U59" s="44"/>
      <c r="V59" s="44" t="s">
        <v>228</v>
      </c>
      <c r="W59" s="44"/>
    </row>
    <row r="60" spans="1:23" x14ac:dyDescent="0.25">
      <c r="A60" s="44" t="s">
        <v>50</v>
      </c>
      <c r="B60" s="44" t="s">
        <v>58</v>
      </c>
      <c r="C60" s="44" t="s">
        <v>59</v>
      </c>
      <c r="D60" s="44" t="s">
        <v>87</v>
      </c>
      <c r="E60" s="44" t="s">
        <v>136</v>
      </c>
      <c r="F60" s="44" t="s">
        <v>137</v>
      </c>
      <c r="G60" s="44" t="s">
        <v>76</v>
      </c>
      <c r="H60" s="44" t="s">
        <v>67</v>
      </c>
      <c r="I60" s="44" t="s">
        <v>55</v>
      </c>
      <c r="J60" s="44" t="s">
        <v>52</v>
      </c>
      <c r="K60" s="44" t="s">
        <v>52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-101.27413867969879</v>
      </c>
      <c r="R60" s="45">
        <v>0</v>
      </c>
      <c r="S60" s="45">
        <f t="shared" si="2"/>
        <v>-101.27413867969879</v>
      </c>
      <c r="T60" s="45">
        <f t="shared" si="3"/>
        <v>101.27413867969879</v>
      </c>
      <c r="U60" s="44"/>
      <c r="V60" s="44" t="s">
        <v>228</v>
      </c>
      <c r="W60" s="44"/>
    </row>
    <row r="61" spans="1:23" x14ac:dyDescent="0.25">
      <c r="A61" s="44" t="s">
        <v>50</v>
      </c>
      <c r="B61" s="44" t="s">
        <v>58</v>
      </c>
      <c r="C61" s="44" t="s">
        <v>59</v>
      </c>
      <c r="D61" s="44" t="s">
        <v>87</v>
      </c>
      <c r="E61" s="44" t="s">
        <v>88</v>
      </c>
      <c r="F61" s="44" t="s">
        <v>89</v>
      </c>
      <c r="G61" s="44" t="s">
        <v>76</v>
      </c>
      <c r="H61" s="44" t="s">
        <v>67</v>
      </c>
      <c r="I61" s="44" t="s">
        <v>55</v>
      </c>
      <c r="J61" s="44" t="s">
        <v>52</v>
      </c>
      <c r="K61" s="44" t="s">
        <v>52</v>
      </c>
      <c r="L61" s="45">
        <v>-172742.05345828235</v>
      </c>
      <c r="M61" s="45">
        <v>-14067.693766040407</v>
      </c>
      <c r="N61" s="45">
        <v>-171675.1897030666</v>
      </c>
      <c r="O61" s="45">
        <v>-1066.8637552157452</v>
      </c>
      <c r="P61" s="45">
        <v>-1066.8637552157306</v>
      </c>
      <c r="Q61" s="45">
        <v>-1066.8637552157306</v>
      </c>
      <c r="R61" s="45">
        <v>0</v>
      </c>
      <c r="S61" s="45">
        <f t="shared" si="2"/>
        <v>-1066.8637552157306</v>
      </c>
      <c r="T61" s="45">
        <f t="shared" si="3"/>
        <v>0</v>
      </c>
      <c r="U61" s="44"/>
      <c r="V61" s="44" t="s">
        <v>225</v>
      </c>
      <c r="W61" s="44"/>
    </row>
    <row r="62" spans="1:23" x14ac:dyDescent="0.25">
      <c r="A62" s="44" t="s">
        <v>50</v>
      </c>
      <c r="B62" s="44" t="s">
        <v>58</v>
      </c>
      <c r="C62" s="44" t="s">
        <v>59</v>
      </c>
      <c r="D62" s="44" t="s">
        <v>87</v>
      </c>
      <c r="E62" s="44" t="s">
        <v>92</v>
      </c>
      <c r="F62" s="44" t="s">
        <v>93</v>
      </c>
      <c r="G62" s="44" t="s">
        <v>76</v>
      </c>
      <c r="H62" s="44" t="s">
        <v>67</v>
      </c>
      <c r="I62" s="44" t="s">
        <v>55</v>
      </c>
      <c r="J62" s="44" t="s">
        <v>52</v>
      </c>
      <c r="K62" s="44" t="s">
        <v>52</v>
      </c>
      <c r="L62" s="45">
        <v>-713097.40016630711</v>
      </c>
      <c r="M62" s="45">
        <v>-67489.785674937972</v>
      </c>
      <c r="N62" s="45">
        <v>-708493.12414791598</v>
      </c>
      <c r="O62" s="45">
        <v>-4604.2760183911305</v>
      </c>
      <c r="P62" s="45">
        <v>-4604.2760183910141</v>
      </c>
      <c r="Q62" s="45">
        <v>-4604.2725451210781</v>
      </c>
      <c r="R62" s="45">
        <v>0</v>
      </c>
      <c r="S62" s="45">
        <f t="shared" si="2"/>
        <v>-4604.2725451210781</v>
      </c>
      <c r="T62" s="45">
        <f t="shared" si="3"/>
        <v>-3.4732699359665276E-3</v>
      </c>
      <c r="U62" s="44"/>
      <c r="V62" s="44" t="s">
        <v>225</v>
      </c>
      <c r="W62" s="44"/>
    </row>
    <row r="63" spans="1:23" x14ac:dyDescent="0.25">
      <c r="A63" s="44" t="s">
        <v>50</v>
      </c>
      <c r="B63" s="44" t="s">
        <v>58</v>
      </c>
      <c r="C63" s="44" t="s">
        <v>59</v>
      </c>
      <c r="D63" s="44" t="s">
        <v>87</v>
      </c>
      <c r="E63" s="44" t="s">
        <v>90</v>
      </c>
      <c r="F63" s="44" t="s">
        <v>91</v>
      </c>
      <c r="G63" s="44" t="s">
        <v>76</v>
      </c>
      <c r="H63" s="44" t="s">
        <v>67</v>
      </c>
      <c r="I63" s="44" t="s">
        <v>55</v>
      </c>
      <c r="J63" s="44" t="s">
        <v>52</v>
      </c>
      <c r="K63" s="44" t="s">
        <v>52</v>
      </c>
      <c r="L63" s="45">
        <v>-316354.4899906136</v>
      </c>
      <c r="M63" s="45">
        <v>-23587.187837468977</v>
      </c>
      <c r="N63" s="45">
        <v>-316150.71622051887</v>
      </c>
      <c r="O63" s="45">
        <v>-203.77377009473275</v>
      </c>
      <c r="P63" s="45">
        <v>-203.77377009493648</v>
      </c>
      <c r="Q63" s="45">
        <v>-203.76997563761299</v>
      </c>
      <c r="R63" s="45">
        <v>0</v>
      </c>
      <c r="S63" s="45">
        <f t="shared" si="2"/>
        <v>-203.76997563761299</v>
      </c>
      <c r="T63" s="45">
        <f t="shared" si="3"/>
        <v>-3.7944573234938161E-3</v>
      </c>
      <c r="U63" s="44"/>
      <c r="V63" s="44" t="s">
        <v>225</v>
      </c>
      <c r="W63" s="44"/>
    </row>
    <row r="64" spans="1:23" x14ac:dyDescent="0.25">
      <c r="A64" s="44" t="s">
        <v>50</v>
      </c>
      <c r="B64" s="44" t="s">
        <v>58</v>
      </c>
      <c r="C64" s="44" t="s">
        <v>59</v>
      </c>
      <c r="D64" s="44" t="s">
        <v>60</v>
      </c>
      <c r="E64" s="44" t="s">
        <v>152</v>
      </c>
      <c r="F64" s="44" t="s">
        <v>153</v>
      </c>
      <c r="G64" s="44" t="s">
        <v>76</v>
      </c>
      <c r="H64" s="44" t="s">
        <v>67</v>
      </c>
      <c r="I64" s="44" t="s">
        <v>55</v>
      </c>
      <c r="J64" s="44" t="s">
        <v>52</v>
      </c>
      <c r="K64" s="44" t="s">
        <v>52</v>
      </c>
      <c r="L64" s="45">
        <v>-750389.94118904276</v>
      </c>
      <c r="M64" s="45">
        <v>-53393.733057027654</v>
      </c>
      <c r="N64" s="45">
        <v>-749423.9005211218</v>
      </c>
      <c r="O64" s="45">
        <v>-966.04066792095546</v>
      </c>
      <c r="P64" s="45">
        <v>-966.04066792113008</v>
      </c>
      <c r="Q64" s="45">
        <v>-966.0498501586319</v>
      </c>
      <c r="R64" s="45">
        <v>0</v>
      </c>
      <c r="S64" s="45">
        <f t="shared" si="2"/>
        <v>-966.0498501586319</v>
      </c>
      <c r="T64" s="45">
        <f t="shared" si="3"/>
        <v>9.1822375018182356E-3</v>
      </c>
      <c r="U64" s="44"/>
      <c r="V64" s="44" t="s">
        <v>225</v>
      </c>
      <c r="W64" s="44"/>
    </row>
    <row r="65" spans="1:23" x14ac:dyDescent="0.25">
      <c r="A65" s="44" t="s">
        <v>50</v>
      </c>
      <c r="B65" s="44" t="s">
        <v>58</v>
      </c>
      <c r="C65" s="44" t="s">
        <v>59</v>
      </c>
      <c r="D65" s="44" t="s">
        <v>60</v>
      </c>
      <c r="E65" s="44" t="s">
        <v>79</v>
      </c>
      <c r="F65" s="44" t="s">
        <v>80</v>
      </c>
      <c r="G65" s="44" t="s">
        <v>76</v>
      </c>
      <c r="H65" s="44" t="s">
        <v>67</v>
      </c>
      <c r="I65" s="44" t="s">
        <v>55</v>
      </c>
      <c r="J65" s="44" t="s">
        <v>52</v>
      </c>
      <c r="K65" s="44" t="s">
        <v>52</v>
      </c>
      <c r="L65" s="45">
        <v>-826006.97124224366</v>
      </c>
      <c r="M65" s="45">
        <v>-51680.993682027649</v>
      </c>
      <c r="N65" s="45">
        <v>-826007.94715602603</v>
      </c>
      <c r="O65" s="45">
        <v>0.97591378237120807</v>
      </c>
      <c r="P65" s="45">
        <v>0</v>
      </c>
      <c r="Q65" s="45">
        <v>0.988511929890592</v>
      </c>
      <c r="R65" s="45">
        <v>0</v>
      </c>
      <c r="S65" s="45">
        <f t="shared" si="2"/>
        <v>0.988511929890592</v>
      </c>
      <c r="T65" s="45">
        <f t="shared" si="3"/>
        <v>-0.988511929890592</v>
      </c>
      <c r="U65" s="44"/>
      <c r="V65" s="44" t="s">
        <v>225</v>
      </c>
      <c r="W65" s="44"/>
    </row>
    <row r="66" spans="1:23" x14ac:dyDescent="0.25">
      <c r="A66" s="44" t="s">
        <v>50</v>
      </c>
      <c r="B66" s="44" t="s">
        <v>58</v>
      </c>
      <c r="C66" s="44" t="s">
        <v>59</v>
      </c>
      <c r="D66" s="44" t="s">
        <v>60</v>
      </c>
      <c r="E66" s="44" t="s">
        <v>61</v>
      </c>
      <c r="F66" s="44" t="s">
        <v>62</v>
      </c>
      <c r="G66" s="44" t="s">
        <v>76</v>
      </c>
      <c r="H66" s="44" t="s">
        <v>67</v>
      </c>
      <c r="I66" s="44" t="s">
        <v>55</v>
      </c>
      <c r="J66" s="44" t="s">
        <v>52</v>
      </c>
      <c r="K66" s="44" t="s">
        <v>52</v>
      </c>
      <c r="L66" s="45">
        <v>-265243.48039970425</v>
      </c>
      <c r="M66" s="45">
        <v>-27797.911019009214</v>
      </c>
      <c r="N66" s="45">
        <v>-265032.82334826997</v>
      </c>
      <c r="O66" s="45">
        <v>-210.65705143427476</v>
      </c>
      <c r="P66" s="45">
        <v>-210.65705143433297</v>
      </c>
      <c r="Q66" s="45">
        <v>-210.6576040664676</v>
      </c>
      <c r="R66" s="45">
        <v>0</v>
      </c>
      <c r="S66" s="45">
        <f t="shared" si="2"/>
        <v>-210.6576040664676</v>
      </c>
      <c r="T66" s="45">
        <f t="shared" si="3"/>
        <v>5.526321346280838E-4</v>
      </c>
      <c r="U66" s="44"/>
      <c r="V66" s="44" t="s">
        <v>225</v>
      </c>
      <c r="W66" s="44"/>
    </row>
    <row r="67" spans="1:23" x14ac:dyDescent="0.25">
      <c r="A67" s="44" t="s">
        <v>50</v>
      </c>
      <c r="B67" s="44" t="s">
        <v>58</v>
      </c>
      <c r="C67" s="44" t="s">
        <v>59</v>
      </c>
      <c r="D67" s="44" t="s">
        <v>83</v>
      </c>
      <c r="E67" s="44" t="s">
        <v>84</v>
      </c>
      <c r="F67" s="44" t="s">
        <v>85</v>
      </c>
      <c r="G67" s="44" t="s">
        <v>76</v>
      </c>
      <c r="H67" s="44" t="s">
        <v>67</v>
      </c>
      <c r="I67" s="44" t="s">
        <v>55</v>
      </c>
      <c r="J67" s="44" t="s">
        <v>52</v>
      </c>
      <c r="K67" s="44" t="s">
        <v>52</v>
      </c>
      <c r="L67" s="45">
        <v>-404830.04714596301</v>
      </c>
      <c r="M67" s="45">
        <v>-29178.752322580644</v>
      </c>
      <c r="N67" s="45">
        <v>-404381.20386832725</v>
      </c>
      <c r="O67" s="45">
        <v>-448.84327763575129</v>
      </c>
      <c r="P67" s="45">
        <v>-448.84327763560577</v>
      </c>
      <c r="Q67" s="45">
        <v>-448.84919500252852</v>
      </c>
      <c r="R67" s="45">
        <v>0</v>
      </c>
      <c r="S67" s="45">
        <f t="shared" si="2"/>
        <v>-448.84919500252852</v>
      </c>
      <c r="T67" s="45">
        <f t="shared" si="3"/>
        <v>5.9173669227448045E-3</v>
      </c>
      <c r="U67" s="44"/>
      <c r="V67" s="44" t="s">
        <v>225</v>
      </c>
      <c r="W67" s="44"/>
    </row>
    <row r="68" spans="1:23" x14ac:dyDescent="0.25">
      <c r="A68" s="44" t="s">
        <v>50</v>
      </c>
      <c r="B68" s="44" t="s">
        <v>58</v>
      </c>
      <c r="C68" s="44" t="s">
        <v>59</v>
      </c>
      <c r="D68" s="44" t="s">
        <v>83</v>
      </c>
      <c r="E68" s="44" t="s">
        <v>122</v>
      </c>
      <c r="F68" s="44" t="s">
        <v>123</v>
      </c>
      <c r="G68" s="44" t="s">
        <v>76</v>
      </c>
      <c r="H68" s="44" t="s">
        <v>67</v>
      </c>
      <c r="I68" s="44" t="s">
        <v>55</v>
      </c>
      <c r="J68" s="44" t="s">
        <v>52</v>
      </c>
      <c r="K68" s="44" t="s">
        <v>52</v>
      </c>
      <c r="L68" s="45">
        <v>-286931.80330013443</v>
      </c>
      <c r="M68" s="45">
        <v>-20554.605822580641</v>
      </c>
      <c r="N68" s="45">
        <v>-286399.81054345088</v>
      </c>
      <c r="O68" s="45">
        <v>-531.99275668355403</v>
      </c>
      <c r="P68" s="45">
        <v>-531.99275668372866</v>
      </c>
      <c r="Q68" s="45">
        <v>-532.00054684991585</v>
      </c>
      <c r="R68" s="45">
        <v>0</v>
      </c>
      <c r="S68" s="45">
        <f t="shared" si="2"/>
        <v>-532.00054684991585</v>
      </c>
      <c r="T68" s="45">
        <f t="shared" si="3"/>
        <v>7.7901661871919714E-3</v>
      </c>
      <c r="U68" s="44"/>
      <c r="V68" s="44" t="s">
        <v>225</v>
      </c>
      <c r="W68" s="44"/>
    </row>
    <row r="69" spans="1:23" x14ac:dyDescent="0.25">
      <c r="A69" s="44" t="s">
        <v>50</v>
      </c>
      <c r="B69" s="44" t="s">
        <v>58</v>
      </c>
      <c r="C69" s="44" t="s">
        <v>59</v>
      </c>
      <c r="D69" s="44" t="s">
        <v>83</v>
      </c>
      <c r="E69" s="44" t="s">
        <v>126</v>
      </c>
      <c r="F69" s="44" t="s">
        <v>127</v>
      </c>
      <c r="G69" s="44" t="s">
        <v>76</v>
      </c>
      <c r="H69" s="44" t="s">
        <v>67</v>
      </c>
      <c r="I69" s="44" t="s">
        <v>55</v>
      </c>
      <c r="J69" s="44" t="s">
        <v>52</v>
      </c>
      <c r="K69" s="44" t="s">
        <v>52</v>
      </c>
      <c r="L69" s="45">
        <v>-404830.04714596301</v>
      </c>
      <c r="M69" s="45">
        <v>-29178.752322580647</v>
      </c>
      <c r="N69" s="45">
        <v>-404381.20386832731</v>
      </c>
      <c r="O69" s="45">
        <v>-448.84327763569308</v>
      </c>
      <c r="P69" s="45">
        <v>-448.84327763566398</v>
      </c>
      <c r="Q69" s="45">
        <v>-448.84919500264238</v>
      </c>
      <c r="R69" s="45">
        <v>0</v>
      </c>
      <c r="S69" s="45">
        <f t="shared" si="2"/>
        <v>-448.84919500264238</v>
      </c>
      <c r="T69" s="45">
        <f t="shared" si="3"/>
        <v>5.9173669783945115E-3</v>
      </c>
      <c r="U69" s="44"/>
      <c r="V69" s="44" t="s">
        <v>225</v>
      </c>
      <c r="W69" s="44"/>
    </row>
    <row r="70" spans="1:23" x14ac:dyDescent="0.25">
      <c r="A70" s="44" t="s">
        <v>50</v>
      </c>
      <c r="B70" s="44" t="s">
        <v>58</v>
      </c>
      <c r="C70" s="44" t="s">
        <v>59</v>
      </c>
      <c r="D70" s="44" t="s">
        <v>83</v>
      </c>
      <c r="E70" s="44" t="s">
        <v>97</v>
      </c>
      <c r="F70" s="44" t="s">
        <v>98</v>
      </c>
      <c r="G70" s="44" t="s">
        <v>76</v>
      </c>
      <c r="H70" s="44" t="s">
        <v>67</v>
      </c>
      <c r="I70" s="44" t="s">
        <v>55</v>
      </c>
      <c r="J70" s="44" t="s">
        <v>52</v>
      </c>
      <c r="K70" s="44" t="s">
        <v>52</v>
      </c>
      <c r="L70" s="45">
        <v>-461303.54609952919</v>
      </c>
      <c r="M70" s="45">
        <v>-21928.263967741928</v>
      </c>
      <c r="N70" s="45">
        <v>-396881.18202191911</v>
      </c>
      <c r="O70" s="45">
        <v>-64422.36407761008</v>
      </c>
      <c r="P70" s="45">
        <v>-64422.364077609993</v>
      </c>
      <c r="Q70" s="45">
        <v>-64422.351705595196</v>
      </c>
      <c r="R70" s="45">
        <v>0</v>
      </c>
      <c r="S70" s="45">
        <f t="shared" si="2"/>
        <v>-64422.351705595196</v>
      </c>
      <c r="T70" s="45">
        <f t="shared" si="3"/>
        <v>-1.2372014796710573E-2</v>
      </c>
      <c r="U70" s="44"/>
      <c r="V70" s="44" t="s">
        <v>225</v>
      </c>
      <c r="W70" s="44"/>
    </row>
    <row r="71" spans="1:23" x14ac:dyDescent="0.25">
      <c r="A71" s="44" t="s">
        <v>50</v>
      </c>
      <c r="B71" s="44" t="s">
        <v>58</v>
      </c>
      <c r="C71" s="44" t="s">
        <v>69</v>
      </c>
      <c r="D71" s="44" t="s">
        <v>70</v>
      </c>
      <c r="E71" s="44" t="s">
        <v>142</v>
      </c>
      <c r="F71" s="44" t="s">
        <v>143</v>
      </c>
      <c r="G71" s="44" t="s">
        <v>76</v>
      </c>
      <c r="H71" s="44" t="s">
        <v>67</v>
      </c>
      <c r="I71" s="44" t="s">
        <v>55</v>
      </c>
      <c r="J71" s="44" t="s">
        <v>52</v>
      </c>
      <c r="K71" s="44" t="s">
        <v>52</v>
      </c>
      <c r="L71" s="45">
        <v>-909534.03786666342</v>
      </c>
      <c r="M71" s="45">
        <v>-64246.641445161295</v>
      </c>
      <c r="N71" s="45">
        <v>-908720.05294276681</v>
      </c>
      <c r="O71" s="45">
        <v>-813.9849238966126</v>
      </c>
      <c r="P71" s="45">
        <v>-813.98492389672901</v>
      </c>
      <c r="Q71" s="45">
        <v>-813.99487339442101</v>
      </c>
      <c r="R71" s="45">
        <v>0</v>
      </c>
      <c r="S71" s="45">
        <f t="shared" si="2"/>
        <v>-813.99487339442101</v>
      </c>
      <c r="T71" s="45">
        <f t="shared" si="3"/>
        <v>9.9494976919913825E-3</v>
      </c>
      <c r="U71" s="44"/>
      <c r="V71" s="44" t="s">
        <v>225</v>
      </c>
      <c r="W71" s="44"/>
    </row>
    <row r="72" spans="1:23" x14ac:dyDescent="0.25">
      <c r="A72" s="44" t="s">
        <v>50</v>
      </c>
      <c r="B72" s="44" t="s">
        <v>58</v>
      </c>
      <c r="C72" s="44" t="s">
        <v>69</v>
      </c>
      <c r="D72" s="44" t="s">
        <v>70</v>
      </c>
      <c r="E72" s="44" t="s">
        <v>105</v>
      </c>
      <c r="F72" s="44" t="s">
        <v>106</v>
      </c>
      <c r="G72" s="44" t="s">
        <v>76</v>
      </c>
      <c r="H72" s="44" t="s">
        <v>67</v>
      </c>
      <c r="I72" s="44" t="s">
        <v>55</v>
      </c>
      <c r="J72" s="44" t="s">
        <v>52</v>
      </c>
      <c r="K72" s="44" t="s">
        <v>52</v>
      </c>
      <c r="L72" s="45">
        <v>-740578.28433466714</v>
      </c>
      <c r="M72" s="45">
        <v>-49138.655167741934</v>
      </c>
      <c r="N72" s="45">
        <v>-740484.80002789013</v>
      </c>
      <c r="O72" s="45">
        <v>-93.484306777012534</v>
      </c>
      <c r="P72" s="45">
        <v>-93.48430677705619</v>
      </c>
      <c r="Q72" s="45">
        <v>-93.473836183725638</v>
      </c>
      <c r="R72" s="45">
        <v>0</v>
      </c>
      <c r="S72" s="45">
        <f t="shared" si="2"/>
        <v>-93.473836183725638</v>
      </c>
      <c r="T72" s="45">
        <f t="shared" si="3"/>
        <v>-1.0470593330552447E-2</v>
      </c>
      <c r="U72" s="44"/>
      <c r="V72" s="44" t="s">
        <v>225</v>
      </c>
      <c r="W72" s="44"/>
    </row>
    <row r="73" spans="1:23" x14ac:dyDescent="0.25">
      <c r="A73" s="44" t="s">
        <v>50</v>
      </c>
      <c r="B73" s="44" t="s">
        <v>58</v>
      </c>
      <c r="C73" s="44" t="s">
        <v>69</v>
      </c>
      <c r="D73" s="44" t="s">
        <v>70</v>
      </c>
      <c r="E73" s="44" t="s">
        <v>154</v>
      </c>
      <c r="F73" s="44" t="s">
        <v>155</v>
      </c>
      <c r="G73" s="44" t="s">
        <v>76</v>
      </c>
      <c r="H73" s="44" t="s">
        <v>67</v>
      </c>
      <c r="I73" s="44" t="s">
        <v>55</v>
      </c>
      <c r="J73" s="44" t="s">
        <v>52</v>
      </c>
      <c r="K73" s="44" t="s">
        <v>52</v>
      </c>
      <c r="L73" s="45">
        <v>-681831.03121166804</v>
      </c>
      <c r="M73" s="45">
        <v>-48151.70129032257</v>
      </c>
      <c r="N73" s="45">
        <v>-681653.5788306722</v>
      </c>
      <c r="O73" s="45">
        <v>-177.45238099584822</v>
      </c>
      <c r="P73" s="45">
        <v>-177.45238099596463</v>
      </c>
      <c r="Q73" s="45">
        <v>-177.43960958328961</v>
      </c>
      <c r="R73" s="45">
        <v>0</v>
      </c>
      <c r="S73" s="45">
        <f t="shared" si="2"/>
        <v>-177.43960958328961</v>
      </c>
      <c r="T73" s="45">
        <f t="shared" si="3"/>
        <v>-1.277141267502202E-2</v>
      </c>
      <c r="U73" s="44"/>
      <c r="V73" s="44" t="s">
        <v>225</v>
      </c>
      <c r="W73" s="44"/>
    </row>
    <row r="74" spans="1:23" x14ac:dyDescent="0.25">
      <c r="A74" s="44" t="s">
        <v>50</v>
      </c>
      <c r="B74" s="44" t="s">
        <v>58</v>
      </c>
      <c r="C74" s="44" t="s">
        <v>69</v>
      </c>
      <c r="D74" s="44" t="s">
        <v>70</v>
      </c>
      <c r="E74" s="44" t="s">
        <v>144</v>
      </c>
      <c r="F74" s="44" t="s">
        <v>145</v>
      </c>
      <c r="G74" s="44" t="s">
        <v>76</v>
      </c>
      <c r="H74" s="44" t="s">
        <v>67</v>
      </c>
      <c r="I74" s="44" t="s">
        <v>55</v>
      </c>
      <c r="J74" s="44" t="s">
        <v>52</v>
      </c>
      <c r="K74" s="44" t="s">
        <v>52</v>
      </c>
      <c r="L74" s="45">
        <v>-218544.13270096952</v>
      </c>
      <c r="M74" s="45">
        <v>-13472.925322580642</v>
      </c>
      <c r="N74" s="45">
        <v>-210471.83094127342</v>
      </c>
      <c r="O74" s="45">
        <v>-8072.3017596960999</v>
      </c>
      <c r="P74" s="45">
        <v>-8072.3017596960417</v>
      </c>
      <c r="Q74" s="45">
        <v>-8072.5576940346054</v>
      </c>
      <c r="R74" s="45">
        <v>0</v>
      </c>
      <c r="S74" s="45">
        <f t="shared" ref="S74:S137" si="6">SUM(Q74:R74)</f>
        <v>-8072.5576940346054</v>
      </c>
      <c r="T74" s="45">
        <f t="shared" si="3"/>
        <v>0.25593433856374759</v>
      </c>
      <c r="U74" s="44"/>
      <c r="V74" s="44" t="s">
        <v>225</v>
      </c>
      <c r="W74" s="44"/>
    </row>
    <row r="75" spans="1:23" x14ac:dyDescent="0.25">
      <c r="A75" s="44" t="s">
        <v>50</v>
      </c>
      <c r="B75" s="44" t="s">
        <v>58</v>
      </c>
      <c r="C75" s="44" t="s">
        <v>69</v>
      </c>
      <c r="D75" s="44" t="s">
        <v>94</v>
      </c>
      <c r="E75" s="44" t="s">
        <v>99</v>
      </c>
      <c r="F75" s="44" t="s">
        <v>100</v>
      </c>
      <c r="G75" s="44" t="s">
        <v>76</v>
      </c>
      <c r="H75" s="44" t="s">
        <v>67</v>
      </c>
      <c r="I75" s="44" t="s">
        <v>55</v>
      </c>
      <c r="J75" s="44" t="s">
        <v>52</v>
      </c>
      <c r="K75" s="44" t="s">
        <v>52</v>
      </c>
      <c r="L75" s="45">
        <v>-647599.73021527217</v>
      </c>
      <c r="M75" s="45">
        <v>-48255.248312903219</v>
      </c>
      <c r="N75" s="45">
        <v>-647266.23902733228</v>
      </c>
      <c r="O75" s="45">
        <v>-333.491187939886</v>
      </c>
      <c r="P75" s="45">
        <v>-333.49118794011883</v>
      </c>
      <c r="Q75" s="45">
        <v>-167.38594578847992</v>
      </c>
      <c r="R75" s="45">
        <v>0</v>
      </c>
      <c r="S75" s="45">
        <f t="shared" si="6"/>
        <v>-167.38594578847992</v>
      </c>
      <c r="T75" s="45">
        <f t="shared" ref="T75:T138" si="7">P75-S75</f>
        <v>-166.10524215163892</v>
      </c>
      <c r="U75" s="44"/>
      <c r="V75" s="44" t="s">
        <v>225</v>
      </c>
      <c r="W75" s="44"/>
    </row>
    <row r="76" spans="1:23" x14ac:dyDescent="0.25">
      <c r="A76" s="44" t="s">
        <v>50</v>
      </c>
      <c r="B76" s="44" t="s">
        <v>58</v>
      </c>
      <c r="C76" s="44" t="s">
        <v>69</v>
      </c>
      <c r="D76" s="44" t="s">
        <v>94</v>
      </c>
      <c r="E76" s="44" t="s">
        <v>95</v>
      </c>
      <c r="F76" s="44" t="s">
        <v>96</v>
      </c>
      <c r="G76" s="44" t="s">
        <v>76</v>
      </c>
      <c r="H76" s="44" t="s">
        <v>67</v>
      </c>
      <c r="I76" s="44" t="s">
        <v>55</v>
      </c>
      <c r="J76" s="44" t="s">
        <v>52</v>
      </c>
      <c r="K76" s="44" t="s">
        <v>52</v>
      </c>
      <c r="L76" s="45">
        <v>-338573.58770047611</v>
      </c>
      <c r="M76" s="45">
        <v>-24426.697690322577</v>
      </c>
      <c r="N76" s="45">
        <v>-338572.71990594774</v>
      </c>
      <c r="O76" s="45">
        <v>-0.86779452837072313</v>
      </c>
      <c r="P76" s="45">
        <v>-0.86779452844712068</v>
      </c>
      <c r="Q76" s="45">
        <v>0</v>
      </c>
      <c r="R76" s="45">
        <v>0</v>
      </c>
      <c r="S76" s="45">
        <f t="shared" si="6"/>
        <v>0</v>
      </c>
      <c r="T76" s="45">
        <f t="shared" si="7"/>
        <v>-0.86779452844712068</v>
      </c>
      <c r="U76" s="44"/>
      <c r="V76" s="44" t="s">
        <v>225</v>
      </c>
      <c r="W76" s="44"/>
    </row>
    <row r="77" spans="1:23" x14ac:dyDescent="0.25">
      <c r="A77" s="44" t="s">
        <v>50</v>
      </c>
      <c r="B77" s="44" t="s">
        <v>58</v>
      </c>
      <c r="C77" s="44" t="s">
        <v>69</v>
      </c>
      <c r="D77" s="44" t="s">
        <v>94</v>
      </c>
      <c r="E77" s="44" t="s">
        <v>128</v>
      </c>
      <c r="F77" s="44" t="s">
        <v>129</v>
      </c>
      <c r="G77" s="44" t="s">
        <v>76</v>
      </c>
      <c r="H77" s="44" t="s">
        <v>67</v>
      </c>
      <c r="I77" s="44" t="s">
        <v>55</v>
      </c>
      <c r="J77" s="44" t="s">
        <v>52</v>
      </c>
      <c r="K77" s="44" t="s">
        <v>52</v>
      </c>
      <c r="L77" s="45">
        <v>-731060.2943846893</v>
      </c>
      <c r="M77" s="45">
        <v>-54154.173203225801</v>
      </c>
      <c r="N77" s="45">
        <v>-731057.94400699972</v>
      </c>
      <c r="O77" s="45">
        <v>-2.3503776895813644</v>
      </c>
      <c r="P77" s="45">
        <v>-2.3503776895013289</v>
      </c>
      <c r="Q77" s="45">
        <v>-169.25554116852453</v>
      </c>
      <c r="R77" s="45">
        <v>0</v>
      </c>
      <c r="S77" s="45">
        <f t="shared" si="6"/>
        <v>-169.25554116852453</v>
      </c>
      <c r="T77" s="45">
        <f t="shared" si="7"/>
        <v>166.9051634790232</v>
      </c>
      <c r="U77" s="44"/>
      <c r="V77" s="44" t="s">
        <v>225</v>
      </c>
      <c r="W77" s="44"/>
    </row>
    <row r="78" spans="1:23" x14ac:dyDescent="0.25">
      <c r="A78" s="44" t="s">
        <v>50</v>
      </c>
      <c r="B78" s="44" t="s">
        <v>58</v>
      </c>
      <c r="C78" s="44" t="s">
        <v>69</v>
      </c>
      <c r="D78" s="44" t="s">
        <v>94</v>
      </c>
      <c r="E78" s="44" t="s">
        <v>140</v>
      </c>
      <c r="F78" s="44" t="s">
        <v>141</v>
      </c>
      <c r="G78" s="44" t="s">
        <v>76</v>
      </c>
      <c r="H78" s="44" t="s">
        <v>67</v>
      </c>
      <c r="I78" s="44" t="s">
        <v>55</v>
      </c>
      <c r="J78" s="44" t="s">
        <v>52</v>
      </c>
      <c r="K78" s="44" t="s">
        <v>52</v>
      </c>
      <c r="L78" s="45">
        <v>-251685.81572127721</v>
      </c>
      <c r="M78" s="45">
        <v>-17937.808722580648</v>
      </c>
      <c r="N78" s="45">
        <v>-251313.10801079284</v>
      </c>
      <c r="O78" s="45">
        <v>-372.70771048436291</v>
      </c>
      <c r="P78" s="45">
        <v>-372.70771048443567</v>
      </c>
      <c r="Q78" s="45">
        <v>-372.71191302893652</v>
      </c>
      <c r="R78" s="45">
        <v>0</v>
      </c>
      <c r="S78" s="45">
        <f t="shared" si="6"/>
        <v>-372.71191302893652</v>
      </c>
      <c r="T78" s="45">
        <f t="shared" si="7"/>
        <v>4.2025445008562201E-3</v>
      </c>
      <c r="U78" s="44"/>
      <c r="V78" s="44" t="s">
        <v>225</v>
      </c>
      <c r="W78" s="44"/>
    </row>
    <row r="79" spans="1:23" x14ac:dyDescent="0.25">
      <c r="A79" s="44" t="s">
        <v>50</v>
      </c>
      <c r="B79" s="44" t="s">
        <v>58</v>
      </c>
      <c r="C79" s="44" t="s">
        <v>69</v>
      </c>
      <c r="D79" s="44" t="s">
        <v>94</v>
      </c>
      <c r="E79" s="44" t="s">
        <v>138</v>
      </c>
      <c r="F79" s="44" t="s">
        <v>139</v>
      </c>
      <c r="G79" s="44" t="s">
        <v>76</v>
      </c>
      <c r="H79" s="44" t="s">
        <v>67</v>
      </c>
      <c r="I79" s="44" t="s">
        <v>55</v>
      </c>
      <c r="J79" s="44" t="s">
        <v>52</v>
      </c>
      <c r="K79" s="44" t="s">
        <v>52</v>
      </c>
      <c r="L79" s="45">
        <v>-390045.86801415542</v>
      </c>
      <c r="M79" s="45">
        <v>-27215.591167741935</v>
      </c>
      <c r="N79" s="45">
        <v>-389675.59783048969</v>
      </c>
      <c r="O79" s="45">
        <v>-370.27018366573611</v>
      </c>
      <c r="P79" s="45">
        <v>-370.27018366576021</v>
      </c>
      <c r="Q79" s="45">
        <v>-370.26594719832241</v>
      </c>
      <c r="R79" s="45">
        <v>0</v>
      </c>
      <c r="S79" s="45">
        <f t="shared" si="6"/>
        <v>-370.26594719832241</v>
      </c>
      <c r="T79" s="45">
        <f t="shared" si="7"/>
        <v>-4.2364674378063683E-3</v>
      </c>
      <c r="U79" s="44"/>
      <c r="V79" s="44" t="s">
        <v>225</v>
      </c>
      <c r="W79" s="44"/>
    </row>
    <row r="80" spans="1:23" x14ac:dyDescent="0.25">
      <c r="A80" s="44" t="s">
        <v>50</v>
      </c>
      <c r="B80" s="44" t="s">
        <v>58</v>
      </c>
      <c r="C80" s="44" t="s">
        <v>69</v>
      </c>
      <c r="D80" s="44" t="s">
        <v>146</v>
      </c>
      <c r="E80" s="44" t="s">
        <v>149</v>
      </c>
      <c r="F80" s="44" t="s">
        <v>150</v>
      </c>
      <c r="G80" s="44" t="s">
        <v>76</v>
      </c>
      <c r="H80" s="44" t="s">
        <v>67</v>
      </c>
      <c r="I80" s="44" t="s">
        <v>55</v>
      </c>
      <c r="J80" s="44" t="s">
        <v>52</v>
      </c>
      <c r="K80" s="44" t="s">
        <v>52</v>
      </c>
      <c r="L80" s="45">
        <v>-642841.42907051102</v>
      </c>
      <c r="M80" s="45">
        <v>-45642.01757258064</v>
      </c>
      <c r="N80" s="45">
        <v>-640508.00099174096</v>
      </c>
      <c r="O80" s="45">
        <v>-2333.4280787700554</v>
      </c>
      <c r="P80" s="45">
        <v>-2333.4280787700263</v>
      </c>
      <c r="Q80" s="45">
        <v>-2333.4764431687681</v>
      </c>
      <c r="R80" s="45">
        <v>0</v>
      </c>
      <c r="S80" s="45">
        <f t="shared" si="6"/>
        <v>-2333.4764431687681</v>
      </c>
      <c r="T80" s="45">
        <f t="shared" si="7"/>
        <v>4.8364398741796322E-2</v>
      </c>
      <c r="U80" s="44"/>
      <c r="V80" s="44" t="s">
        <v>225</v>
      </c>
      <c r="W80" s="44"/>
    </row>
    <row r="81" spans="1:23" x14ac:dyDescent="0.25">
      <c r="A81" s="44" t="s">
        <v>50</v>
      </c>
      <c r="B81" s="44" t="s">
        <v>58</v>
      </c>
      <c r="C81" s="44" t="s">
        <v>69</v>
      </c>
      <c r="D81" s="44" t="s">
        <v>146</v>
      </c>
      <c r="E81" s="44" t="s">
        <v>147</v>
      </c>
      <c r="F81" s="44" t="s">
        <v>148</v>
      </c>
      <c r="G81" s="44" t="s">
        <v>76</v>
      </c>
      <c r="H81" s="44" t="s">
        <v>67</v>
      </c>
      <c r="I81" s="44" t="s">
        <v>55</v>
      </c>
      <c r="J81" s="44" t="s">
        <v>52</v>
      </c>
      <c r="K81" s="44" t="s">
        <v>52</v>
      </c>
      <c r="L81" s="45">
        <v>-1220579.0077021355</v>
      </c>
      <c r="M81" s="45">
        <v>-87657.156217741926</v>
      </c>
      <c r="N81" s="45">
        <v>-1220487.8431921671</v>
      </c>
      <c r="O81" s="45">
        <v>-91.164509968366474</v>
      </c>
      <c r="P81" s="45">
        <v>-91.164509968133643</v>
      </c>
      <c r="Q81" s="45">
        <v>-91.362551891465117</v>
      </c>
      <c r="R81" s="45">
        <v>0</v>
      </c>
      <c r="S81" s="45">
        <f t="shared" si="6"/>
        <v>-91.362551891465117</v>
      </c>
      <c r="T81" s="45">
        <f t="shared" si="7"/>
        <v>0.19804192333147341</v>
      </c>
      <c r="U81" s="44"/>
      <c r="V81" s="44" t="s">
        <v>225</v>
      </c>
      <c r="W81" s="44"/>
    </row>
    <row r="82" spans="1:23" x14ac:dyDescent="0.25">
      <c r="A82" s="44" t="s">
        <v>50</v>
      </c>
      <c r="B82" s="44" t="s">
        <v>58</v>
      </c>
      <c r="C82" s="44" t="s">
        <v>59</v>
      </c>
      <c r="D82" s="44" t="s">
        <v>87</v>
      </c>
      <c r="E82" s="44" t="s">
        <v>136</v>
      </c>
      <c r="F82" s="44" t="s">
        <v>151</v>
      </c>
      <c r="G82" s="44" t="s">
        <v>76</v>
      </c>
      <c r="H82" s="44" t="s">
        <v>67</v>
      </c>
      <c r="I82" s="44" t="s">
        <v>55</v>
      </c>
      <c r="J82" s="44" t="s">
        <v>134</v>
      </c>
      <c r="K82" s="44" t="s">
        <v>135</v>
      </c>
      <c r="L82" s="45">
        <v>-5777.8930194224959</v>
      </c>
      <c r="M82" s="45">
        <v>0</v>
      </c>
      <c r="N82" s="45">
        <v>-5733.5559448888343</v>
      </c>
      <c r="O82" s="45">
        <v>-44.337074533661507</v>
      </c>
      <c r="P82" s="45">
        <v>-44.337074533662417</v>
      </c>
      <c r="Q82" s="45">
        <v>0</v>
      </c>
      <c r="R82" s="45">
        <v>0</v>
      </c>
      <c r="S82" s="45">
        <f t="shared" si="6"/>
        <v>0</v>
      </c>
      <c r="T82" s="45">
        <f t="shared" si="7"/>
        <v>-44.337074533662417</v>
      </c>
      <c r="U82" s="44"/>
      <c r="V82" s="44" t="s">
        <v>226</v>
      </c>
      <c r="W82" s="44"/>
    </row>
    <row r="83" spans="1:23" x14ac:dyDescent="0.25">
      <c r="A83" s="44" t="s">
        <v>50</v>
      </c>
      <c r="B83" s="44" t="s">
        <v>58</v>
      </c>
      <c r="C83" s="44" t="s">
        <v>59</v>
      </c>
      <c r="D83" s="44" t="s">
        <v>87</v>
      </c>
      <c r="E83" s="44" t="s">
        <v>136</v>
      </c>
      <c r="F83" s="44" t="s">
        <v>137</v>
      </c>
      <c r="G83" s="44" t="s">
        <v>76</v>
      </c>
      <c r="H83" s="44" t="s">
        <v>67</v>
      </c>
      <c r="I83" s="44" t="s">
        <v>55</v>
      </c>
      <c r="J83" s="44" t="s">
        <v>134</v>
      </c>
      <c r="K83" s="44" t="s">
        <v>135</v>
      </c>
      <c r="L83" s="45">
        <v>0</v>
      </c>
      <c r="M83" s="45">
        <v>0</v>
      </c>
      <c r="N83" s="45">
        <v>0</v>
      </c>
      <c r="O83" s="45">
        <v>0</v>
      </c>
      <c r="P83" s="45">
        <v>0</v>
      </c>
      <c r="Q83" s="45">
        <v>-1.9018550134037959</v>
      </c>
      <c r="R83" s="45">
        <v>0</v>
      </c>
      <c r="S83" s="45">
        <f t="shared" si="6"/>
        <v>-1.9018550134037959</v>
      </c>
      <c r="T83" s="45">
        <f t="shared" si="7"/>
        <v>1.9018550134037959</v>
      </c>
      <c r="U83" s="44"/>
      <c r="V83" s="44" t="s">
        <v>226</v>
      </c>
      <c r="W83" s="44"/>
    </row>
    <row r="84" spans="1:23" x14ac:dyDescent="0.25">
      <c r="A84" s="44" t="s">
        <v>50</v>
      </c>
      <c r="B84" s="44" t="s">
        <v>58</v>
      </c>
      <c r="C84" s="44" t="s">
        <v>59</v>
      </c>
      <c r="D84" s="44" t="s">
        <v>87</v>
      </c>
      <c r="E84" s="44" t="s">
        <v>88</v>
      </c>
      <c r="F84" s="44" t="s">
        <v>89</v>
      </c>
      <c r="G84" s="44" t="s">
        <v>76</v>
      </c>
      <c r="H84" s="44" t="s">
        <v>67</v>
      </c>
      <c r="I84" s="44" t="s">
        <v>55</v>
      </c>
      <c r="J84" s="44" t="s">
        <v>134</v>
      </c>
      <c r="K84" s="44" t="s">
        <v>135</v>
      </c>
      <c r="L84" s="45">
        <v>-2311.157207768998</v>
      </c>
      <c r="M84" s="45">
        <v>0</v>
      </c>
      <c r="N84" s="45">
        <v>-2293.4223779555332</v>
      </c>
      <c r="O84" s="45">
        <v>-17.734829813464785</v>
      </c>
      <c r="P84" s="45">
        <v>-17.734829813463421</v>
      </c>
      <c r="Q84" s="45">
        <v>-20.035222839256782</v>
      </c>
      <c r="R84" s="45">
        <v>0</v>
      </c>
      <c r="S84" s="45">
        <f t="shared" si="6"/>
        <v>-20.035222839256782</v>
      </c>
      <c r="T84" s="45">
        <f t="shared" si="7"/>
        <v>2.3003930257933618</v>
      </c>
      <c r="U84" s="44"/>
      <c r="V84" s="44" t="s">
        <v>226</v>
      </c>
      <c r="W84" s="44"/>
    </row>
    <row r="85" spans="1:23" x14ac:dyDescent="0.25">
      <c r="A85" s="44" t="s">
        <v>50</v>
      </c>
      <c r="B85" s="44" t="s">
        <v>58</v>
      </c>
      <c r="C85" s="44" t="s">
        <v>59</v>
      </c>
      <c r="D85" s="44" t="s">
        <v>87</v>
      </c>
      <c r="E85" s="44" t="s">
        <v>92</v>
      </c>
      <c r="F85" s="44" t="s">
        <v>93</v>
      </c>
      <c r="G85" s="44" t="s">
        <v>76</v>
      </c>
      <c r="H85" s="44" t="s">
        <v>67</v>
      </c>
      <c r="I85" s="44" t="s">
        <v>55</v>
      </c>
      <c r="J85" s="44" t="s">
        <v>134</v>
      </c>
      <c r="K85" s="44" t="s">
        <v>135</v>
      </c>
      <c r="L85" s="45">
        <v>-8698.2422966590857</v>
      </c>
      <c r="M85" s="45">
        <v>0</v>
      </c>
      <c r="N85" s="45">
        <v>-8199.423441684401</v>
      </c>
      <c r="O85" s="45">
        <v>-498.81885497468465</v>
      </c>
      <c r="P85" s="45">
        <v>-498.81885497468329</v>
      </c>
      <c r="Q85" s="45">
        <v>-11.08489110693546</v>
      </c>
      <c r="R85" s="45">
        <v>0</v>
      </c>
      <c r="S85" s="45">
        <f t="shared" si="6"/>
        <v>-11.08489110693546</v>
      </c>
      <c r="T85" s="45">
        <f t="shared" si="7"/>
        <v>-487.73396386774783</v>
      </c>
      <c r="U85" s="44"/>
      <c r="V85" s="44" t="s">
        <v>226</v>
      </c>
      <c r="W85" s="44"/>
    </row>
    <row r="86" spans="1:23" x14ac:dyDescent="0.25">
      <c r="A86" s="44" t="s">
        <v>50</v>
      </c>
      <c r="B86" s="44" t="s">
        <v>58</v>
      </c>
      <c r="C86" s="44" t="s">
        <v>59</v>
      </c>
      <c r="D86" s="44" t="s">
        <v>87</v>
      </c>
      <c r="E86" s="44" t="s">
        <v>90</v>
      </c>
      <c r="F86" s="44" t="s">
        <v>91</v>
      </c>
      <c r="G86" s="44" t="s">
        <v>76</v>
      </c>
      <c r="H86" s="44" t="s">
        <v>67</v>
      </c>
      <c r="I86" s="44" t="s">
        <v>55</v>
      </c>
      <c r="J86" s="44" t="s">
        <v>134</v>
      </c>
      <c r="K86" s="44" t="s">
        <v>135</v>
      </c>
      <c r="L86" s="45">
        <v>-4349.1211483295428</v>
      </c>
      <c r="M86" s="45">
        <v>0</v>
      </c>
      <c r="N86" s="45">
        <v>-4099.7117208422005</v>
      </c>
      <c r="O86" s="45">
        <v>-249.40942748734233</v>
      </c>
      <c r="P86" s="45">
        <v>-249.40942748734233</v>
      </c>
      <c r="Q86" s="45">
        <v>-3.8266526361013562</v>
      </c>
      <c r="R86" s="45">
        <v>0</v>
      </c>
      <c r="S86" s="45">
        <f t="shared" si="6"/>
        <v>-3.8266526361013562</v>
      </c>
      <c r="T86" s="45">
        <f t="shared" si="7"/>
        <v>-245.58277485124097</v>
      </c>
      <c r="U86" s="44"/>
      <c r="V86" s="44" t="s">
        <v>226</v>
      </c>
      <c r="W86" s="44"/>
    </row>
    <row r="87" spans="1:23" x14ac:dyDescent="0.25">
      <c r="A87" s="44" t="s">
        <v>50</v>
      </c>
      <c r="B87" s="44" t="s">
        <v>58</v>
      </c>
      <c r="C87" s="44" t="s">
        <v>59</v>
      </c>
      <c r="D87" s="44" t="s">
        <v>60</v>
      </c>
      <c r="E87" s="44" t="s">
        <v>152</v>
      </c>
      <c r="F87" s="44" t="s">
        <v>153</v>
      </c>
      <c r="G87" s="44" t="s">
        <v>76</v>
      </c>
      <c r="H87" s="44" t="s">
        <v>67</v>
      </c>
      <c r="I87" s="44" t="s">
        <v>55</v>
      </c>
      <c r="J87" s="44" t="s">
        <v>134</v>
      </c>
      <c r="K87" s="44" t="s">
        <v>135</v>
      </c>
      <c r="L87" s="45">
        <v>-10429.713286819482</v>
      </c>
      <c r="M87" s="45">
        <v>0</v>
      </c>
      <c r="N87" s="45">
        <v>-9781.387139981267</v>
      </c>
      <c r="O87" s="45">
        <v>-648.32614683821521</v>
      </c>
      <c r="P87" s="45">
        <v>-648.32614683821475</v>
      </c>
      <c r="Q87" s="45">
        <v>-18.141716875351506</v>
      </c>
      <c r="R87" s="45">
        <v>0</v>
      </c>
      <c r="S87" s="45">
        <f t="shared" si="6"/>
        <v>-18.141716875351506</v>
      </c>
      <c r="T87" s="45">
        <f t="shared" si="7"/>
        <v>-630.18442996286331</v>
      </c>
      <c r="U87" s="44"/>
      <c r="V87" s="44" t="s">
        <v>226</v>
      </c>
      <c r="W87" s="44"/>
    </row>
    <row r="88" spans="1:23" x14ac:dyDescent="0.25">
      <c r="A88" s="44" t="s">
        <v>50</v>
      </c>
      <c r="B88" s="44" t="s">
        <v>58</v>
      </c>
      <c r="C88" s="44" t="s">
        <v>59</v>
      </c>
      <c r="D88" s="44" t="s">
        <v>60</v>
      </c>
      <c r="E88" s="44" t="s">
        <v>79</v>
      </c>
      <c r="F88" s="44" t="s">
        <v>80</v>
      </c>
      <c r="G88" s="44" t="s">
        <v>76</v>
      </c>
      <c r="H88" s="44" t="s">
        <v>67</v>
      </c>
      <c r="I88" s="44" t="s">
        <v>55</v>
      </c>
      <c r="J88" s="44" t="s">
        <v>134</v>
      </c>
      <c r="K88" s="44" t="s">
        <v>135</v>
      </c>
      <c r="L88" s="45">
        <v>-10094.091481799334</v>
      </c>
      <c r="M88" s="45">
        <v>0</v>
      </c>
      <c r="N88" s="45">
        <v>-9467.6243454062678</v>
      </c>
      <c r="O88" s="45">
        <v>-626.46713639306654</v>
      </c>
      <c r="P88" s="45">
        <v>-626.46713639306608</v>
      </c>
      <c r="Q88" s="45">
        <v>1.8563538472704977E-2</v>
      </c>
      <c r="R88" s="45">
        <v>0</v>
      </c>
      <c r="S88" s="45">
        <f t="shared" si="6"/>
        <v>1.8563538472704977E-2</v>
      </c>
      <c r="T88" s="45">
        <f t="shared" si="7"/>
        <v>-626.48569993153876</v>
      </c>
      <c r="U88" s="44"/>
      <c r="V88" s="44" t="s">
        <v>226</v>
      </c>
      <c r="W88" s="44"/>
    </row>
    <row r="89" spans="1:23" x14ac:dyDescent="0.25">
      <c r="A89" s="44" t="s">
        <v>50</v>
      </c>
      <c r="B89" s="44" t="s">
        <v>58</v>
      </c>
      <c r="C89" s="44" t="s">
        <v>59</v>
      </c>
      <c r="D89" s="44" t="s">
        <v>60</v>
      </c>
      <c r="E89" s="44" t="s">
        <v>61</v>
      </c>
      <c r="F89" s="44" t="s">
        <v>62</v>
      </c>
      <c r="G89" s="44" t="s">
        <v>76</v>
      </c>
      <c r="H89" s="44" t="s">
        <v>67</v>
      </c>
      <c r="I89" s="44" t="s">
        <v>55</v>
      </c>
      <c r="J89" s="44" t="s">
        <v>134</v>
      </c>
      <c r="K89" s="44" t="s">
        <v>135</v>
      </c>
      <c r="L89" s="45">
        <v>-3476.5710956064959</v>
      </c>
      <c r="M89" s="45">
        <v>0</v>
      </c>
      <c r="N89" s="45">
        <v>-3260.4623799937558</v>
      </c>
      <c r="O89" s="45">
        <v>-216.10871561274007</v>
      </c>
      <c r="P89" s="45">
        <v>-216.10871561274234</v>
      </c>
      <c r="Q89" s="45">
        <v>-3.9559973121327068</v>
      </c>
      <c r="R89" s="45">
        <v>0</v>
      </c>
      <c r="S89" s="45">
        <f t="shared" si="6"/>
        <v>-3.9559973121327068</v>
      </c>
      <c r="T89" s="45">
        <f t="shared" si="7"/>
        <v>-212.15271830060965</v>
      </c>
      <c r="U89" s="44"/>
      <c r="V89" s="44" t="s">
        <v>226</v>
      </c>
      <c r="W89" s="44"/>
    </row>
    <row r="90" spans="1:23" x14ac:dyDescent="0.25">
      <c r="A90" s="44" t="s">
        <v>50</v>
      </c>
      <c r="B90" s="44" t="s">
        <v>58</v>
      </c>
      <c r="C90" s="44" t="s">
        <v>59</v>
      </c>
      <c r="D90" s="44" t="s">
        <v>83</v>
      </c>
      <c r="E90" s="44" t="s">
        <v>84</v>
      </c>
      <c r="F90" s="44" t="s">
        <v>85</v>
      </c>
      <c r="G90" s="44" t="s">
        <v>76</v>
      </c>
      <c r="H90" s="44" t="s">
        <v>67</v>
      </c>
      <c r="I90" s="44" t="s">
        <v>55</v>
      </c>
      <c r="J90" s="44" t="s">
        <v>134</v>
      </c>
      <c r="K90" s="44" t="s">
        <v>135</v>
      </c>
      <c r="L90" s="45">
        <v>-5706.7168823538186</v>
      </c>
      <c r="M90" s="45">
        <v>0</v>
      </c>
      <c r="N90" s="45">
        <v>-5345.3590222649455</v>
      </c>
      <c r="O90" s="45">
        <v>-361.35786008887317</v>
      </c>
      <c r="P90" s="45">
        <v>-361.35786008887226</v>
      </c>
      <c r="Q90" s="45">
        <v>-8.4290629661897789</v>
      </c>
      <c r="R90" s="45">
        <v>0</v>
      </c>
      <c r="S90" s="45">
        <f t="shared" si="6"/>
        <v>-8.4290629661897789</v>
      </c>
      <c r="T90" s="45">
        <f t="shared" si="7"/>
        <v>-352.92879712268245</v>
      </c>
      <c r="U90" s="44"/>
      <c r="V90" s="44" t="s">
        <v>226</v>
      </c>
      <c r="W90" s="44"/>
    </row>
    <row r="91" spans="1:23" x14ac:dyDescent="0.25">
      <c r="A91" s="44" t="s">
        <v>50</v>
      </c>
      <c r="B91" s="44" t="s">
        <v>58</v>
      </c>
      <c r="C91" s="44" t="s">
        <v>59</v>
      </c>
      <c r="D91" s="44" t="s">
        <v>83</v>
      </c>
      <c r="E91" s="44" t="s">
        <v>122</v>
      </c>
      <c r="F91" s="44" t="s">
        <v>123</v>
      </c>
      <c r="G91" s="44" t="s">
        <v>76</v>
      </c>
      <c r="H91" s="44" t="s">
        <v>67</v>
      </c>
      <c r="I91" s="44" t="s">
        <v>55</v>
      </c>
      <c r="J91" s="44" t="s">
        <v>134</v>
      </c>
      <c r="K91" s="44" t="s">
        <v>135</v>
      </c>
      <c r="L91" s="45">
        <v>-4016.7623817817789</v>
      </c>
      <c r="M91" s="45">
        <v>0</v>
      </c>
      <c r="N91" s="45">
        <v>-3765.4710684049469</v>
      </c>
      <c r="O91" s="45">
        <v>-251.29131337683202</v>
      </c>
      <c r="P91" s="45">
        <v>-251.2913133768343</v>
      </c>
      <c r="Q91" s="45">
        <v>-9.9905851617269299</v>
      </c>
      <c r="R91" s="45">
        <v>0</v>
      </c>
      <c r="S91" s="45">
        <f t="shared" si="6"/>
        <v>-9.9905851617269299</v>
      </c>
      <c r="T91" s="45">
        <f t="shared" si="7"/>
        <v>-241.30072821510737</v>
      </c>
      <c r="U91" s="44"/>
      <c r="V91" s="44" t="s">
        <v>226</v>
      </c>
      <c r="W91" s="44"/>
    </row>
    <row r="92" spans="1:23" x14ac:dyDescent="0.25">
      <c r="A92" s="44" t="s">
        <v>50</v>
      </c>
      <c r="B92" s="44" t="s">
        <v>58</v>
      </c>
      <c r="C92" s="44" t="s">
        <v>59</v>
      </c>
      <c r="D92" s="44" t="s">
        <v>83</v>
      </c>
      <c r="E92" s="44" t="s">
        <v>126</v>
      </c>
      <c r="F92" s="44" t="s">
        <v>127</v>
      </c>
      <c r="G92" s="44" t="s">
        <v>76</v>
      </c>
      <c r="H92" s="44" t="s">
        <v>67</v>
      </c>
      <c r="I92" s="44" t="s">
        <v>55</v>
      </c>
      <c r="J92" s="44" t="s">
        <v>134</v>
      </c>
      <c r="K92" s="44" t="s">
        <v>135</v>
      </c>
      <c r="L92" s="45">
        <v>-5706.7168823538204</v>
      </c>
      <c r="M92" s="45">
        <v>0</v>
      </c>
      <c r="N92" s="45">
        <v>-5345.3590222649436</v>
      </c>
      <c r="O92" s="45">
        <v>-361.35786008887681</v>
      </c>
      <c r="P92" s="45">
        <v>-361.35786008886839</v>
      </c>
      <c r="Q92" s="45">
        <v>-8.4290629661919194</v>
      </c>
      <c r="R92" s="45">
        <v>0</v>
      </c>
      <c r="S92" s="45">
        <f t="shared" si="6"/>
        <v>-8.4290629661919194</v>
      </c>
      <c r="T92" s="45">
        <f t="shared" si="7"/>
        <v>-352.92879712267649</v>
      </c>
      <c r="U92" s="44"/>
      <c r="V92" s="44" t="s">
        <v>226</v>
      </c>
      <c r="W92" s="44"/>
    </row>
    <row r="93" spans="1:23" x14ac:dyDescent="0.25">
      <c r="A93" s="44" t="s">
        <v>50</v>
      </c>
      <c r="B93" s="44" t="s">
        <v>58</v>
      </c>
      <c r="C93" s="44" t="s">
        <v>59</v>
      </c>
      <c r="D93" s="44" t="s">
        <v>83</v>
      </c>
      <c r="E93" s="44" t="s">
        <v>97</v>
      </c>
      <c r="F93" s="44" t="s">
        <v>98</v>
      </c>
      <c r="G93" s="44" t="s">
        <v>76</v>
      </c>
      <c r="H93" s="44" t="s">
        <v>67</v>
      </c>
      <c r="I93" s="44" t="s">
        <v>55</v>
      </c>
      <c r="J93" s="44" t="s">
        <v>134</v>
      </c>
      <c r="K93" s="44" t="s">
        <v>135</v>
      </c>
      <c r="L93" s="45">
        <v>-4263.8612688779212</v>
      </c>
      <c r="M93" s="45">
        <v>0</v>
      </c>
      <c r="N93" s="45">
        <v>-4017.1163710748392</v>
      </c>
      <c r="O93" s="45">
        <v>-246.74489780308204</v>
      </c>
      <c r="P93" s="45">
        <v>-246.74489780308159</v>
      </c>
      <c r="Q93" s="45">
        <v>-8.6604492725312329E-2</v>
      </c>
      <c r="R93" s="45">
        <v>0</v>
      </c>
      <c r="S93" s="45">
        <f t="shared" si="6"/>
        <v>-8.6604492725312329E-2</v>
      </c>
      <c r="T93" s="45">
        <f t="shared" si="7"/>
        <v>-246.65829331035627</v>
      </c>
      <c r="U93" s="44"/>
      <c r="V93" s="44" t="s">
        <v>226</v>
      </c>
      <c r="W93" s="44"/>
    </row>
    <row r="94" spans="1:23" x14ac:dyDescent="0.25">
      <c r="A94" s="44" t="s">
        <v>50</v>
      </c>
      <c r="B94" s="44" t="s">
        <v>58</v>
      </c>
      <c r="C94" s="44" t="s">
        <v>69</v>
      </c>
      <c r="D94" s="44" t="s">
        <v>70</v>
      </c>
      <c r="E94" s="44" t="s">
        <v>142</v>
      </c>
      <c r="F94" s="44" t="s">
        <v>143</v>
      </c>
      <c r="G94" s="44" t="s">
        <v>76</v>
      </c>
      <c r="H94" s="44" t="s">
        <v>67</v>
      </c>
      <c r="I94" s="44" t="s">
        <v>55</v>
      </c>
      <c r="J94" s="44" t="s">
        <v>134</v>
      </c>
      <c r="K94" s="44" t="s">
        <v>135</v>
      </c>
      <c r="L94" s="45">
        <v>-12567.446308400436</v>
      </c>
      <c r="M94" s="45">
        <v>0</v>
      </c>
      <c r="N94" s="45">
        <v>-11769.569880935227</v>
      </c>
      <c r="O94" s="45">
        <v>-797.87642746520942</v>
      </c>
      <c r="P94" s="45">
        <v>-797.87642746520942</v>
      </c>
      <c r="Q94" s="45">
        <v>-15.286234482293326</v>
      </c>
      <c r="R94" s="45">
        <v>0</v>
      </c>
      <c r="S94" s="45">
        <f t="shared" si="6"/>
        <v>-15.286234482293326</v>
      </c>
      <c r="T94" s="45">
        <f t="shared" si="7"/>
        <v>-782.59019298291605</v>
      </c>
      <c r="U94" s="44"/>
      <c r="V94" s="44" t="s">
        <v>226</v>
      </c>
      <c r="W94" s="44"/>
    </row>
    <row r="95" spans="1:23" x14ac:dyDescent="0.25">
      <c r="A95" s="44" t="s">
        <v>50</v>
      </c>
      <c r="B95" s="44" t="s">
        <v>58</v>
      </c>
      <c r="C95" s="44" t="s">
        <v>69</v>
      </c>
      <c r="D95" s="44" t="s">
        <v>70</v>
      </c>
      <c r="E95" s="44" t="s">
        <v>105</v>
      </c>
      <c r="F95" s="44" t="s">
        <v>106</v>
      </c>
      <c r="G95" s="44" t="s">
        <v>76</v>
      </c>
      <c r="H95" s="44" t="s">
        <v>67</v>
      </c>
      <c r="I95" s="44" t="s">
        <v>55</v>
      </c>
      <c r="J95" s="44" t="s">
        <v>134</v>
      </c>
      <c r="K95" s="44" t="s">
        <v>135</v>
      </c>
      <c r="L95" s="45">
        <v>-9595.9046276921181</v>
      </c>
      <c r="M95" s="45">
        <v>0</v>
      </c>
      <c r="N95" s="45">
        <v>-9001.8843451228386</v>
      </c>
      <c r="O95" s="45">
        <v>-594.02028256927952</v>
      </c>
      <c r="P95" s="45">
        <v>-594.02028256928224</v>
      </c>
      <c r="Q95" s="45">
        <v>-1.7553709790645691</v>
      </c>
      <c r="R95" s="45">
        <v>0</v>
      </c>
      <c r="S95" s="45">
        <f t="shared" si="6"/>
        <v>-1.7553709790645691</v>
      </c>
      <c r="T95" s="45">
        <f t="shared" si="7"/>
        <v>-592.26491159021771</v>
      </c>
      <c r="U95" s="44"/>
      <c r="V95" s="44" t="s">
        <v>226</v>
      </c>
      <c r="W95" s="44"/>
    </row>
    <row r="96" spans="1:23" x14ac:dyDescent="0.25">
      <c r="A96" s="44" t="s">
        <v>50</v>
      </c>
      <c r="B96" s="44" t="s">
        <v>58</v>
      </c>
      <c r="C96" s="44" t="s">
        <v>69</v>
      </c>
      <c r="D96" s="44" t="s">
        <v>70</v>
      </c>
      <c r="E96" s="44" t="s">
        <v>154</v>
      </c>
      <c r="F96" s="44" t="s">
        <v>155</v>
      </c>
      <c r="G96" s="44" t="s">
        <v>76</v>
      </c>
      <c r="H96" s="44" t="s">
        <v>67</v>
      </c>
      <c r="I96" s="44" t="s">
        <v>55</v>
      </c>
      <c r="J96" s="44" t="s">
        <v>134</v>
      </c>
      <c r="K96" s="44" t="s">
        <v>135</v>
      </c>
      <c r="L96" s="45">
        <v>-9391.466017079325</v>
      </c>
      <c r="M96" s="45">
        <v>0</v>
      </c>
      <c r="N96" s="45">
        <v>-8821.0807674064527</v>
      </c>
      <c r="O96" s="45">
        <v>-570.38524967287231</v>
      </c>
      <c r="P96" s="45">
        <v>-570.38524967287196</v>
      </c>
      <c r="Q96" s="45">
        <v>-3.3321874218026708</v>
      </c>
      <c r="R96" s="45">
        <v>0</v>
      </c>
      <c r="S96" s="45">
        <f t="shared" si="6"/>
        <v>-3.3321874218026708</v>
      </c>
      <c r="T96" s="45">
        <f t="shared" si="7"/>
        <v>-567.05306225106926</v>
      </c>
      <c r="U96" s="44"/>
      <c r="V96" s="44" t="s">
        <v>226</v>
      </c>
      <c r="W96" s="44"/>
    </row>
    <row r="97" spans="1:23" x14ac:dyDescent="0.25">
      <c r="A97" s="44" t="s">
        <v>50</v>
      </c>
      <c r="B97" s="44" t="s">
        <v>58</v>
      </c>
      <c r="C97" s="44" t="s">
        <v>69</v>
      </c>
      <c r="D97" s="44" t="s">
        <v>70</v>
      </c>
      <c r="E97" s="44" t="s">
        <v>144</v>
      </c>
      <c r="F97" s="44" t="s">
        <v>145</v>
      </c>
      <c r="G97" s="44" t="s">
        <v>76</v>
      </c>
      <c r="H97" s="44" t="s">
        <v>67</v>
      </c>
      <c r="I97" s="44" t="s">
        <v>55</v>
      </c>
      <c r="J97" s="44" t="s">
        <v>134</v>
      </c>
      <c r="K97" s="44" t="s">
        <v>135</v>
      </c>
      <c r="L97" s="45">
        <v>-2347.8665042698312</v>
      </c>
      <c r="M97" s="45">
        <v>0</v>
      </c>
      <c r="N97" s="45">
        <v>-2205.2701918516132</v>
      </c>
      <c r="O97" s="45">
        <v>-142.59631241821808</v>
      </c>
      <c r="P97" s="45">
        <v>-142.5963124182199</v>
      </c>
      <c r="Q97" s="45">
        <v>-2.1928448691675921E-2</v>
      </c>
      <c r="R97" s="45">
        <v>0</v>
      </c>
      <c r="S97" s="45">
        <f t="shared" si="6"/>
        <v>-2.1928448691675921E-2</v>
      </c>
      <c r="T97" s="45">
        <f t="shared" si="7"/>
        <v>-142.57438396952821</v>
      </c>
      <c r="U97" s="44"/>
      <c r="V97" s="44" t="s">
        <v>226</v>
      </c>
      <c r="W97" s="44"/>
    </row>
    <row r="98" spans="1:23" x14ac:dyDescent="0.25">
      <c r="A98" s="44" t="s">
        <v>50</v>
      </c>
      <c r="B98" s="44" t="s">
        <v>58</v>
      </c>
      <c r="C98" s="44" t="s">
        <v>69</v>
      </c>
      <c r="D98" s="44" t="s">
        <v>94</v>
      </c>
      <c r="E98" s="44" t="s">
        <v>99</v>
      </c>
      <c r="F98" s="44" t="s">
        <v>100</v>
      </c>
      <c r="G98" s="44" t="s">
        <v>76</v>
      </c>
      <c r="H98" s="44" t="s">
        <v>67</v>
      </c>
      <c r="I98" s="44" t="s">
        <v>55</v>
      </c>
      <c r="J98" s="44" t="s">
        <v>134</v>
      </c>
      <c r="K98" s="44" t="s">
        <v>135</v>
      </c>
      <c r="L98" s="45">
        <v>-8842.7189194340936</v>
      </c>
      <c r="M98" s="45">
        <v>0</v>
      </c>
      <c r="N98" s="45">
        <v>-8318.3934757260649</v>
      </c>
      <c r="O98" s="45">
        <v>-524.32544370802862</v>
      </c>
      <c r="P98" s="45">
        <v>-524.32544370802816</v>
      </c>
      <c r="Q98" s="45">
        <v>-3.1433868934495441</v>
      </c>
      <c r="R98" s="45">
        <v>0</v>
      </c>
      <c r="S98" s="45">
        <f t="shared" si="6"/>
        <v>-3.1433868934495441</v>
      </c>
      <c r="T98" s="45">
        <f t="shared" si="7"/>
        <v>-521.18205681457857</v>
      </c>
      <c r="U98" s="44"/>
      <c r="V98" s="44" t="s">
        <v>226</v>
      </c>
      <c r="W98" s="44"/>
    </row>
    <row r="99" spans="1:23" x14ac:dyDescent="0.25">
      <c r="A99" s="44" t="s">
        <v>50</v>
      </c>
      <c r="B99" s="44" t="s">
        <v>58</v>
      </c>
      <c r="C99" s="44" t="s">
        <v>69</v>
      </c>
      <c r="D99" s="44" t="s">
        <v>94</v>
      </c>
      <c r="E99" s="44" t="s">
        <v>95</v>
      </c>
      <c r="F99" s="44" t="s">
        <v>96</v>
      </c>
      <c r="G99" s="44" t="s">
        <v>76</v>
      </c>
      <c r="H99" s="44" t="s">
        <v>67</v>
      </c>
      <c r="I99" s="44" t="s">
        <v>55</v>
      </c>
      <c r="J99" s="44" t="s">
        <v>134</v>
      </c>
      <c r="K99" s="44" t="s">
        <v>135</v>
      </c>
      <c r="L99" s="45">
        <v>-4556.4061624831938</v>
      </c>
      <c r="M99" s="45">
        <v>0</v>
      </c>
      <c r="N99" s="45">
        <v>-4300.9278177957858</v>
      </c>
      <c r="O99" s="45">
        <v>-255.47834468740803</v>
      </c>
      <c r="P99" s="45">
        <v>-255.47834468740939</v>
      </c>
      <c r="Q99" s="45">
        <v>0</v>
      </c>
      <c r="R99" s="45">
        <v>0</v>
      </c>
      <c r="S99" s="45">
        <f t="shared" si="6"/>
        <v>0</v>
      </c>
      <c r="T99" s="45">
        <f t="shared" si="7"/>
        <v>-255.47834468740939</v>
      </c>
      <c r="U99" s="44"/>
      <c r="V99" s="44" t="s">
        <v>226</v>
      </c>
      <c r="W99" s="44"/>
    </row>
    <row r="100" spans="1:23" x14ac:dyDescent="0.25">
      <c r="A100" s="44" t="s">
        <v>50</v>
      </c>
      <c r="B100" s="44" t="s">
        <v>58</v>
      </c>
      <c r="C100" s="44" t="s">
        <v>69</v>
      </c>
      <c r="D100" s="44" t="s">
        <v>94</v>
      </c>
      <c r="E100" s="44" t="s">
        <v>128</v>
      </c>
      <c r="F100" s="44" t="s">
        <v>129</v>
      </c>
      <c r="G100" s="44" t="s">
        <v>76</v>
      </c>
      <c r="H100" s="44" t="s">
        <v>67</v>
      </c>
      <c r="I100" s="44" t="s">
        <v>55</v>
      </c>
      <c r="J100" s="44" t="s">
        <v>134</v>
      </c>
      <c r="K100" s="44" t="s">
        <v>135</v>
      </c>
      <c r="L100" s="45">
        <v>-9802.3122632543145</v>
      </c>
      <c r="M100" s="45">
        <v>0</v>
      </c>
      <c r="N100" s="45">
        <v>-9256.7684895431848</v>
      </c>
      <c r="O100" s="45">
        <v>-545.54377371112969</v>
      </c>
      <c r="P100" s="45">
        <v>-545.54377371112969</v>
      </c>
      <c r="Q100" s="45">
        <v>-3.1784965413115716</v>
      </c>
      <c r="R100" s="45">
        <v>0</v>
      </c>
      <c r="S100" s="45">
        <f t="shared" si="6"/>
        <v>-3.1784965413115716</v>
      </c>
      <c r="T100" s="45">
        <f t="shared" si="7"/>
        <v>-542.36527716981811</v>
      </c>
      <c r="U100" s="44"/>
      <c r="V100" s="44" t="s">
        <v>226</v>
      </c>
      <c r="W100" s="44"/>
    </row>
    <row r="101" spans="1:23" x14ac:dyDescent="0.25">
      <c r="A101" s="44" t="s">
        <v>50</v>
      </c>
      <c r="B101" s="44" t="s">
        <v>58</v>
      </c>
      <c r="C101" s="44" t="s">
        <v>69</v>
      </c>
      <c r="D101" s="44" t="s">
        <v>94</v>
      </c>
      <c r="E101" s="44" t="s">
        <v>140</v>
      </c>
      <c r="F101" s="44" t="s">
        <v>141</v>
      </c>
      <c r="G101" s="44" t="s">
        <v>76</v>
      </c>
      <c r="H101" s="44" t="s">
        <v>67</v>
      </c>
      <c r="I101" s="44" t="s">
        <v>55</v>
      </c>
      <c r="J101" s="44" t="s">
        <v>134</v>
      </c>
      <c r="K101" s="44" t="s">
        <v>135</v>
      </c>
      <c r="L101" s="45">
        <v>-3503.9849102686439</v>
      </c>
      <c r="M101" s="45">
        <v>0</v>
      </c>
      <c r="N101" s="45">
        <v>-3286.0907359876123</v>
      </c>
      <c r="O101" s="45">
        <v>-217.89417428103161</v>
      </c>
      <c r="P101" s="45">
        <v>-217.89417428103263</v>
      </c>
      <c r="Q101" s="45">
        <v>-6.9992599254906924</v>
      </c>
      <c r="R101" s="45">
        <v>0</v>
      </c>
      <c r="S101" s="45">
        <f t="shared" si="6"/>
        <v>-6.9992599254906924</v>
      </c>
      <c r="T101" s="45">
        <f t="shared" si="7"/>
        <v>-210.89491435554194</v>
      </c>
      <c r="U101" s="44"/>
      <c r="V101" s="44" t="s">
        <v>226</v>
      </c>
      <c r="W101" s="44"/>
    </row>
    <row r="102" spans="1:23" x14ac:dyDescent="0.25">
      <c r="A102" s="44" t="s">
        <v>50</v>
      </c>
      <c r="B102" s="44" t="s">
        <v>58</v>
      </c>
      <c r="C102" s="44" t="s">
        <v>69</v>
      </c>
      <c r="D102" s="44" t="s">
        <v>94</v>
      </c>
      <c r="E102" s="44" t="s">
        <v>138</v>
      </c>
      <c r="F102" s="44" t="s">
        <v>139</v>
      </c>
      <c r="G102" s="44" t="s">
        <v>76</v>
      </c>
      <c r="H102" s="44" t="s">
        <v>67</v>
      </c>
      <c r="I102" s="44" t="s">
        <v>55</v>
      </c>
      <c r="J102" s="44" t="s">
        <v>134</v>
      </c>
      <c r="K102" s="44" t="s">
        <v>135</v>
      </c>
      <c r="L102" s="45">
        <v>-5299.9455234342349</v>
      </c>
      <c r="M102" s="45">
        <v>0</v>
      </c>
      <c r="N102" s="45">
        <v>-4985.7205745628389</v>
      </c>
      <c r="O102" s="45">
        <v>-314.22494887139601</v>
      </c>
      <c r="P102" s="45">
        <v>-314.22494887139487</v>
      </c>
      <c r="Q102" s="45">
        <v>-6.9533264577938647</v>
      </c>
      <c r="R102" s="45">
        <v>0</v>
      </c>
      <c r="S102" s="45">
        <f t="shared" si="6"/>
        <v>-6.9533264577938647</v>
      </c>
      <c r="T102" s="45">
        <f t="shared" si="7"/>
        <v>-307.27162241360099</v>
      </c>
      <c r="U102" s="44"/>
      <c r="V102" s="44" t="s">
        <v>226</v>
      </c>
      <c r="W102" s="44"/>
    </row>
    <row r="103" spans="1:23" x14ac:dyDescent="0.25">
      <c r="A103" s="44" t="s">
        <v>50</v>
      </c>
      <c r="B103" s="44" t="s">
        <v>58</v>
      </c>
      <c r="C103" s="44" t="s">
        <v>69</v>
      </c>
      <c r="D103" s="44" t="s">
        <v>146</v>
      </c>
      <c r="E103" s="44" t="s">
        <v>149</v>
      </c>
      <c r="F103" s="44" t="s">
        <v>150</v>
      </c>
      <c r="G103" s="44" t="s">
        <v>76</v>
      </c>
      <c r="H103" s="44" t="s">
        <v>67</v>
      </c>
      <c r="I103" s="44" t="s">
        <v>55</v>
      </c>
      <c r="J103" s="44" t="s">
        <v>134</v>
      </c>
      <c r="K103" s="44" t="s">
        <v>135</v>
      </c>
      <c r="L103" s="45">
        <v>-8910.2599153696538</v>
      </c>
      <c r="M103" s="45">
        <v>0</v>
      </c>
      <c r="N103" s="45">
        <v>-8340.2556575416129</v>
      </c>
      <c r="O103" s="45">
        <v>-570.00425782804086</v>
      </c>
      <c r="P103" s="45">
        <v>-570.00425782804268</v>
      </c>
      <c r="Q103" s="45">
        <v>-43.820998430172772</v>
      </c>
      <c r="R103" s="45">
        <v>0</v>
      </c>
      <c r="S103" s="45">
        <f t="shared" si="6"/>
        <v>-43.820998430172772</v>
      </c>
      <c r="T103" s="45">
        <f t="shared" si="7"/>
        <v>-526.18325939786996</v>
      </c>
      <c r="U103" s="44"/>
      <c r="V103" s="44" t="s">
        <v>226</v>
      </c>
      <c r="W103" s="44"/>
    </row>
    <row r="104" spans="1:23" x14ac:dyDescent="0.25">
      <c r="A104" s="44" t="s">
        <v>50</v>
      </c>
      <c r="B104" s="44" t="s">
        <v>58</v>
      </c>
      <c r="C104" s="44" t="s">
        <v>69</v>
      </c>
      <c r="D104" s="44" t="s">
        <v>146</v>
      </c>
      <c r="E104" s="44" t="s">
        <v>147</v>
      </c>
      <c r="F104" s="44" t="s">
        <v>148</v>
      </c>
      <c r="G104" s="44" t="s">
        <v>76</v>
      </c>
      <c r="H104" s="44" t="s">
        <v>67</v>
      </c>
      <c r="I104" s="44" t="s">
        <v>55</v>
      </c>
      <c r="J104" s="44" t="s">
        <v>134</v>
      </c>
      <c r="K104" s="44" t="s">
        <v>135</v>
      </c>
      <c r="L104" s="45">
        <v>-17143.841598004044</v>
      </c>
      <c r="M104" s="45">
        <v>0</v>
      </c>
      <c r="N104" s="45">
        <v>-16058.225028764837</v>
      </c>
      <c r="O104" s="45">
        <v>-1085.6165692392078</v>
      </c>
      <c r="P104" s="45">
        <v>-1085.6165692392146</v>
      </c>
      <c r="Q104" s="45">
        <v>-1.7157225883865126</v>
      </c>
      <c r="R104" s="45">
        <v>0</v>
      </c>
      <c r="S104" s="45">
        <f t="shared" si="6"/>
        <v>-1.7157225883865126</v>
      </c>
      <c r="T104" s="45">
        <f t="shared" si="7"/>
        <v>-1083.900846650828</v>
      </c>
      <c r="U104" s="44"/>
      <c r="V104" s="44" t="s">
        <v>226</v>
      </c>
      <c r="W104" s="44"/>
    </row>
    <row r="105" spans="1:23" x14ac:dyDescent="0.25">
      <c r="A105" s="44" t="s">
        <v>50</v>
      </c>
      <c r="B105" s="44" t="s">
        <v>58</v>
      </c>
      <c r="C105" s="44" t="s">
        <v>59</v>
      </c>
      <c r="D105" s="44" t="s">
        <v>87</v>
      </c>
      <c r="E105" s="44" t="s">
        <v>92</v>
      </c>
      <c r="F105" s="44" t="s">
        <v>93</v>
      </c>
      <c r="G105" s="44" t="s">
        <v>76</v>
      </c>
      <c r="H105" s="44" t="s">
        <v>86</v>
      </c>
      <c r="I105" s="44" t="s">
        <v>55</v>
      </c>
      <c r="J105" s="44" t="s">
        <v>134</v>
      </c>
      <c r="K105" s="44" t="s">
        <v>135</v>
      </c>
      <c r="L105" s="45">
        <v>-2786.9998999999998</v>
      </c>
      <c r="M105" s="45">
        <v>0</v>
      </c>
      <c r="N105" s="45">
        <v>-2787</v>
      </c>
      <c r="O105" s="45">
        <f>L105-N105</f>
        <v>1.0000000020227162E-4</v>
      </c>
      <c r="P105" s="45">
        <v>0</v>
      </c>
      <c r="Q105" s="45">
        <v>0</v>
      </c>
      <c r="R105" s="45">
        <v>0</v>
      </c>
      <c r="S105" s="45">
        <f t="shared" si="6"/>
        <v>0</v>
      </c>
      <c r="T105" s="45">
        <f t="shared" si="7"/>
        <v>0</v>
      </c>
      <c r="U105" s="44"/>
      <c r="V105" s="44"/>
      <c r="W105" s="44"/>
    </row>
    <row r="106" spans="1:23" x14ac:dyDescent="0.25">
      <c r="A106" s="44" t="s">
        <v>50</v>
      </c>
      <c r="B106" s="44" t="s">
        <v>58</v>
      </c>
      <c r="C106" s="44" t="s">
        <v>69</v>
      </c>
      <c r="D106" s="44" t="s">
        <v>94</v>
      </c>
      <c r="E106" s="44" t="s">
        <v>128</v>
      </c>
      <c r="F106" s="44" t="s">
        <v>129</v>
      </c>
      <c r="G106" s="44" t="s">
        <v>76</v>
      </c>
      <c r="H106" s="44" t="s">
        <v>86</v>
      </c>
      <c r="I106" s="44" t="s">
        <v>55</v>
      </c>
      <c r="J106" s="44" t="s">
        <v>134</v>
      </c>
      <c r="K106" s="44" t="s">
        <v>135</v>
      </c>
      <c r="L106" s="45">
        <v>-343213</v>
      </c>
      <c r="M106" s="45">
        <v>-343213</v>
      </c>
      <c r="N106" s="45">
        <v>-352180.84990000003</v>
      </c>
      <c r="O106" s="45">
        <f>L106-N106</f>
        <v>8967.8499000000302</v>
      </c>
      <c r="P106" s="45">
        <v>0</v>
      </c>
      <c r="Q106" s="45">
        <v>0</v>
      </c>
      <c r="R106" s="45">
        <v>0</v>
      </c>
      <c r="S106" s="45">
        <f t="shared" si="6"/>
        <v>0</v>
      </c>
      <c r="T106" s="45">
        <f t="shared" si="7"/>
        <v>0</v>
      </c>
      <c r="U106" s="44"/>
      <c r="V106" s="44" t="s">
        <v>226</v>
      </c>
      <c r="W106" s="44"/>
    </row>
    <row r="107" spans="1:23" x14ac:dyDescent="0.25">
      <c r="A107" s="44" t="s">
        <v>50</v>
      </c>
      <c r="B107" s="44" t="s">
        <v>58</v>
      </c>
      <c r="C107" s="44" t="s">
        <v>69</v>
      </c>
      <c r="D107" s="44" t="s">
        <v>146</v>
      </c>
      <c r="E107" s="44" t="s">
        <v>149</v>
      </c>
      <c r="F107" s="44" t="s">
        <v>150</v>
      </c>
      <c r="G107" s="44" t="s">
        <v>76</v>
      </c>
      <c r="H107" s="44" t="s">
        <v>86</v>
      </c>
      <c r="I107" s="44" t="s">
        <v>55</v>
      </c>
      <c r="J107" s="44" t="s">
        <v>134</v>
      </c>
      <c r="K107" s="44" t="s">
        <v>135</v>
      </c>
      <c r="L107" s="45">
        <v>-79790.999899999995</v>
      </c>
      <c r="M107" s="45">
        <v>0</v>
      </c>
      <c r="N107" s="45">
        <v>-79791</v>
      </c>
      <c r="O107" s="45">
        <f>L107-N107</f>
        <v>1.0000000474974513E-4</v>
      </c>
      <c r="P107" s="45">
        <v>0</v>
      </c>
      <c r="Q107" s="45">
        <v>0</v>
      </c>
      <c r="R107" s="45">
        <v>0</v>
      </c>
      <c r="S107" s="45">
        <f t="shared" si="6"/>
        <v>0</v>
      </c>
      <c r="T107" s="45">
        <f t="shared" si="7"/>
        <v>0</v>
      </c>
      <c r="U107" s="44"/>
      <c r="V107" s="44"/>
      <c r="W107" s="44"/>
    </row>
    <row r="108" spans="1:23" x14ac:dyDescent="0.25">
      <c r="A108" s="44" t="s">
        <v>50</v>
      </c>
      <c r="B108" s="44" t="s">
        <v>58</v>
      </c>
      <c r="C108" s="44" t="s">
        <v>59</v>
      </c>
      <c r="D108" s="44" t="s">
        <v>60</v>
      </c>
      <c r="E108" s="44" t="s">
        <v>61</v>
      </c>
      <c r="F108" s="44" t="s">
        <v>62</v>
      </c>
      <c r="G108" s="44" t="s">
        <v>76</v>
      </c>
      <c r="H108" s="44" t="s">
        <v>67</v>
      </c>
      <c r="I108" s="44" t="s">
        <v>55</v>
      </c>
      <c r="J108" s="44" t="s">
        <v>124</v>
      </c>
      <c r="K108" s="44" t="s">
        <v>125</v>
      </c>
      <c r="L108" s="45">
        <v>-2625</v>
      </c>
      <c r="M108" s="45">
        <v>0</v>
      </c>
      <c r="N108" s="45">
        <v>0</v>
      </c>
      <c r="O108" s="45">
        <v>-2625</v>
      </c>
      <c r="P108" s="45">
        <v>-2625</v>
      </c>
      <c r="Q108" s="45">
        <v>0</v>
      </c>
      <c r="R108" s="45">
        <v>-2625</v>
      </c>
      <c r="S108" s="45">
        <f t="shared" si="6"/>
        <v>-2625</v>
      </c>
      <c r="T108" s="45">
        <f t="shared" si="7"/>
        <v>0</v>
      </c>
      <c r="U108" s="44"/>
      <c r="V108" s="44" t="s">
        <v>229</v>
      </c>
      <c r="W108" s="44"/>
    </row>
    <row r="109" spans="1:23" x14ac:dyDescent="0.25">
      <c r="A109" s="44" t="s">
        <v>50</v>
      </c>
      <c r="B109" s="44" t="s">
        <v>58</v>
      </c>
      <c r="C109" s="44" t="s">
        <v>59</v>
      </c>
      <c r="D109" s="44" t="s">
        <v>83</v>
      </c>
      <c r="E109" s="44" t="s">
        <v>84</v>
      </c>
      <c r="F109" s="44" t="s">
        <v>85</v>
      </c>
      <c r="G109" s="44" t="s">
        <v>76</v>
      </c>
      <c r="H109" s="44" t="s">
        <v>67</v>
      </c>
      <c r="I109" s="44" t="s">
        <v>55</v>
      </c>
      <c r="J109" s="44" t="s">
        <v>124</v>
      </c>
      <c r="K109" s="44" t="s">
        <v>125</v>
      </c>
      <c r="L109" s="45">
        <v>-2625</v>
      </c>
      <c r="M109" s="45">
        <v>0</v>
      </c>
      <c r="N109" s="45">
        <v>0</v>
      </c>
      <c r="O109" s="45">
        <v>-2625</v>
      </c>
      <c r="P109" s="45">
        <v>-2625</v>
      </c>
      <c r="Q109" s="45">
        <v>0</v>
      </c>
      <c r="R109" s="45">
        <v>-2625</v>
      </c>
      <c r="S109" s="45">
        <f t="shared" si="6"/>
        <v>-2625</v>
      </c>
      <c r="T109" s="45">
        <f t="shared" si="7"/>
        <v>0</v>
      </c>
      <c r="U109" s="44"/>
      <c r="V109" s="44" t="s">
        <v>229</v>
      </c>
      <c r="W109" s="44"/>
    </row>
    <row r="110" spans="1:23" x14ac:dyDescent="0.25">
      <c r="A110" s="44" t="s">
        <v>50</v>
      </c>
      <c r="B110" s="44" t="s">
        <v>58</v>
      </c>
      <c r="C110" s="44" t="s">
        <v>59</v>
      </c>
      <c r="D110" s="44" t="s">
        <v>83</v>
      </c>
      <c r="E110" s="44" t="s">
        <v>122</v>
      </c>
      <c r="F110" s="44" t="s">
        <v>123</v>
      </c>
      <c r="G110" s="44" t="s">
        <v>76</v>
      </c>
      <c r="H110" s="44" t="s">
        <v>67</v>
      </c>
      <c r="I110" s="44" t="s">
        <v>55</v>
      </c>
      <c r="J110" s="44" t="s">
        <v>124</v>
      </c>
      <c r="K110" s="44" t="s">
        <v>125</v>
      </c>
      <c r="L110" s="45">
        <v>-2625</v>
      </c>
      <c r="M110" s="45">
        <v>0</v>
      </c>
      <c r="N110" s="45">
        <v>0</v>
      </c>
      <c r="O110" s="45">
        <v>-2625</v>
      </c>
      <c r="P110" s="45">
        <v>-2625</v>
      </c>
      <c r="Q110" s="45">
        <v>0</v>
      </c>
      <c r="R110" s="45">
        <v>-2625</v>
      </c>
      <c r="S110" s="45">
        <f t="shared" si="6"/>
        <v>-2625</v>
      </c>
      <c r="T110" s="45">
        <f t="shared" si="7"/>
        <v>0</v>
      </c>
      <c r="U110" s="44"/>
      <c r="V110" s="44" t="s">
        <v>229</v>
      </c>
      <c r="W110" s="44"/>
    </row>
    <row r="111" spans="1:23" x14ac:dyDescent="0.25">
      <c r="A111" s="44" t="s">
        <v>50</v>
      </c>
      <c r="B111" s="44" t="s">
        <v>58</v>
      </c>
      <c r="C111" s="44" t="s">
        <v>59</v>
      </c>
      <c r="D111" s="44" t="s">
        <v>83</v>
      </c>
      <c r="E111" s="44" t="s">
        <v>126</v>
      </c>
      <c r="F111" s="44" t="s">
        <v>127</v>
      </c>
      <c r="G111" s="44" t="s">
        <v>76</v>
      </c>
      <c r="H111" s="44" t="s">
        <v>67</v>
      </c>
      <c r="I111" s="44" t="s">
        <v>55</v>
      </c>
      <c r="J111" s="44" t="s">
        <v>124</v>
      </c>
      <c r="K111" s="44" t="s">
        <v>125</v>
      </c>
      <c r="L111" s="45">
        <v>-2625</v>
      </c>
      <c r="M111" s="45">
        <v>0</v>
      </c>
      <c r="N111" s="45">
        <v>0</v>
      </c>
      <c r="O111" s="45">
        <v>-2625</v>
      </c>
      <c r="P111" s="45">
        <v>-2625</v>
      </c>
      <c r="Q111" s="45">
        <v>0</v>
      </c>
      <c r="R111" s="45">
        <v>-2625</v>
      </c>
      <c r="S111" s="45">
        <f t="shared" si="6"/>
        <v>-2625</v>
      </c>
      <c r="T111" s="45">
        <f t="shared" si="7"/>
        <v>0</v>
      </c>
      <c r="U111" s="44"/>
      <c r="V111" s="44" t="s">
        <v>229</v>
      </c>
      <c r="W111" s="44"/>
    </row>
    <row r="112" spans="1:23" x14ac:dyDescent="0.25">
      <c r="A112" s="44" t="s">
        <v>50</v>
      </c>
      <c r="B112" s="44" t="s">
        <v>58</v>
      </c>
      <c r="C112" s="44" t="s">
        <v>59</v>
      </c>
      <c r="D112" s="44" t="s">
        <v>83</v>
      </c>
      <c r="E112" s="44" t="s">
        <v>97</v>
      </c>
      <c r="F112" s="44" t="s">
        <v>98</v>
      </c>
      <c r="G112" s="44" t="s">
        <v>76</v>
      </c>
      <c r="H112" s="44" t="s">
        <v>67</v>
      </c>
      <c r="I112" s="44" t="s">
        <v>55</v>
      </c>
      <c r="J112" s="44" t="s">
        <v>124</v>
      </c>
      <c r="K112" s="44" t="s">
        <v>125</v>
      </c>
      <c r="L112" s="45">
        <v>-2625</v>
      </c>
      <c r="M112" s="45">
        <v>0</v>
      </c>
      <c r="N112" s="45">
        <v>0</v>
      </c>
      <c r="O112" s="45">
        <v>-2625</v>
      </c>
      <c r="P112" s="45">
        <v>-2625</v>
      </c>
      <c r="Q112" s="45">
        <v>0</v>
      </c>
      <c r="R112" s="45">
        <v>-2625</v>
      </c>
      <c r="S112" s="45">
        <f t="shared" si="6"/>
        <v>-2625</v>
      </c>
      <c r="T112" s="45">
        <f t="shared" si="7"/>
        <v>0</v>
      </c>
      <c r="U112" s="44"/>
      <c r="V112" s="44" t="s">
        <v>229</v>
      </c>
      <c r="W112" s="44"/>
    </row>
    <row r="113" spans="1:23" x14ac:dyDescent="0.25">
      <c r="A113" s="44" t="s">
        <v>50</v>
      </c>
      <c r="B113" s="44" t="s">
        <v>58</v>
      </c>
      <c r="C113" s="44" t="s">
        <v>69</v>
      </c>
      <c r="D113" s="44" t="s">
        <v>94</v>
      </c>
      <c r="E113" s="44" t="s">
        <v>99</v>
      </c>
      <c r="F113" s="44" t="s">
        <v>100</v>
      </c>
      <c r="G113" s="44" t="s">
        <v>76</v>
      </c>
      <c r="H113" s="44" t="s">
        <v>67</v>
      </c>
      <c r="I113" s="44" t="s">
        <v>55</v>
      </c>
      <c r="J113" s="44" t="s">
        <v>124</v>
      </c>
      <c r="K113" s="44" t="s">
        <v>125</v>
      </c>
      <c r="L113" s="45">
        <v>-7875</v>
      </c>
      <c r="M113" s="45">
        <v>0</v>
      </c>
      <c r="N113" s="45">
        <v>0</v>
      </c>
      <c r="O113" s="45">
        <v>-7875</v>
      </c>
      <c r="P113" s="45">
        <v>-7875</v>
      </c>
      <c r="Q113" s="45">
        <v>0</v>
      </c>
      <c r="R113" s="45">
        <v>-5250</v>
      </c>
      <c r="S113" s="45">
        <f t="shared" si="6"/>
        <v>-5250</v>
      </c>
      <c r="T113" s="45">
        <f t="shared" si="7"/>
        <v>-2625</v>
      </c>
      <c r="U113" s="44"/>
      <c r="V113" s="44" t="s">
        <v>229</v>
      </c>
      <c r="W113" s="44"/>
    </row>
    <row r="114" spans="1:23" x14ac:dyDescent="0.25">
      <c r="A114" s="44" t="s">
        <v>50</v>
      </c>
      <c r="B114" s="44" t="s">
        <v>58</v>
      </c>
      <c r="C114" s="44" t="s">
        <v>69</v>
      </c>
      <c r="D114" s="44" t="s">
        <v>94</v>
      </c>
      <c r="E114" s="44" t="s">
        <v>128</v>
      </c>
      <c r="F114" s="44" t="s">
        <v>129</v>
      </c>
      <c r="G114" s="44" t="s">
        <v>76</v>
      </c>
      <c r="H114" s="44" t="s">
        <v>67</v>
      </c>
      <c r="I114" s="44" t="s">
        <v>55</v>
      </c>
      <c r="J114" s="44" t="s">
        <v>124</v>
      </c>
      <c r="K114" s="44" t="s">
        <v>125</v>
      </c>
      <c r="L114" s="45">
        <v>0</v>
      </c>
      <c r="M114" s="45">
        <v>0</v>
      </c>
      <c r="N114" s="45">
        <v>0</v>
      </c>
      <c r="O114" s="45">
        <v>0</v>
      </c>
      <c r="P114" s="45">
        <v>0</v>
      </c>
      <c r="Q114" s="45">
        <v>0</v>
      </c>
      <c r="R114" s="45">
        <v>-2625</v>
      </c>
      <c r="S114" s="45">
        <f t="shared" si="6"/>
        <v>-2625</v>
      </c>
      <c r="T114" s="45">
        <f t="shared" si="7"/>
        <v>2625</v>
      </c>
      <c r="U114" s="44"/>
      <c r="V114" s="44" t="s">
        <v>229</v>
      </c>
      <c r="W114" s="44"/>
    </row>
    <row r="115" spans="1:23" x14ac:dyDescent="0.25">
      <c r="A115" s="44" t="s">
        <v>50</v>
      </c>
      <c r="B115" s="44" t="s">
        <v>58</v>
      </c>
      <c r="C115" s="44" t="s">
        <v>59</v>
      </c>
      <c r="D115" s="44" t="s">
        <v>60</v>
      </c>
      <c r="E115" s="44" t="s">
        <v>61</v>
      </c>
      <c r="F115" s="44" t="s">
        <v>62</v>
      </c>
      <c r="G115" s="44" t="s">
        <v>63</v>
      </c>
      <c r="H115" s="44" t="s">
        <v>67</v>
      </c>
      <c r="I115" s="44" t="s">
        <v>55</v>
      </c>
      <c r="J115" s="44" t="s">
        <v>52</v>
      </c>
      <c r="K115" s="44" t="s">
        <v>52</v>
      </c>
      <c r="L115" s="45">
        <v>-4155194</v>
      </c>
      <c r="M115" s="45">
        <v>0</v>
      </c>
      <c r="N115" s="45">
        <v>-3768275.6687000003</v>
      </c>
      <c r="O115" s="45">
        <v>-386918.33129999973</v>
      </c>
      <c r="P115" s="45">
        <v>-386918.33129999973</v>
      </c>
      <c r="Q115" s="45">
        <v>-386919</v>
      </c>
      <c r="R115" s="45">
        <v>0</v>
      </c>
      <c r="S115" s="45">
        <f t="shared" si="6"/>
        <v>-386919</v>
      </c>
      <c r="T115" s="45">
        <f t="shared" si="7"/>
        <v>0.66870000027120113</v>
      </c>
      <c r="U115" s="44"/>
      <c r="V115" s="44" t="s">
        <v>225</v>
      </c>
      <c r="W115" s="44"/>
    </row>
    <row r="116" spans="1:23" x14ac:dyDescent="0.25">
      <c r="A116" s="44" t="s">
        <v>50</v>
      </c>
      <c r="B116" s="44" t="s">
        <v>58</v>
      </c>
      <c r="C116" s="44" t="s">
        <v>59</v>
      </c>
      <c r="D116" s="44" t="s">
        <v>60</v>
      </c>
      <c r="E116" s="44" t="s">
        <v>61</v>
      </c>
      <c r="F116" s="44" t="s">
        <v>62</v>
      </c>
      <c r="G116" s="44" t="s">
        <v>63</v>
      </c>
      <c r="H116" s="44" t="s">
        <v>67</v>
      </c>
      <c r="I116" s="44" t="s">
        <v>55</v>
      </c>
      <c r="J116" s="44" t="s">
        <v>118</v>
      </c>
      <c r="K116" s="44" t="s">
        <v>119</v>
      </c>
      <c r="L116" s="45">
        <v>-7279779</v>
      </c>
      <c r="M116" s="45">
        <v>0</v>
      </c>
      <c r="N116" s="45">
        <v>-7279778.9999000002</v>
      </c>
      <c r="O116" s="45">
        <v>-9.999983012676239E-5</v>
      </c>
      <c r="P116" s="45">
        <v>-9.999983012676239E-5</v>
      </c>
      <c r="Q116" s="45">
        <v>0</v>
      </c>
      <c r="R116" s="45">
        <v>0</v>
      </c>
      <c r="S116" s="45">
        <f t="shared" si="6"/>
        <v>0</v>
      </c>
      <c r="T116" s="45">
        <f t="shared" si="7"/>
        <v>-9.999983012676239E-5</v>
      </c>
      <c r="U116" s="44"/>
      <c r="V116" s="44"/>
      <c r="W116" s="44"/>
    </row>
    <row r="117" spans="1:23" x14ac:dyDescent="0.25">
      <c r="A117" s="44" t="s">
        <v>50</v>
      </c>
      <c r="B117" s="44" t="s">
        <v>58</v>
      </c>
      <c r="C117" s="44" t="s">
        <v>59</v>
      </c>
      <c r="D117" s="44" t="s">
        <v>60</v>
      </c>
      <c r="E117" s="44" t="s">
        <v>61</v>
      </c>
      <c r="F117" s="44" t="s">
        <v>62</v>
      </c>
      <c r="G117" s="44" t="s">
        <v>53</v>
      </c>
      <c r="H117" s="44" t="s">
        <v>67</v>
      </c>
      <c r="I117" s="44" t="s">
        <v>55</v>
      </c>
      <c r="J117" s="44" t="s">
        <v>52</v>
      </c>
      <c r="K117" s="44" t="s">
        <v>52</v>
      </c>
      <c r="L117" s="45">
        <v>-5102335.2313575745</v>
      </c>
      <c r="M117" s="45">
        <v>-45211.72</v>
      </c>
      <c r="N117" s="45">
        <v>-4481106.3875019988</v>
      </c>
      <c r="O117" s="45">
        <v>-621228.84385557566</v>
      </c>
      <c r="P117" s="45">
        <v>-621228.84385557566</v>
      </c>
      <c r="Q117" s="45">
        <v>-621228.76960584137</v>
      </c>
      <c r="R117" s="45">
        <v>0</v>
      </c>
      <c r="S117" s="45">
        <f t="shared" si="6"/>
        <v>-621228.76960584137</v>
      </c>
      <c r="T117" s="45">
        <f t="shared" si="7"/>
        <v>-7.4249734287150204E-2</v>
      </c>
      <c r="U117" s="44"/>
      <c r="V117" s="44" t="s">
        <v>225</v>
      </c>
      <c r="W117" s="44"/>
    </row>
    <row r="118" spans="1:23" x14ac:dyDescent="0.25">
      <c r="A118" s="44" t="s">
        <v>50</v>
      </c>
      <c r="B118" s="44" t="s">
        <v>58</v>
      </c>
      <c r="C118" s="44" t="s">
        <v>59</v>
      </c>
      <c r="D118" s="44" t="s">
        <v>83</v>
      </c>
      <c r="E118" s="44" t="s">
        <v>126</v>
      </c>
      <c r="F118" s="44" t="s">
        <v>127</v>
      </c>
      <c r="G118" s="44" t="s">
        <v>53</v>
      </c>
      <c r="H118" s="44" t="s">
        <v>67</v>
      </c>
      <c r="I118" s="44" t="s">
        <v>55</v>
      </c>
      <c r="J118" s="44" t="s">
        <v>52</v>
      </c>
      <c r="K118" s="44" t="s">
        <v>52</v>
      </c>
      <c r="L118" s="45">
        <v>-13666270.018895809</v>
      </c>
      <c r="M118" s="45">
        <v>-2057133.26</v>
      </c>
      <c r="N118" s="45">
        <v>-12161218.934896</v>
      </c>
      <c r="O118" s="45">
        <v>-1505051.0839998089</v>
      </c>
      <c r="P118" s="45">
        <v>-1505051.0839998089</v>
      </c>
      <c r="Q118" s="45">
        <v>-1505050.9094560761</v>
      </c>
      <c r="R118" s="45">
        <v>0</v>
      </c>
      <c r="S118" s="45">
        <f t="shared" si="6"/>
        <v>-1505050.9094560761</v>
      </c>
      <c r="T118" s="45">
        <f t="shared" si="7"/>
        <v>-0.17454373277723789</v>
      </c>
      <c r="U118" s="44"/>
      <c r="V118" s="44" t="s">
        <v>225</v>
      </c>
      <c r="W118" s="44"/>
    </row>
    <row r="119" spans="1:23" x14ac:dyDescent="0.25">
      <c r="A119" s="44" t="s">
        <v>50</v>
      </c>
      <c r="B119" s="44" t="s">
        <v>58</v>
      </c>
      <c r="C119" s="44" t="s">
        <v>59</v>
      </c>
      <c r="D119" s="44" t="s">
        <v>83</v>
      </c>
      <c r="E119" s="44" t="s">
        <v>97</v>
      </c>
      <c r="F119" s="44" t="s">
        <v>98</v>
      </c>
      <c r="G119" s="44" t="s">
        <v>53</v>
      </c>
      <c r="H119" s="44" t="s">
        <v>67</v>
      </c>
      <c r="I119" s="44" t="s">
        <v>55</v>
      </c>
      <c r="J119" s="44" t="s">
        <v>52</v>
      </c>
      <c r="K119" s="44" t="s">
        <v>52</v>
      </c>
      <c r="L119" s="45">
        <v>-15077298.760915929</v>
      </c>
      <c r="M119" s="45">
        <v>-158241.02000000002</v>
      </c>
      <c r="N119" s="45">
        <v>-13320576.238701999</v>
      </c>
      <c r="O119" s="45">
        <v>-1756722.5222139303</v>
      </c>
      <c r="P119" s="45">
        <v>-1756722.5222139303</v>
      </c>
      <c r="Q119" s="45">
        <v>-1756722.5222139303</v>
      </c>
      <c r="R119" s="45">
        <v>0</v>
      </c>
      <c r="S119" s="45">
        <f t="shared" si="6"/>
        <v>-1756722.5222139303</v>
      </c>
      <c r="T119" s="45">
        <f t="shared" si="7"/>
        <v>0</v>
      </c>
      <c r="U119" s="44"/>
      <c r="V119" s="44" t="s">
        <v>225</v>
      </c>
      <c r="W119" s="44"/>
    </row>
    <row r="120" spans="1:23" x14ac:dyDescent="0.25">
      <c r="A120" s="44" t="s">
        <v>50</v>
      </c>
      <c r="B120" s="44" t="s">
        <v>58</v>
      </c>
      <c r="C120" s="44" t="s">
        <v>59</v>
      </c>
      <c r="D120" s="44" t="s">
        <v>87</v>
      </c>
      <c r="E120" s="44" t="s">
        <v>92</v>
      </c>
      <c r="F120" s="44" t="s">
        <v>93</v>
      </c>
      <c r="G120" s="44" t="s">
        <v>76</v>
      </c>
      <c r="H120" s="44" t="s">
        <v>86</v>
      </c>
      <c r="I120" s="44" t="s">
        <v>55</v>
      </c>
      <c r="J120" s="44" t="s">
        <v>203</v>
      </c>
      <c r="K120" s="44" t="s">
        <v>204</v>
      </c>
      <c r="L120" s="45">
        <v>-115856.51</v>
      </c>
      <c r="M120" s="45">
        <v>-86044</v>
      </c>
      <c r="N120" s="45">
        <v>-106536.78456456761</v>
      </c>
      <c r="O120" s="45">
        <v>-9319.7254354323813</v>
      </c>
      <c r="P120" s="45">
        <v>-9319.7254354323977</v>
      </c>
      <c r="Q120" s="45">
        <v>-5125.3240000000014</v>
      </c>
      <c r="R120" s="45">
        <v>0</v>
      </c>
      <c r="S120" s="45">
        <f t="shared" si="6"/>
        <v>-5125.3240000000014</v>
      </c>
      <c r="T120" s="45">
        <f t="shared" si="7"/>
        <v>-4194.4014354323963</v>
      </c>
      <c r="U120" s="44"/>
      <c r="V120" s="44" t="s">
        <v>230</v>
      </c>
      <c r="W120" s="44"/>
    </row>
    <row r="121" spans="1:23" x14ac:dyDescent="0.25">
      <c r="A121" s="44" t="s">
        <v>50</v>
      </c>
      <c r="B121" s="44" t="s">
        <v>58</v>
      </c>
      <c r="C121" s="44" t="s">
        <v>59</v>
      </c>
      <c r="D121" s="44" t="s">
        <v>60</v>
      </c>
      <c r="E121" s="44" t="s">
        <v>152</v>
      </c>
      <c r="F121" s="44" t="s">
        <v>153</v>
      </c>
      <c r="G121" s="44" t="s">
        <v>76</v>
      </c>
      <c r="H121" s="44" t="s">
        <v>86</v>
      </c>
      <c r="I121" s="44" t="s">
        <v>55</v>
      </c>
      <c r="J121" s="44" t="s">
        <v>203</v>
      </c>
      <c r="K121" s="44" t="s">
        <v>204</v>
      </c>
      <c r="L121" s="45">
        <v>-21294.65</v>
      </c>
      <c r="M121" s="45">
        <v>0</v>
      </c>
      <c r="N121" s="45">
        <v>-14906.83416319529</v>
      </c>
      <c r="O121" s="45">
        <v>-6387.8158368047116</v>
      </c>
      <c r="P121" s="45">
        <v>-6387.8158368047098</v>
      </c>
      <c r="Q121" s="45">
        <v>-5125.3240000000014</v>
      </c>
      <c r="R121" s="45">
        <v>0</v>
      </c>
      <c r="S121" s="45">
        <f t="shared" si="6"/>
        <v>-5125.3240000000014</v>
      </c>
      <c r="T121" s="45">
        <f t="shared" si="7"/>
        <v>-1262.4918368047083</v>
      </c>
      <c r="U121" s="44"/>
      <c r="V121" s="44" t="s">
        <v>230</v>
      </c>
      <c r="W121" s="44"/>
    </row>
    <row r="122" spans="1:23" x14ac:dyDescent="0.25">
      <c r="A122" s="44" t="s">
        <v>50</v>
      </c>
      <c r="B122" s="44" t="s">
        <v>58</v>
      </c>
      <c r="C122" s="44" t="s">
        <v>59</v>
      </c>
      <c r="D122" s="44" t="s">
        <v>60</v>
      </c>
      <c r="E122" s="44" t="s">
        <v>79</v>
      </c>
      <c r="F122" s="44" t="s">
        <v>80</v>
      </c>
      <c r="G122" s="44" t="s">
        <v>76</v>
      </c>
      <c r="H122" s="44" t="s">
        <v>86</v>
      </c>
      <c r="I122" s="44" t="s">
        <v>55</v>
      </c>
      <c r="J122" s="44" t="s">
        <v>203</v>
      </c>
      <c r="K122" s="44" t="s">
        <v>204</v>
      </c>
      <c r="L122" s="45">
        <v>-174616.13</v>
      </c>
      <c r="M122" s="45">
        <v>0</v>
      </c>
      <c r="N122" s="45">
        <v>-122236.04013820138</v>
      </c>
      <c r="O122" s="45">
        <v>-52380.089861798624</v>
      </c>
      <c r="P122" s="45">
        <v>-52380.089861798602</v>
      </c>
      <c r="Q122" s="45">
        <v>-28189.281999999999</v>
      </c>
      <c r="R122" s="45">
        <v>0</v>
      </c>
      <c r="S122" s="45">
        <f t="shared" si="6"/>
        <v>-28189.281999999999</v>
      </c>
      <c r="T122" s="45">
        <f t="shared" si="7"/>
        <v>-24190.807861798603</v>
      </c>
      <c r="U122" s="44"/>
      <c r="V122" s="44" t="s">
        <v>230</v>
      </c>
      <c r="W122" s="44"/>
    </row>
    <row r="123" spans="1:23" x14ac:dyDescent="0.25">
      <c r="A123" s="44" t="s">
        <v>50</v>
      </c>
      <c r="B123" s="44" t="s">
        <v>58</v>
      </c>
      <c r="C123" s="44" t="s">
        <v>69</v>
      </c>
      <c r="D123" s="44" t="s">
        <v>70</v>
      </c>
      <c r="E123" s="44" t="s">
        <v>142</v>
      </c>
      <c r="F123" s="44" t="s">
        <v>143</v>
      </c>
      <c r="G123" s="44" t="s">
        <v>76</v>
      </c>
      <c r="H123" s="44" t="s">
        <v>86</v>
      </c>
      <c r="I123" s="44" t="s">
        <v>55</v>
      </c>
      <c r="J123" s="44" t="s">
        <v>203</v>
      </c>
      <c r="K123" s="44" t="s">
        <v>204</v>
      </c>
      <c r="L123" s="45">
        <v>-46848.229999999996</v>
      </c>
      <c r="M123" s="45">
        <v>0</v>
      </c>
      <c r="N123" s="45">
        <v>-32795.035159029641</v>
      </c>
      <c r="O123" s="45">
        <v>-14053.194840970355</v>
      </c>
      <c r="P123" s="45">
        <v>-14053.194840970358</v>
      </c>
      <c r="Q123" s="45">
        <v>-17938.633999999998</v>
      </c>
      <c r="R123" s="45">
        <v>0</v>
      </c>
      <c r="S123" s="45">
        <f t="shared" si="6"/>
        <v>-17938.633999999998</v>
      </c>
      <c r="T123" s="45">
        <f t="shared" si="7"/>
        <v>3885.43915902964</v>
      </c>
      <c r="U123" s="44"/>
      <c r="V123" s="44" t="s">
        <v>230</v>
      </c>
      <c r="W123" s="44"/>
    </row>
    <row r="124" spans="1:23" x14ac:dyDescent="0.25">
      <c r="A124" s="44" t="s">
        <v>50</v>
      </c>
      <c r="B124" s="44" t="s">
        <v>58</v>
      </c>
      <c r="C124" s="44" t="s">
        <v>69</v>
      </c>
      <c r="D124" s="44" t="s">
        <v>70</v>
      </c>
      <c r="E124" s="44" t="s">
        <v>105</v>
      </c>
      <c r="F124" s="44" t="s">
        <v>106</v>
      </c>
      <c r="G124" s="44" t="s">
        <v>76</v>
      </c>
      <c r="H124" s="44" t="s">
        <v>86</v>
      </c>
      <c r="I124" s="44" t="s">
        <v>55</v>
      </c>
      <c r="J124" s="44" t="s">
        <v>203</v>
      </c>
      <c r="K124" s="44" t="s">
        <v>204</v>
      </c>
      <c r="L124" s="45">
        <v>-21294.65</v>
      </c>
      <c r="M124" s="45">
        <v>0</v>
      </c>
      <c r="N124" s="45">
        <v>-14906.83416319529</v>
      </c>
      <c r="O124" s="45">
        <v>-6387.8158368047116</v>
      </c>
      <c r="P124" s="45">
        <v>-6387.8158368047098</v>
      </c>
      <c r="Q124" s="45">
        <v>-6406.6550000000007</v>
      </c>
      <c r="R124" s="45">
        <v>0</v>
      </c>
      <c r="S124" s="45">
        <f t="shared" si="6"/>
        <v>-6406.6550000000007</v>
      </c>
      <c r="T124" s="45">
        <f t="shared" si="7"/>
        <v>18.839163195290894</v>
      </c>
      <c r="U124" s="44"/>
      <c r="V124" s="44" t="s">
        <v>230</v>
      </c>
      <c r="W124" s="44"/>
    </row>
    <row r="125" spans="1:23" x14ac:dyDescent="0.25">
      <c r="A125" s="44" t="s">
        <v>50</v>
      </c>
      <c r="B125" s="44" t="s">
        <v>58</v>
      </c>
      <c r="C125" s="44" t="s">
        <v>69</v>
      </c>
      <c r="D125" s="44" t="s">
        <v>70</v>
      </c>
      <c r="E125" s="44" t="s">
        <v>144</v>
      </c>
      <c r="F125" s="44" t="s">
        <v>145</v>
      </c>
      <c r="G125" s="44" t="s">
        <v>76</v>
      </c>
      <c r="H125" s="44" t="s">
        <v>86</v>
      </c>
      <c r="I125" s="44" t="s">
        <v>55</v>
      </c>
      <c r="J125" s="44" t="s">
        <v>203</v>
      </c>
      <c r="K125" s="44" t="s">
        <v>204</v>
      </c>
      <c r="L125" s="45">
        <v>0</v>
      </c>
      <c r="M125" s="45">
        <v>0</v>
      </c>
      <c r="N125" s="45">
        <v>0</v>
      </c>
      <c r="O125" s="45">
        <v>0</v>
      </c>
      <c r="P125" s="45">
        <v>0</v>
      </c>
      <c r="Q125" s="45">
        <v>-17938.633999999998</v>
      </c>
      <c r="R125" s="45">
        <v>0</v>
      </c>
      <c r="S125" s="45">
        <f t="shared" si="6"/>
        <v>-17938.633999999998</v>
      </c>
      <c r="T125" s="45">
        <f t="shared" si="7"/>
        <v>17938.633999999998</v>
      </c>
      <c r="U125" s="44"/>
      <c r="V125" s="44" t="s">
        <v>230</v>
      </c>
      <c r="W125" s="44"/>
    </row>
    <row r="126" spans="1:23" x14ac:dyDescent="0.25">
      <c r="A126" s="44" t="s">
        <v>50</v>
      </c>
      <c r="B126" s="44" t="s">
        <v>58</v>
      </c>
      <c r="C126" s="44" t="s">
        <v>69</v>
      </c>
      <c r="D126" s="44" t="s">
        <v>94</v>
      </c>
      <c r="E126" s="44" t="s">
        <v>138</v>
      </c>
      <c r="F126" s="44" t="s">
        <v>139</v>
      </c>
      <c r="G126" s="44" t="s">
        <v>76</v>
      </c>
      <c r="H126" s="44" t="s">
        <v>86</v>
      </c>
      <c r="I126" s="44" t="s">
        <v>55</v>
      </c>
      <c r="J126" s="44" t="s">
        <v>203</v>
      </c>
      <c r="K126" s="44" t="s">
        <v>204</v>
      </c>
      <c r="L126" s="45">
        <v>-80919.67</v>
      </c>
      <c r="M126" s="45">
        <v>0</v>
      </c>
      <c r="N126" s="45">
        <v>-56645.969820142112</v>
      </c>
      <c r="O126" s="45">
        <v>-24273.700179857886</v>
      </c>
      <c r="P126" s="45">
        <v>-24273.700179857893</v>
      </c>
      <c r="Q126" s="45">
        <v>-2562.6619999999998</v>
      </c>
      <c r="R126" s="45">
        <v>0</v>
      </c>
      <c r="S126" s="45">
        <f t="shared" si="6"/>
        <v>-2562.6619999999998</v>
      </c>
      <c r="T126" s="45">
        <f t="shared" si="7"/>
        <v>-21711.038179857893</v>
      </c>
      <c r="U126" s="44"/>
      <c r="V126" s="44" t="s">
        <v>230</v>
      </c>
      <c r="W126" s="44"/>
    </row>
    <row r="127" spans="1:23" x14ac:dyDescent="0.25">
      <c r="A127" s="44" t="s">
        <v>50</v>
      </c>
      <c r="B127" s="44" t="s">
        <v>58</v>
      </c>
      <c r="C127" s="44" t="s">
        <v>69</v>
      </c>
      <c r="D127" s="44" t="s">
        <v>146</v>
      </c>
      <c r="E127" s="44" t="s">
        <v>147</v>
      </c>
      <c r="F127" s="44" t="s">
        <v>148</v>
      </c>
      <c r="G127" s="44" t="s">
        <v>76</v>
      </c>
      <c r="H127" s="44" t="s">
        <v>86</v>
      </c>
      <c r="I127" s="44" t="s">
        <v>55</v>
      </c>
      <c r="J127" s="44" t="s">
        <v>203</v>
      </c>
      <c r="K127" s="44" t="s">
        <v>204</v>
      </c>
      <c r="L127" s="45">
        <v>-51107.16</v>
      </c>
      <c r="M127" s="45">
        <v>0</v>
      </c>
      <c r="N127" s="45">
        <v>-35776.401991668696</v>
      </c>
      <c r="O127" s="45">
        <v>-15330.758008331308</v>
      </c>
      <c r="P127" s="45">
        <v>-15330.758008331306</v>
      </c>
      <c r="Q127" s="45">
        <v>-44846.585000000006</v>
      </c>
      <c r="R127" s="45">
        <v>0</v>
      </c>
      <c r="S127" s="45">
        <f t="shared" si="6"/>
        <v>-44846.585000000006</v>
      </c>
      <c r="T127" s="45">
        <f t="shared" si="7"/>
        <v>29515.826991668699</v>
      </c>
      <c r="U127" s="44"/>
      <c r="V127" s="44" t="s">
        <v>230</v>
      </c>
      <c r="W127" s="44"/>
    </row>
    <row r="128" spans="1:23" x14ac:dyDescent="0.25">
      <c r="A128" s="44" t="s">
        <v>50</v>
      </c>
      <c r="B128" s="44" t="s">
        <v>58</v>
      </c>
      <c r="C128" s="44" t="s">
        <v>59</v>
      </c>
      <c r="D128" s="44" t="s">
        <v>87</v>
      </c>
      <c r="E128" s="44" t="s">
        <v>88</v>
      </c>
      <c r="F128" s="44" t="s">
        <v>89</v>
      </c>
      <c r="G128" s="44" t="s">
        <v>76</v>
      </c>
      <c r="H128" s="44" t="s">
        <v>86</v>
      </c>
      <c r="I128" s="44" t="s">
        <v>55</v>
      </c>
      <c r="J128" s="44" t="s">
        <v>171</v>
      </c>
      <c r="K128" s="44" t="s">
        <v>172</v>
      </c>
      <c r="L128" s="45">
        <v>-2333000.9996000007</v>
      </c>
      <c r="M128" s="45">
        <v>-2199999.9999000002</v>
      </c>
      <c r="N128" s="45">
        <v>-1921966.7098999999</v>
      </c>
      <c r="O128" s="45">
        <f>L128-N128</f>
        <v>-411034.28970000078</v>
      </c>
      <c r="P128" s="45">
        <v>-133000.99970000051</v>
      </c>
      <c r="Q128" s="45">
        <f>P128</f>
        <v>-133000.99970000051</v>
      </c>
      <c r="R128" s="45">
        <v>0</v>
      </c>
      <c r="S128" s="45">
        <f t="shared" si="6"/>
        <v>-133000.99970000051</v>
      </c>
      <c r="T128" s="45">
        <f t="shared" si="7"/>
        <v>0</v>
      </c>
      <c r="U128" s="44"/>
      <c r="V128" s="44" t="s">
        <v>231</v>
      </c>
      <c r="W128" s="44"/>
    </row>
    <row r="129" spans="1:23" x14ac:dyDescent="0.25">
      <c r="A129" s="44" t="s">
        <v>50</v>
      </c>
      <c r="B129" s="44" t="s">
        <v>58</v>
      </c>
      <c r="C129" s="44" t="s">
        <v>59</v>
      </c>
      <c r="D129" s="44" t="s">
        <v>87</v>
      </c>
      <c r="E129" s="44" t="s">
        <v>136</v>
      </c>
      <c r="F129" s="44" t="s">
        <v>151</v>
      </c>
      <c r="G129" s="44" t="s">
        <v>76</v>
      </c>
      <c r="H129" s="44" t="s">
        <v>86</v>
      </c>
      <c r="I129" s="44" t="s">
        <v>55</v>
      </c>
      <c r="J129" s="44" t="s">
        <v>167</v>
      </c>
      <c r="K129" s="44" t="s">
        <v>168</v>
      </c>
      <c r="L129" s="45">
        <v>-32.258064516129039</v>
      </c>
      <c r="M129" s="45">
        <v>0</v>
      </c>
      <c r="N129" s="45">
        <v>-32.258064516129025</v>
      </c>
      <c r="O129" s="45">
        <v>0</v>
      </c>
      <c r="P129" s="45">
        <v>0</v>
      </c>
      <c r="Q129" s="45">
        <v>0</v>
      </c>
      <c r="R129" s="45">
        <v>0</v>
      </c>
      <c r="S129" s="45">
        <f t="shared" si="6"/>
        <v>0</v>
      </c>
      <c r="T129" s="45">
        <f t="shared" si="7"/>
        <v>0</v>
      </c>
      <c r="U129" s="44"/>
      <c r="V129" s="44"/>
      <c r="W129" s="44"/>
    </row>
    <row r="130" spans="1:23" x14ac:dyDescent="0.25">
      <c r="A130" s="44" t="s">
        <v>50</v>
      </c>
      <c r="B130" s="44" t="s">
        <v>58</v>
      </c>
      <c r="C130" s="44" t="s">
        <v>59</v>
      </c>
      <c r="D130" s="44" t="s">
        <v>87</v>
      </c>
      <c r="E130" s="44" t="s">
        <v>88</v>
      </c>
      <c r="F130" s="44" t="s">
        <v>89</v>
      </c>
      <c r="G130" s="44" t="s">
        <v>76</v>
      </c>
      <c r="H130" s="44" t="s">
        <v>86</v>
      </c>
      <c r="I130" s="44" t="s">
        <v>55</v>
      </c>
      <c r="J130" s="44" t="s">
        <v>167</v>
      </c>
      <c r="K130" s="44" t="s">
        <v>168</v>
      </c>
      <c r="L130" s="45">
        <v>-12.903225806451616</v>
      </c>
      <c r="M130" s="45">
        <v>0</v>
      </c>
      <c r="N130" s="45">
        <v>-12.903225806451612</v>
      </c>
      <c r="O130" s="45">
        <v>0</v>
      </c>
      <c r="P130" s="45">
        <v>0</v>
      </c>
      <c r="Q130" s="45">
        <v>0</v>
      </c>
      <c r="R130" s="45">
        <v>0</v>
      </c>
      <c r="S130" s="45">
        <f t="shared" si="6"/>
        <v>0</v>
      </c>
      <c r="T130" s="45">
        <f t="shared" si="7"/>
        <v>0</v>
      </c>
      <c r="U130" s="44"/>
      <c r="V130" s="44"/>
      <c r="W130" s="44"/>
    </row>
    <row r="131" spans="1:23" x14ac:dyDescent="0.25">
      <c r="A131" s="44" t="s">
        <v>50</v>
      </c>
      <c r="B131" s="44" t="s">
        <v>58</v>
      </c>
      <c r="C131" s="44" t="s">
        <v>59</v>
      </c>
      <c r="D131" s="44" t="s">
        <v>87</v>
      </c>
      <c r="E131" s="44" t="s">
        <v>92</v>
      </c>
      <c r="F131" s="44" t="s">
        <v>93</v>
      </c>
      <c r="G131" s="44" t="s">
        <v>76</v>
      </c>
      <c r="H131" s="44" t="s">
        <v>86</v>
      </c>
      <c r="I131" s="44" t="s">
        <v>55</v>
      </c>
      <c r="J131" s="44" t="s">
        <v>167</v>
      </c>
      <c r="K131" s="44" t="s">
        <v>168</v>
      </c>
      <c r="L131" s="45">
        <v>-3513.9888283536434</v>
      </c>
      <c r="M131" s="45">
        <v>0</v>
      </c>
      <c r="N131" s="45">
        <v>-3513.9890442054962</v>
      </c>
      <c r="O131" s="45">
        <v>2.1585185277217533E-4</v>
      </c>
      <c r="P131" s="45">
        <v>0</v>
      </c>
      <c r="Q131" s="45">
        <v>0</v>
      </c>
      <c r="R131" s="45">
        <v>0</v>
      </c>
      <c r="S131" s="45">
        <f t="shared" si="6"/>
        <v>0</v>
      </c>
      <c r="T131" s="45">
        <f t="shared" si="7"/>
        <v>0</v>
      </c>
      <c r="U131" s="44"/>
      <c r="V131" s="44"/>
      <c r="W131" s="44"/>
    </row>
    <row r="132" spans="1:23" x14ac:dyDescent="0.25">
      <c r="A132" s="44" t="s">
        <v>50</v>
      </c>
      <c r="B132" s="44" t="s">
        <v>58</v>
      </c>
      <c r="C132" s="44" t="s">
        <v>59</v>
      </c>
      <c r="D132" s="44" t="s">
        <v>87</v>
      </c>
      <c r="E132" s="44" t="s">
        <v>90</v>
      </c>
      <c r="F132" s="44" t="s">
        <v>91</v>
      </c>
      <c r="G132" s="44" t="s">
        <v>76</v>
      </c>
      <c r="H132" s="44" t="s">
        <v>86</v>
      </c>
      <c r="I132" s="44" t="s">
        <v>55</v>
      </c>
      <c r="J132" s="44" t="s">
        <v>167</v>
      </c>
      <c r="K132" s="44" t="s">
        <v>168</v>
      </c>
      <c r="L132" s="45">
        <v>-2230.6832058064501</v>
      </c>
      <c r="M132" s="45">
        <v>0</v>
      </c>
      <c r="N132" s="45">
        <v>-2230.6832258064505</v>
      </c>
      <c r="O132" s="45">
        <v>2.0000000404252205E-5</v>
      </c>
      <c r="P132" s="45">
        <v>0</v>
      </c>
      <c r="Q132" s="45">
        <v>-0.114885167053477</v>
      </c>
      <c r="R132" s="45">
        <v>0</v>
      </c>
      <c r="S132" s="45">
        <f t="shared" si="6"/>
        <v>-0.114885167053477</v>
      </c>
      <c r="T132" s="45">
        <f t="shared" si="7"/>
        <v>0.114885167053477</v>
      </c>
      <c r="U132" s="44"/>
      <c r="V132" s="44"/>
      <c r="W132" s="44"/>
    </row>
    <row r="133" spans="1:23" x14ac:dyDescent="0.25">
      <c r="A133" s="44" t="s">
        <v>50</v>
      </c>
      <c r="B133" s="44" t="s">
        <v>58</v>
      </c>
      <c r="C133" s="44" t="s">
        <v>59</v>
      </c>
      <c r="D133" s="44" t="s">
        <v>60</v>
      </c>
      <c r="E133" s="44" t="s">
        <v>152</v>
      </c>
      <c r="F133" s="44" t="s">
        <v>153</v>
      </c>
      <c r="G133" s="44" t="s">
        <v>76</v>
      </c>
      <c r="H133" s="44" t="s">
        <v>86</v>
      </c>
      <c r="I133" s="44" t="s">
        <v>55</v>
      </c>
      <c r="J133" s="44" t="s">
        <v>167</v>
      </c>
      <c r="K133" s="44" t="s">
        <v>168</v>
      </c>
      <c r="L133" s="45">
        <v>-242973.69443870964</v>
      </c>
      <c r="M133" s="45">
        <v>0</v>
      </c>
      <c r="N133" s="45">
        <v>-242973.69483870966</v>
      </c>
      <c r="O133" s="45">
        <v>4.0000001899898052E-4</v>
      </c>
      <c r="P133" s="45">
        <v>0</v>
      </c>
      <c r="Q133" s="45">
        <v>-12.54598244754448</v>
      </c>
      <c r="R133" s="45">
        <v>0</v>
      </c>
      <c r="S133" s="45">
        <f t="shared" si="6"/>
        <v>-12.54598244754448</v>
      </c>
      <c r="T133" s="45">
        <f t="shared" si="7"/>
        <v>12.54598244754448</v>
      </c>
      <c r="U133" s="44"/>
      <c r="V133" s="44" t="s">
        <v>232</v>
      </c>
      <c r="W133" s="44"/>
    </row>
    <row r="134" spans="1:23" x14ac:dyDescent="0.25">
      <c r="A134" s="44" t="s">
        <v>50</v>
      </c>
      <c r="B134" s="44" t="s">
        <v>58</v>
      </c>
      <c r="C134" s="44" t="s">
        <v>59</v>
      </c>
      <c r="D134" s="44" t="s">
        <v>60</v>
      </c>
      <c r="E134" s="44" t="s">
        <v>79</v>
      </c>
      <c r="F134" s="44" t="s">
        <v>80</v>
      </c>
      <c r="G134" s="44" t="s">
        <v>76</v>
      </c>
      <c r="H134" s="44" t="s">
        <v>86</v>
      </c>
      <c r="I134" s="44" t="s">
        <v>55</v>
      </c>
      <c r="J134" s="44" t="s">
        <v>167</v>
      </c>
      <c r="K134" s="44" t="s">
        <v>168</v>
      </c>
      <c r="L134" s="45">
        <v>-6936.0790331318958</v>
      </c>
      <c r="M134" s="45">
        <v>0</v>
      </c>
      <c r="N134" s="45">
        <v>-6936.0795364874548</v>
      </c>
      <c r="O134" s="45">
        <v>5.0335555897618178E-4</v>
      </c>
      <c r="P134" s="45">
        <v>0</v>
      </c>
      <c r="Q134" s="45">
        <v>-0.3002680502534058</v>
      </c>
      <c r="R134" s="45">
        <v>0</v>
      </c>
      <c r="S134" s="45">
        <f t="shared" si="6"/>
        <v>-0.3002680502534058</v>
      </c>
      <c r="T134" s="45">
        <f t="shared" si="7"/>
        <v>0.3002680502534058</v>
      </c>
      <c r="U134" s="44"/>
      <c r="V134" s="44"/>
      <c r="W134" s="44"/>
    </row>
    <row r="135" spans="1:23" x14ac:dyDescent="0.25">
      <c r="A135" s="44" t="s">
        <v>50</v>
      </c>
      <c r="B135" s="44" t="s">
        <v>58</v>
      </c>
      <c r="C135" s="44" t="s">
        <v>59</v>
      </c>
      <c r="D135" s="44" t="s">
        <v>60</v>
      </c>
      <c r="E135" s="44" t="s">
        <v>61</v>
      </c>
      <c r="F135" s="44" t="s">
        <v>62</v>
      </c>
      <c r="G135" s="44" t="s">
        <v>76</v>
      </c>
      <c r="H135" s="44" t="s">
        <v>86</v>
      </c>
      <c r="I135" s="44" t="s">
        <v>55</v>
      </c>
      <c r="J135" s="44" t="s">
        <v>167</v>
      </c>
      <c r="K135" s="44" t="s">
        <v>168</v>
      </c>
      <c r="L135" s="45">
        <v>-100094.75091290323</v>
      </c>
      <c r="M135" s="45">
        <v>0</v>
      </c>
      <c r="N135" s="45">
        <v>-100094.75161290323</v>
      </c>
      <c r="O135" s="45">
        <v>7.0000000414438546E-4</v>
      </c>
      <c r="P135" s="45">
        <v>0</v>
      </c>
      <c r="Q135" s="45">
        <v>-5.4424236865060802</v>
      </c>
      <c r="R135" s="45">
        <v>0</v>
      </c>
      <c r="S135" s="45">
        <f t="shared" si="6"/>
        <v>-5.4424236865060802</v>
      </c>
      <c r="T135" s="45">
        <f t="shared" si="7"/>
        <v>5.4424236865060802</v>
      </c>
      <c r="U135" s="44"/>
      <c r="V135" s="44" t="s">
        <v>232</v>
      </c>
      <c r="W135" s="44"/>
    </row>
    <row r="136" spans="1:23" x14ac:dyDescent="0.25">
      <c r="A136" s="44" t="s">
        <v>50</v>
      </c>
      <c r="B136" s="44" t="s">
        <v>58</v>
      </c>
      <c r="C136" s="44" t="s">
        <v>59</v>
      </c>
      <c r="D136" s="44" t="s">
        <v>83</v>
      </c>
      <c r="E136" s="44" t="s">
        <v>84</v>
      </c>
      <c r="F136" s="44" t="s">
        <v>85</v>
      </c>
      <c r="G136" s="44" t="s">
        <v>76</v>
      </c>
      <c r="H136" s="44" t="s">
        <v>86</v>
      </c>
      <c r="I136" s="44" t="s">
        <v>55</v>
      </c>
      <c r="J136" s="44" t="s">
        <v>167</v>
      </c>
      <c r="K136" s="44" t="s">
        <v>168</v>
      </c>
      <c r="L136" s="45">
        <v>-140831.78131290321</v>
      </c>
      <c r="M136" s="45">
        <v>0</v>
      </c>
      <c r="N136" s="45">
        <v>-140831.78161290323</v>
      </c>
      <c r="O136" s="45">
        <v>3.0000001424923539E-4</v>
      </c>
      <c r="P136" s="45">
        <v>0</v>
      </c>
      <c r="Q136" s="45">
        <v>-6.7886689622509158</v>
      </c>
      <c r="R136" s="45">
        <v>0</v>
      </c>
      <c r="S136" s="45">
        <f t="shared" si="6"/>
        <v>-6.7886689622509158</v>
      </c>
      <c r="T136" s="45">
        <f t="shared" si="7"/>
        <v>6.7886689622509158</v>
      </c>
      <c r="U136" s="44"/>
      <c r="V136" s="44" t="s">
        <v>232</v>
      </c>
      <c r="W136" s="44"/>
    </row>
    <row r="137" spans="1:23" x14ac:dyDescent="0.25">
      <c r="A137" s="44" t="s">
        <v>50</v>
      </c>
      <c r="B137" s="44" t="s">
        <v>58</v>
      </c>
      <c r="C137" s="44" t="s">
        <v>59</v>
      </c>
      <c r="D137" s="44" t="s">
        <v>83</v>
      </c>
      <c r="E137" s="44" t="s">
        <v>122</v>
      </c>
      <c r="F137" s="44" t="s">
        <v>123</v>
      </c>
      <c r="G137" s="44" t="s">
        <v>76</v>
      </c>
      <c r="H137" s="44" t="s">
        <v>86</v>
      </c>
      <c r="I137" s="44" t="s">
        <v>55</v>
      </c>
      <c r="J137" s="44" t="s">
        <v>167</v>
      </c>
      <c r="K137" s="44" t="s">
        <v>168</v>
      </c>
      <c r="L137" s="45">
        <v>-89754.50111290325</v>
      </c>
      <c r="M137" s="45">
        <v>0</v>
      </c>
      <c r="N137" s="45">
        <v>-89754.50161290323</v>
      </c>
      <c r="O137" s="45">
        <v>4.9999998009297997E-4</v>
      </c>
      <c r="P137" s="45">
        <v>0</v>
      </c>
      <c r="Q137" s="45">
        <v>-4.7830350481496007</v>
      </c>
      <c r="R137" s="45">
        <v>0</v>
      </c>
      <c r="S137" s="45">
        <f t="shared" si="6"/>
        <v>-4.7830350481496007</v>
      </c>
      <c r="T137" s="45">
        <f t="shared" si="7"/>
        <v>4.7830350481496007</v>
      </c>
      <c r="U137" s="44"/>
      <c r="V137" s="44" t="s">
        <v>232</v>
      </c>
      <c r="W137" s="44"/>
    </row>
    <row r="138" spans="1:23" x14ac:dyDescent="0.25">
      <c r="A138" s="44" t="s">
        <v>50</v>
      </c>
      <c r="B138" s="44" t="s">
        <v>58</v>
      </c>
      <c r="C138" s="44" t="s">
        <v>59</v>
      </c>
      <c r="D138" s="44" t="s">
        <v>83</v>
      </c>
      <c r="E138" s="44" t="s">
        <v>126</v>
      </c>
      <c r="F138" s="44" t="s">
        <v>127</v>
      </c>
      <c r="G138" s="44" t="s">
        <v>76</v>
      </c>
      <c r="H138" s="44" t="s">
        <v>86</v>
      </c>
      <c r="I138" s="44" t="s">
        <v>55</v>
      </c>
      <c r="J138" s="44" t="s">
        <v>167</v>
      </c>
      <c r="K138" s="44" t="s">
        <v>168</v>
      </c>
      <c r="L138" s="45">
        <v>-88348.200512903204</v>
      </c>
      <c r="M138" s="45">
        <v>0</v>
      </c>
      <c r="N138" s="45">
        <v>-88348.201612903227</v>
      </c>
      <c r="O138" s="45">
        <v>1.100000023143366E-3</v>
      </c>
      <c r="P138" s="45">
        <v>0</v>
      </c>
      <c r="Q138" s="45">
        <v>-5.5092659655190106</v>
      </c>
      <c r="R138" s="45">
        <v>0</v>
      </c>
      <c r="S138" s="45">
        <f t="shared" ref="S138:S201" si="8">SUM(Q138:R138)</f>
        <v>-5.5092659655190106</v>
      </c>
      <c r="T138" s="45">
        <f t="shared" si="7"/>
        <v>5.5092659655190106</v>
      </c>
      <c r="U138" s="44"/>
      <c r="V138" s="44" t="s">
        <v>232</v>
      </c>
      <c r="W138" s="44"/>
    </row>
    <row r="139" spans="1:23" x14ac:dyDescent="0.25">
      <c r="A139" s="44" t="s">
        <v>50</v>
      </c>
      <c r="B139" s="44" t="s">
        <v>58</v>
      </c>
      <c r="C139" s="44" t="s">
        <v>59</v>
      </c>
      <c r="D139" s="44" t="s">
        <v>83</v>
      </c>
      <c r="E139" s="44" t="s">
        <v>97</v>
      </c>
      <c r="F139" s="44" t="s">
        <v>98</v>
      </c>
      <c r="G139" s="44" t="s">
        <v>76</v>
      </c>
      <c r="H139" s="44" t="s">
        <v>86</v>
      </c>
      <c r="I139" s="44" t="s">
        <v>55</v>
      </c>
      <c r="J139" s="44" t="s">
        <v>167</v>
      </c>
      <c r="K139" s="44" t="s">
        <v>168</v>
      </c>
      <c r="L139" s="45">
        <v>-1294865.17433871</v>
      </c>
      <c r="M139" s="45">
        <v>-99948.26</v>
      </c>
      <c r="N139" s="45">
        <v>-1294865.1746387095</v>
      </c>
      <c r="O139" s="45">
        <v>2.9999949038028717E-4</v>
      </c>
      <c r="P139" s="45">
        <v>0</v>
      </c>
      <c r="Q139" s="45">
        <v>-39.968288515252262</v>
      </c>
      <c r="R139" s="45">
        <v>0</v>
      </c>
      <c r="S139" s="45">
        <f t="shared" si="8"/>
        <v>-39.968288515252262</v>
      </c>
      <c r="T139" s="45">
        <f t="shared" ref="T139:T202" si="9">P139-S139</f>
        <v>39.968288515252262</v>
      </c>
      <c r="U139" s="44"/>
      <c r="V139" s="44" t="s">
        <v>232</v>
      </c>
      <c r="W139" s="44"/>
    </row>
    <row r="140" spans="1:23" x14ac:dyDescent="0.25">
      <c r="A140" s="44" t="s">
        <v>50</v>
      </c>
      <c r="B140" s="44" t="s">
        <v>58</v>
      </c>
      <c r="C140" s="44" t="s">
        <v>69</v>
      </c>
      <c r="D140" s="44" t="s">
        <v>70</v>
      </c>
      <c r="E140" s="44" t="s">
        <v>142</v>
      </c>
      <c r="F140" s="44" t="s">
        <v>143</v>
      </c>
      <c r="G140" s="44" t="s">
        <v>76</v>
      </c>
      <c r="H140" s="44" t="s">
        <v>86</v>
      </c>
      <c r="I140" s="44" t="s">
        <v>55</v>
      </c>
      <c r="J140" s="44" t="s">
        <v>167</v>
      </c>
      <c r="K140" s="44" t="s">
        <v>168</v>
      </c>
      <c r="L140" s="45">
        <v>-83447.505964287921</v>
      </c>
      <c r="M140" s="45">
        <v>0</v>
      </c>
      <c r="N140" s="45">
        <v>-83332.508410991621</v>
      </c>
      <c r="O140" s="45">
        <v>-114.99755329629988</v>
      </c>
      <c r="P140" s="45">
        <v>-114.99755329628533</v>
      </c>
      <c r="Q140" s="45">
        <v>-4.2126301937290869</v>
      </c>
      <c r="R140" s="45">
        <v>0</v>
      </c>
      <c r="S140" s="45">
        <f t="shared" si="8"/>
        <v>-4.2126301937290869</v>
      </c>
      <c r="T140" s="45">
        <f t="shared" si="9"/>
        <v>-110.78492310255625</v>
      </c>
      <c r="U140" s="44"/>
      <c r="V140" s="44" t="s">
        <v>232</v>
      </c>
      <c r="W140" s="44"/>
    </row>
    <row r="141" spans="1:23" x14ac:dyDescent="0.25">
      <c r="A141" s="44" t="s">
        <v>50</v>
      </c>
      <c r="B141" s="44" t="s">
        <v>58</v>
      </c>
      <c r="C141" s="44" t="s">
        <v>69</v>
      </c>
      <c r="D141" s="44" t="s">
        <v>70</v>
      </c>
      <c r="E141" s="44" t="s">
        <v>105</v>
      </c>
      <c r="F141" s="44" t="s">
        <v>106</v>
      </c>
      <c r="G141" s="44" t="s">
        <v>76</v>
      </c>
      <c r="H141" s="44" t="s">
        <v>86</v>
      </c>
      <c r="I141" s="44" t="s">
        <v>55</v>
      </c>
      <c r="J141" s="44" t="s">
        <v>167</v>
      </c>
      <c r="K141" s="44" t="s">
        <v>168</v>
      </c>
      <c r="L141" s="45">
        <v>-7597.4619999318984</v>
      </c>
      <c r="M141" s="45">
        <v>0</v>
      </c>
      <c r="N141" s="45">
        <v>-7597.4626164874553</v>
      </c>
      <c r="O141" s="45">
        <v>6.1655555691686459E-4</v>
      </c>
      <c r="P141" s="45">
        <v>0</v>
      </c>
      <c r="Q141" s="45">
        <v>-0.35509960725620171</v>
      </c>
      <c r="R141" s="45">
        <v>0</v>
      </c>
      <c r="S141" s="45">
        <f t="shared" si="8"/>
        <v>-0.35509960725620171</v>
      </c>
      <c r="T141" s="45">
        <f t="shared" si="9"/>
        <v>0.35509960725620171</v>
      </c>
      <c r="U141" s="44"/>
      <c r="V141" s="44"/>
      <c r="W141" s="44"/>
    </row>
    <row r="142" spans="1:23" x14ac:dyDescent="0.25">
      <c r="A142" s="44" t="s">
        <v>50</v>
      </c>
      <c r="B142" s="44" t="s">
        <v>58</v>
      </c>
      <c r="C142" s="44" t="s">
        <v>69</v>
      </c>
      <c r="D142" s="44" t="s">
        <v>70</v>
      </c>
      <c r="E142" s="44" t="s">
        <v>154</v>
      </c>
      <c r="F142" s="44" t="s">
        <v>155</v>
      </c>
      <c r="G142" s="44" t="s">
        <v>76</v>
      </c>
      <c r="H142" s="44" t="s">
        <v>86</v>
      </c>
      <c r="I142" s="44" t="s">
        <v>55</v>
      </c>
      <c r="J142" s="44" t="s">
        <v>167</v>
      </c>
      <c r="K142" s="44" t="s">
        <v>168</v>
      </c>
      <c r="L142" s="45">
        <v>-3072.7594812795692</v>
      </c>
      <c r="M142" s="45">
        <v>0</v>
      </c>
      <c r="N142" s="45">
        <v>-3072.7597849462372</v>
      </c>
      <c r="O142" s="45">
        <v>3.0366666806003195E-4</v>
      </c>
      <c r="P142" s="45">
        <v>0</v>
      </c>
      <c r="Q142" s="45">
        <v>-0.41776424383082561</v>
      </c>
      <c r="R142" s="45">
        <v>0</v>
      </c>
      <c r="S142" s="45">
        <f t="shared" si="8"/>
        <v>-0.41776424383082561</v>
      </c>
      <c r="T142" s="45">
        <f t="shared" si="9"/>
        <v>0.41776424383082561</v>
      </c>
      <c r="U142" s="44"/>
      <c r="V142" s="44"/>
      <c r="W142" s="44"/>
    </row>
    <row r="143" spans="1:23" x14ac:dyDescent="0.25">
      <c r="A143" s="44" t="s">
        <v>50</v>
      </c>
      <c r="B143" s="44" t="s">
        <v>58</v>
      </c>
      <c r="C143" s="44" t="s">
        <v>69</v>
      </c>
      <c r="D143" s="44" t="s">
        <v>70</v>
      </c>
      <c r="E143" s="44" t="s">
        <v>144</v>
      </c>
      <c r="F143" s="44" t="s">
        <v>145</v>
      </c>
      <c r="G143" s="44" t="s">
        <v>76</v>
      </c>
      <c r="H143" s="44" t="s">
        <v>86</v>
      </c>
      <c r="I143" s="44" t="s">
        <v>55</v>
      </c>
      <c r="J143" s="44" t="s">
        <v>167</v>
      </c>
      <c r="K143" s="44" t="s">
        <v>168</v>
      </c>
      <c r="L143" s="45">
        <v>-7839.7846455698937</v>
      </c>
      <c r="M143" s="45">
        <v>0</v>
      </c>
      <c r="N143" s="45">
        <v>-7839.7849462365593</v>
      </c>
      <c r="O143" s="45">
        <v>3.0066666568018263E-4</v>
      </c>
      <c r="P143" s="45">
        <v>0</v>
      </c>
      <c r="Q143" s="45">
        <v>-1.723277505802155</v>
      </c>
      <c r="R143" s="45">
        <v>0</v>
      </c>
      <c r="S143" s="45">
        <f t="shared" si="8"/>
        <v>-1.723277505802155</v>
      </c>
      <c r="T143" s="45">
        <f t="shared" si="9"/>
        <v>1.723277505802155</v>
      </c>
      <c r="U143" s="44"/>
      <c r="V143" s="44" t="s">
        <v>232</v>
      </c>
      <c r="W143" s="44"/>
    </row>
    <row r="144" spans="1:23" x14ac:dyDescent="0.25">
      <c r="A144" s="44" t="s">
        <v>50</v>
      </c>
      <c r="B144" s="44" t="s">
        <v>58</v>
      </c>
      <c r="C144" s="44" t="s">
        <v>69</v>
      </c>
      <c r="D144" s="44" t="s">
        <v>94</v>
      </c>
      <c r="E144" s="44" t="s">
        <v>99</v>
      </c>
      <c r="F144" s="44" t="s">
        <v>100</v>
      </c>
      <c r="G144" s="44" t="s">
        <v>76</v>
      </c>
      <c r="H144" s="44" t="s">
        <v>86</v>
      </c>
      <c r="I144" s="44" t="s">
        <v>55</v>
      </c>
      <c r="J144" s="44" t="s">
        <v>167</v>
      </c>
      <c r="K144" s="44" t="s">
        <v>168</v>
      </c>
      <c r="L144" s="45">
        <v>-35352.997884516146</v>
      </c>
      <c r="M144" s="45">
        <v>0</v>
      </c>
      <c r="N144" s="45">
        <v>-35352.998064516134</v>
      </c>
      <c r="O144" s="45">
        <v>1.7999998817685992E-4</v>
      </c>
      <c r="P144" s="45">
        <v>0</v>
      </c>
      <c r="Q144" s="45">
        <v>-1.9600558350993713</v>
      </c>
      <c r="R144" s="45">
        <v>0</v>
      </c>
      <c r="S144" s="45">
        <f t="shared" si="8"/>
        <v>-1.9600558350993713</v>
      </c>
      <c r="T144" s="45">
        <f t="shared" si="9"/>
        <v>1.9600558350993713</v>
      </c>
      <c r="U144" s="44"/>
      <c r="V144" s="44" t="s">
        <v>232</v>
      </c>
      <c r="W144" s="44"/>
    </row>
    <row r="145" spans="1:23" x14ac:dyDescent="0.25">
      <c r="A145" s="44" t="s">
        <v>50</v>
      </c>
      <c r="B145" s="44" t="s">
        <v>58</v>
      </c>
      <c r="C145" s="44" t="s">
        <v>69</v>
      </c>
      <c r="D145" s="44" t="s">
        <v>94</v>
      </c>
      <c r="E145" s="44" t="s">
        <v>95</v>
      </c>
      <c r="F145" s="44" t="s">
        <v>96</v>
      </c>
      <c r="G145" s="44" t="s">
        <v>76</v>
      </c>
      <c r="H145" s="44" t="s">
        <v>86</v>
      </c>
      <c r="I145" s="44" t="s">
        <v>55</v>
      </c>
      <c r="J145" s="44" t="s">
        <v>167</v>
      </c>
      <c r="K145" s="44" t="s">
        <v>168</v>
      </c>
      <c r="L145" s="45">
        <v>-11799.386391612905</v>
      </c>
      <c r="M145" s="45">
        <v>0</v>
      </c>
      <c r="N145" s="45">
        <v>-11799.386451612905</v>
      </c>
      <c r="O145" s="45">
        <v>6.0000000303261913E-5</v>
      </c>
      <c r="P145" s="45">
        <v>0</v>
      </c>
      <c r="Q145" s="45">
        <v>0</v>
      </c>
      <c r="R145" s="45">
        <v>0</v>
      </c>
      <c r="S145" s="45">
        <f t="shared" si="8"/>
        <v>0</v>
      </c>
      <c r="T145" s="45">
        <f t="shared" si="9"/>
        <v>0</v>
      </c>
      <c r="U145" s="44"/>
      <c r="V145" s="44"/>
      <c r="W145" s="44"/>
    </row>
    <row r="146" spans="1:23" x14ac:dyDescent="0.25">
      <c r="A146" s="44" t="s">
        <v>50</v>
      </c>
      <c r="B146" s="44" t="s">
        <v>58</v>
      </c>
      <c r="C146" s="44" t="s">
        <v>69</v>
      </c>
      <c r="D146" s="44" t="s">
        <v>94</v>
      </c>
      <c r="E146" s="44" t="s">
        <v>128</v>
      </c>
      <c r="F146" s="44" t="s">
        <v>129</v>
      </c>
      <c r="G146" s="44" t="s">
        <v>76</v>
      </c>
      <c r="H146" s="44" t="s">
        <v>86</v>
      </c>
      <c r="I146" s="44" t="s">
        <v>55</v>
      </c>
      <c r="J146" s="44" t="s">
        <v>167</v>
      </c>
      <c r="K146" s="44" t="s">
        <v>168</v>
      </c>
      <c r="L146" s="45">
        <v>-23061.274176129034</v>
      </c>
      <c r="M146" s="45">
        <v>0</v>
      </c>
      <c r="N146" s="45">
        <v>-23061.274516129037</v>
      </c>
      <c r="O146" s="45">
        <v>3.4000000232481398E-4</v>
      </c>
      <c r="P146" s="45">
        <v>0</v>
      </c>
      <c r="Q146" s="45">
        <v>-1.9229061497167148</v>
      </c>
      <c r="R146" s="45">
        <v>0</v>
      </c>
      <c r="S146" s="45">
        <f t="shared" si="8"/>
        <v>-1.9229061497167148</v>
      </c>
      <c r="T146" s="45">
        <f t="shared" si="9"/>
        <v>1.9229061497167148</v>
      </c>
      <c r="U146" s="44"/>
      <c r="V146" s="44" t="s">
        <v>232</v>
      </c>
      <c r="W146" s="44"/>
    </row>
    <row r="147" spans="1:23" x14ac:dyDescent="0.25">
      <c r="A147" s="44" t="s">
        <v>50</v>
      </c>
      <c r="B147" s="44" t="s">
        <v>58</v>
      </c>
      <c r="C147" s="44" t="s">
        <v>69</v>
      </c>
      <c r="D147" s="44" t="s">
        <v>94</v>
      </c>
      <c r="E147" s="44" t="s">
        <v>140</v>
      </c>
      <c r="F147" s="44" t="s">
        <v>141</v>
      </c>
      <c r="G147" s="44" t="s">
        <v>76</v>
      </c>
      <c r="H147" s="44" t="s">
        <v>86</v>
      </c>
      <c r="I147" s="44" t="s">
        <v>55</v>
      </c>
      <c r="J147" s="44" t="s">
        <v>167</v>
      </c>
      <c r="K147" s="44" t="s">
        <v>168</v>
      </c>
      <c r="L147" s="45">
        <v>-160.15511353285515</v>
      </c>
      <c r="M147" s="45">
        <v>0</v>
      </c>
      <c r="N147" s="45">
        <v>-160.15531660692949</v>
      </c>
      <c r="O147" s="45">
        <v>2.0307407433506341E-4</v>
      </c>
      <c r="P147" s="45">
        <v>0</v>
      </c>
      <c r="Q147" s="45">
        <v>-0.26110265239426589</v>
      </c>
      <c r="R147" s="45">
        <v>0</v>
      </c>
      <c r="S147" s="45">
        <f t="shared" si="8"/>
        <v>-0.26110265239426589</v>
      </c>
      <c r="T147" s="45">
        <f t="shared" si="9"/>
        <v>0.26110265239426589</v>
      </c>
      <c r="U147" s="44"/>
      <c r="V147" s="44"/>
      <c r="W147" s="44"/>
    </row>
    <row r="148" spans="1:23" x14ac:dyDescent="0.25">
      <c r="A148" s="44" t="s">
        <v>50</v>
      </c>
      <c r="B148" s="44" t="s">
        <v>58</v>
      </c>
      <c r="C148" s="44" t="s">
        <v>69</v>
      </c>
      <c r="D148" s="44" t="s">
        <v>94</v>
      </c>
      <c r="E148" s="44" t="s">
        <v>138</v>
      </c>
      <c r="F148" s="44" t="s">
        <v>139</v>
      </c>
      <c r="G148" s="44" t="s">
        <v>76</v>
      </c>
      <c r="H148" s="44" t="s">
        <v>86</v>
      </c>
      <c r="I148" s="44" t="s">
        <v>55</v>
      </c>
      <c r="J148" s="44" t="s">
        <v>167</v>
      </c>
      <c r="K148" s="44" t="s">
        <v>168</v>
      </c>
      <c r="L148" s="45">
        <v>-5705.2106320800476</v>
      </c>
      <c r="M148" s="45">
        <v>0</v>
      </c>
      <c r="N148" s="45">
        <v>-5705.2110350059666</v>
      </c>
      <c r="O148" s="45">
        <v>4.0292591893376084E-4</v>
      </c>
      <c r="P148" s="45">
        <v>0</v>
      </c>
      <c r="Q148" s="45">
        <v>-0.30549010330129123</v>
      </c>
      <c r="R148" s="45">
        <v>0</v>
      </c>
      <c r="S148" s="45">
        <f t="shared" si="8"/>
        <v>-0.30549010330129123</v>
      </c>
      <c r="T148" s="45">
        <f t="shared" si="9"/>
        <v>0.30549010330129123</v>
      </c>
      <c r="U148" s="44"/>
      <c r="V148" s="44"/>
      <c r="W148" s="44"/>
    </row>
    <row r="149" spans="1:23" x14ac:dyDescent="0.25">
      <c r="A149" s="44" t="s">
        <v>50</v>
      </c>
      <c r="B149" s="44" t="s">
        <v>58</v>
      </c>
      <c r="C149" s="44" t="s">
        <v>69</v>
      </c>
      <c r="D149" s="44" t="s">
        <v>146</v>
      </c>
      <c r="E149" s="44" t="s">
        <v>149</v>
      </c>
      <c r="F149" s="44" t="s">
        <v>150</v>
      </c>
      <c r="G149" s="44" t="s">
        <v>76</v>
      </c>
      <c r="H149" s="44" t="s">
        <v>86</v>
      </c>
      <c r="I149" s="44" t="s">
        <v>55</v>
      </c>
      <c r="J149" s="44" t="s">
        <v>167</v>
      </c>
      <c r="K149" s="44" t="s">
        <v>168</v>
      </c>
      <c r="L149" s="45">
        <v>-357.42300090322647</v>
      </c>
      <c r="M149" s="45">
        <v>0</v>
      </c>
      <c r="N149" s="45">
        <v>-357.42341290322577</v>
      </c>
      <c r="O149" s="45">
        <v>4.1199999930086051E-4</v>
      </c>
      <c r="P149" s="45">
        <v>0</v>
      </c>
      <c r="Q149" s="45">
        <v>-28.13558629351844</v>
      </c>
      <c r="R149" s="45">
        <v>0</v>
      </c>
      <c r="S149" s="45">
        <f t="shared" si="8"/>
        <v>-28.13558629351844</v>
      </c>
      <c r="T149" s="45">
        <f t="shared" si="9"/>
        <v>28.13558629351844</v>
      </c>
      <c r="U149" s="44"/>
      <c r="V149" s="44" t="s">
        <v>232</v>
      </c>
      <c r="W149" s="44"/>
    </row>
    <row r="150" spans="1:23" x14ac:dyDescent="0.25">
      <c r="A150" s="44" t="s">
        <v>50</v>
      </c>
      <c r="B150" s="44" t="s">
        <v>58</v>
      </c>
      <c r="C150" s="44" t="s">
        <v>69</v>
      </c>
      <c r="D150" s="44" t="s">
        <v>146</v>
      </c>
      <c r="E150" s="44" t="s">
        <v>164</v>
      </c>
      <c r="F150" s="44" t="s">
        <v>165</v>
      </c>
      <c r="G150" s="44" t="s">
        <v>76</v>
      </c>
      <c r="H150" s="44" t="s">
        <v>86</v>
      </c>
      <c r="I150" s="44" t="s">
        <v>55</v>
      </c>
      <c r="J150" s="44" t="s">
        <v>167</v>
      </c>
      <c r="K150" s="44" t="s">
        <v>168</v>
      </c>
      <c r="L150" s="45">
        <v>-815687.06058480009</v>
      </c>
      <c r="M150" s="45">
        <v>-118739</v>
      </c>
      <c r="N150" s="45">
        <v>-815687.06128000002</v>
      </c>
      <c r="O150" s="45">
        <v>6.9519993849098682E-4</v>
      </c>
      <c r="P150" s="45">
        <v>0</v>
      </c>
      <c r="Q150" s="45">
        <v>0</v>
      </c>
      <c r="R150" s="45">
        <v>0</v>
      </c>
      <c r="S150" s="45">
        <f t="shared" si="8"/>
        <v>0</v>
      </c>
      <c r="T150" s="45">
        <f t="shared" si="9"/>
        <v>0</v>
      </c>
      <c r="U150" s="44"/>
      <c r="V150" s="44"/>
      <c r="W150" s="44"/>
    </row>
    <row r="151" spans="1:23" x14ac:dyDescent="0.25">
      <c r="A151" s="44" t="s">
        <v>50</v>
      </c>
      <c r="B151" s="44" t="s">
        <v>58</v>
      </c>
      <c r="C151" s="44" t="s">
        <v>69</v>
      </c>
      <c r="D151" s="44" t="s">
        <v>146</v>
      </c>
      <c r="E151" s="44" t="s">
        <v>147</v>
      </c>
      <c r="F151" s="44" t="s">
        <v>148</v>
      </c>
      <c r="G151" s="44" t="s">
        <v>76</v>
      </c>
      <c r="H151" s="44" t="s">
        <v>86</v>
      </c>
      <c r="I151" s="44" t="s">
        <v>55</v>
      </c>
      <c r="J151" s="44" t="s">
        <v>167</v>
      </c>
      <c r="K151" s="44" t="s">
        <v>168</v>
      </c>
      <c r="L151" s="45">
        <v>-1802.8342387096773</v>
      </c>
      <c r="M151" s="45">
        <v>0</v>
      </c>
      <c r="N151" s="45">
        <v>-1802.8348387096776</v>
      </c>
      <c r="O151" s="45">
        <v>6.0000000030413503E-4</v>
      </c>
      <c r="P151" s="45">
        <v>0</v>
      </c>
      <c r="Q151" s="45">
        <v>-0.25326957282243789</v>
      </c>
      <c r="R151" s="45">
        <v>0</v>
      </c>
      <c r="S151" s="45">
        <f t="shared" si="8"/>
        <v>-0.25326957282243789</v>
      </c>
      <c r="T151" s="45">
        <f t="shared" si="9"/>
        <v>0.25326957282243789</v>
      </c>
      <c r="U151" s="44"/>
      <c r="V151" s="44"/>
      <c r="W151" s="44"/>
    </row>
    <row r="152" spans="1:23" x14ac:dyDescent="0.25">
      <c r="A152" s="44" t="s">
        <v>50</v>
      </c>
      <c r="B152" s="44" t="s">
        <v>58</v>
      </c>
      <c r="C152" s="44" t="s">
        <v>59</v>
      </c>
      <c r="D152" s="44" t="s">
        <v>83</v>
      </c>
      <c r="E152" s="44" t="s">
        <v>97</v>
      </c>
      <c r="F152" s="44" t="s">
        <v>98</v>
      </c>
      <c r="G152" s="44" t="s">
        <v>76</v>
      </c>
      <c r="H152" s="44" t="s">
        <v>86</v>
      </c>
      <c r="I152" s="44" t="s">
        <v>55</v>
      </c>
      <c r="J152" s="44" t="s">
        <v>112</v>
      </c>
      <c r="K152" s="44" t="s">
        <v>113</v>
      </c>
      <c r="L152" s="45">
        <v>-77752</v>
      </c>
      <c r="M152" s="45">
        <v>0</v>
      </c>
      <c r="N152" s="45">
        <v>-77752</v>
      </c>
      <c r="O152" s="45">
        <f t="shared" ref="O152:O183" si="10">L152-N152</f>
        <v>0</v>
      </c>
      <c r="P152" s="45">
        <v>0</v>
      </c>
      <c r="Q152" s="45">
        <v>0</v>
      </c>
      <c r="R152" s="45">
        <v>0</v>
      </c>
      <c r="S152" s="45">
        <f t="shared" si="8"/>
        <v>0</v>
      </c>
      <c r="T152" s="45">
        <f t="shared" si="9"/>
        <v>0</v>
      </c>
      <c r="U152" s="44"/>
      <c r="V152" s="44"/>
      <c r="W152" s="44"/>
    </row>
    <row r="153" spans="1:23" x14ac:dyDescent="0.25">
      <c r="A153" s="44" t="s">
        <v>50</v>
      </c>
      <c r="B153" s="44" t="s">
        <v>58</v>
      </c>
      <c r="C153" s="44" t="s">
        <v>59</v>
      </c>
      <c r="D153" s="44" t="s">
        <v>87</v>
      </c>
      <c r="E153" s="44" t="s">
        <v>92</v>
      </c>
      <c r="F153" s="44" t="s">
        <v>93</v>
      </c>
      <c r="G153" s="44" t="s">
        <v>76</v>
      </c>
      <c r="H153" s="44" t="s">
        <v>86</v>
      </c>
      <c r="I153" s="44" t="s">
        <v>55</v>
      </c>
      <c r="J153" s="44" t="s">
        <v>130</v>
      </c>
      <c r="K153" s="44" t="s">
        <v>131</v>
      </c>
      <c r="L153" s="45">
        <v>-4820000</v>
      </c>
      <c r="M153" s="45">
        <v>0</v>
      </c>
      <c r="N153" s="45">
        <v>-785548.98</v>
      </c>
      <c r="O153" s="45">
        <f t="shared" si="10"/>
        <v>-4034451.02</v>
      </c>
      <c r="P153" s="45">
        <v>-4034451.02</v>
      </c>
      <c r="Q153" s="45">
        <v>-4034451.02</v>
      </c>
      <c r="R153" s="45">
        <v>0</v>
      </c>
      <c r="S153" s="45">
        <f t="shared" si="8"/>
        <v>-4034451.02</v>
      </c>
      <c r="T153" s="45">
        <f t="shared" si="9"/>
        <v>0</v>
      </c>
      <c r="U153" s="44"/>
      <c r="V153" s="44" t="s">
        <v>233</v>
      </c>
      <c r="W153" s="44"/>
    </row>
    <row r="154" spans="1:23" x14ac:dyDescent="0.25">
      <c r="A154" s="44" t="s">
        <v>50</v>
      </c>
      <c r="B154" s="44" t="s">
        <v>58</v>
      </c>
      <c r="C154" s="44" t="s">
        <v>59</v>
      </c>
      <c r="D154" s="44" t="s">
        <v>87</v>
      </c>
      <c r="E154" s="44" t="s">
        <v>92</v>
      </c>
      <c r="F154" s="44" t="s">
        <v>93</v>
      </c>
      <c r="G154" s="44" t="s">
        <v>76</v>
      </c>
      <c r="H154" s="44" t="s">
        <v>86</v>
      </c>
      <c r="I154" s="44" t="s">
        <v>55</v>
      </c>
      <c r="J154" s="44" t="s">
        <v>207</v>
      </c>
      <c r="K154" s="44" t="s">
        <v>208</v>
      </c>
      <c r="L154" s="45">
        <v>-572.08969999999999</v>
      </c>
      <c r="M154" s="45">
        <v>0</v>
      </c>
      <c r="N154" s="45">
        <v>-572.08969999999999</v>
      </c>
      <c r="O154" s="45">
        <f t="shared" si="10"/>
        <v>0</v>
      </c>
      <c r="P154" s="45">
        <v>0</v>
      </c>
      <c r="Q154" s="45">
        <v>0</v>
      </c>
      <c r="R154" s="45">
        <v>0</v>
      </c>
      <c r="S154" s="45">
        <f t="shared" si="8"/>
        <v>0</v>
      </c>
      <c r="T154" s="45">
        <f t="shared" si="9"/>
        <v>0</v>
      </c>
      <c r="U154" s="44"/>
      <c r="V154" s="44"/>
      <c r="W154" s="44"/>
    </row>
    <row r="155" spans="1:23" x14ac:dyDescent="0.25">
      <c r="A155" s="44" t="s">
        <v>50</v>
      </c>
      <c r="B155" s="44" t="s">
        <v>58</v>
      </c>
      <c r="C155" s="44" t="s">
        <v>59</v>
      </c>
      <c r="D155" s="44" t="s">
        <v>60</v>
      </c>
      <c r="E155" s="44" t="s">
        <v>152</v>
      </c>
      <c r="F155" s="44" t="s">
        <v>153</v>
      </c>
      <c r="G155" s="44" t="s">
        <v>76</v>
      </c>
      <c r="H155" s="44" t="s">
        <v>86</v>
      </c>
      <c r="I155" s="44" t="s">
        <v>55</v>
      </c>
      <c r="J155" s="44" t="s">
        <v>207</v>
      </c>
      <c r="K155" s="44" t="s">
        <v>208</v>
      </c>
      <c r="L155" s="45">
        <v>-408.63549999999998</v>
      </c>
      <c r="M155" s="45">
        <v>0</v>
      </c>
      <c r="N155" s="45">
        <v>-408.63549999999998</v>
      </c>
      <c r="O155" s="45">
        <f t="shared" si="10"/>
        <v>0</v>
      </c>
      <c r="P155" s="45">
        <v>0</v>
      </c>
      <c r="Q155" s="45">
        <v>0</v>
      </c>
      <c r="R155" s="45">
        <v>0</v>
      </c>
      <c r="S155" s="45">
        <f t="shared" si="8"/>
        <v>0</v>
      </c>
      <c r="T155" s="45">
        <f t="shared" si="9"/>
        <v>0</v>
      </c>
      <c r="U155" s="44"/>
      <c r="V155" s="44"/>
      <c r="W155" s="44"/>
    </row>
    <row r="156" spans="1:23" x14ac:dyDescent="0.25">
      <c r="A156" s="44" t="s">
        <v>50</v>
      </c>
      <c r="B156" s="44" t="s">
        <v>58</v>
      </c>
      <c r="C156" s="44" t="s">
        <v>59</v>
      </c>
      <c r="D156" s="44" t="s">
        <v>60</v>
      </c>
      <c r="E156" s="44" t="s">
        <v>79</v>
      </c>
      <c r="F156" s="44" t="s">
        <v>80</v>
      </c>
      <c r="G156" s="44" t="s">
        <v>76</v>
      </c>
      <c r="H156" s="44" t="s">
        <v>86</v>
      </c>
      <c r="I156" s="44" t="s">
        <v>55</v>
      </c>
      <c r="J156" s="44" t="s">
        <v>207</v>
      </c>
      <c r="K156" s="44" t="s">
        <v>208</v>
      </c>
      <c r="L156" s="45">
        <v>-3350.8110999999999</v>
      </c>
      <c r="M156" s="45">
        <v>0</v>
      </c>
      <c r="N156" s="45">
        <v>-3350.8110999999999</v>
      </c>
      <c r="O156" s="45">
        <f t="shared" si="10"/>
        <v>0</v>
      </c>
      <c r="P156" s="45">
        <v>0</v>
      </c>
      <c r="Q156" s="45">
        <v>0</v>
      </c>
      <c r="R156" s="45">
        <v>0</v>
      </c>
      <c r="S156" s="45">
        <f t="shared" si="8"/>
        <v>0</v>
      </c>
      <c r="T156" s="45">
        <f t="shared" si="9"/>
        <v>0</v>
      </c>
      <c r="U156" s="44"/>
      <c r="V156" s="44"/>
      <c r="W156" s="44"/>
    </row>
    <row r="157" spans="1:23" x14ac:dyDescent="0.25">
      <c r="A157" s="44" t="s">
        <v>50</v>
      </c>
      <c r="B157" s="44" t="s">
        <v>58</v>
      </c>
      <c r="C157" s="44" t="s">
        <v>69</v>
      </c>
      <c r="D157" s="44" t="s">
        <v>70</v>
      </c>
      <c r="E157" s="44" t="s">
        <v>142</v>
      </c>
      <c r="F157" s="44" t="s">
        <v>143</v>
      </c>
      <c r="G157" s="44" t="s">
        <v>76</v>
      </c>
      <c r="H157" s="44" t="s">
        <v>86</v>
      </c>
      <c r="I157" s="44" t="s">
        <v>55</v>
      </c>
      <c r="J157" s="44" t="s">
        <v>207</v>
      </c>
      <c r="K157" s="44" t="s">
        <v>208</v>
      </c>
      <c r="L157" s="45">
        <v>-898.99810000000002</v>
      </c>
      <c r="M157" s="45">
        <v>0</v>
      </c>
      <c r="N157" s="45">
        <v>-898.99810000000002</v>
      </c>
      <c r="O157" s="45">
        <f t="shared" si="10"/>
        <v>0</v>
      </c>
      <c r="P157" s="45">
        <v>0</v>
      </c>
      <c r="Q157" s="45">
        <v>0</v>
      </c>
      <c r="R157" s="45">
        <v>0</v>
      </c>
      <c r="S157" s="45">
        <f t="shared" si="8"/>
        <v>0</v>
      </c>
      <c r="T157" s="45">
        <f t="shared" si="9"/>
        <v>0</v>
      </c>
      <c r="U157" s="44"/>
      <c r="V157" s="44"/>
      <c r="W157" s="44"/>
    </row>
    <row r="158" spans="1:23" x14ac:dyDescent="0.25">
      <c r="A158" s="44" t="s">
        <v>50</v>
      </c>
      <c r="B158" s="44" t="s">
        <v>58</v>
      </c>
      <c r="C158" s="44" t="s">
        <v>69</v>
      </c>
      <c r="D158" s="44" t="s">
        <v>70</v>
      </c>
      <c r="E158" s="44" t="s">
        <v>105</v>
      </c>
      <c r="F158" s="44" t="s">
        <v>106</v>
      </c>
      <c r="G158" s="44" t="s">
        <v>76</v>
      </c>
      <c r="H158" s="44" t="s">
        <v>86</v>
      </c>
      <c r="I158" s="44" t="s">
        <v>55</v>
      </c>
      <c r="J158" s="44" t="s">
        <v>207</v>
      </c>
      <c r="K158" s="44" t="s">
        <v>208</v>
      </c>
      <c r="L158" s="45">
        <v>-408.63549999999998</v>
      </c>
      <c r="M158" s="45">
        <v>0</v>
      </c>
      <c r="N158" s="45">
        <v>-408.63549999999998</v>
      </c>
      <c r="O158" s="45">
        <f t="shared" si="10"/>
        <v>0</v>
      </c>
      <c r="P158" s="45">
        <v>0</v>
      </c>
      <c r="Q158" s="45">
        <v>0</v>
      </c>
      <c r="R158" s="45">
        <v>0</v>
      </c>
      <c r="S158" s="45">
        <f t="shared" si="8"/>
        <v>0</v>
      </c>
      <c r="T158" s="45">
        <f t="shared" si="9"/>
        <v>0</v>
      </c>
      <c r="U158" s="44"/>
      <c r="V158" s="44"/>
      <c r="W158" s="44"/>
    </row>
    <row r="159" spans="1:23" x14ac:dyDescent="0.25">
      <c r="A159" s="44" t="s">
        <v>50</v>
      </c>
      <c r="B159" s="44" t="s">
        <v>58</v>
      </c>
      <c r="C159" s="44" t="s">
        <v>69</v>
      </c>
      <c r="D159" s="44" t="s">
        <v>94</v>
      </c>
      <c r="E159" s="44" t="s">
        <v>138</v>
      </c>
      <c r="F159" s="44" t="s">
        <v>139</v>
      </c>
      <c r="G159" s="44" t="s">
        <v>76</v>
      </c>
      <c r="H159" s="44" t="s">
        <v>86</v>
      </c>
      <c r="I159" s="44" t="s">
        <v>55</v>
      </c>
      <c r="J159" s="44" t="s">
        <v>207</v>
      </c>
      <c r="K159" s="44" t="s">
        <v>208</v>
      </c>
      <c r="L159" s="45">
        <v>-1552.8149000000001</v>
      </c>
      <c r="M159" s="45">
        <v>0</v>
      </c>
      <c r="N159" s="45">
        <v>-1552.8149000000001</v>
      </c>
      <c r="O159" s="45">
        <f t="shared" si="10"/>
        <v>0</v>
      </c>
      <c r="P159" s="45">
        <v>0</v>
      </c>
      <c r="Q159" s="45">
        <v>0</v>
      </c>
      <c r="R159" s="45">
        <v>0</v>
      </c>
      <c r="S159" s="45">
        <f t="shared" si="8"/>
        <v>0</v>
      </c>
      <c r="T159" s="45">
        <f t="shared" si="9"/>
        <v>0</v>
      </c>
      <c r="U159" s="44"/>
      <c r="V159" s="44"/>
      <c r="W159" s="44"/>
    </row>
    <row r="160" spans="1:23" x14ac:dyDescent="0.25">
      <c r="A160" s="44" t="s">
        <v>50</v>
      </c>
      <c r="B160" s="44" t="s">
        <v>58</v>
      </c>
      <c r="C160" s="44" t="s">
        <v>69</v>
      </c>
      <c r="D160" s="44" t="s">
        <v>146</v>
      </c>
      <c r="E160" s="44" t="s">
        <v>147</v>
      </c>
      <c r="F160" s="44" t="s">
        <v>148</v>
      </c>
      <c r="G160" s="44" t="s">
        <v>76</v>
      </c>
      <c r="H160" s="44" t="s">
        <v>86</v>
      </c>
      <c r="I160" s="44" t="s">
        <v>55</v>
      </c>
      <c r="J160" s="44" t="s">
        <v>207</v>
      </c>
      <c r="K160" s="44" t="s">
        <v>208</v>
      </c>
      <c r="L160" s="45">
        <v>-980.72520000000009</v>
      </c>
      <c r="M160" s="45">
        <v>0</v>
      </c>
      <c r="N160" s="45">
        <v>-980.72520000000009</v>
      </c>
      <c r="O160" s="45">
        <f t="shared" si="10"/>
        <v>0</v>
      </c>
      <c r="P160" s="45">
        <v>0</v>
      </c>
      <c r="Q160" s="45">
        <v>0</v>
      </c>
      <c r="R160" s="45">
        <v>0</v>
      </c>
      <c r="S160" s="45">
        <f t="shared" si="8"/>
        <v>0</v>
      </c>
      <c r="T160" s="45">
        <f t="shared" si="9"/>
        <v>0</v>
      </c>
      <c r="U160" s="44"/>
      <c r="V160" s="44"/>
      <c r="W160" s="44"/>
    </row>
    <row r="161" spans="1:23" x14ac:dyDescent="0.25">
      <c r="A161" s="44" t="s">
        <v>50</v>
      </c>
      <c r="B161" s="44" t="s">
        <v>58</v>
      </c>
      <c r="C161" s="44" t="s">
        <v>69</v>
      </c>
      <c r="D161" s="44" t="s">
        <v>70</v>
      </c>
      <c r="E161" s="44" t="s">
        <v>105</v>
      </c>
      <c r="F161" s="44" t="s">
        <v>106</v>
      </c>
      <c r="G161" s="44" t="s">
        <v>76</v>
      </c>
      <c r="H161" s="44" t="s">
        <v>86</v>
      </c>
      <c r="I161" s="44" t="s">
        <v>55</v>
      </c>
      <c r="J161" s="44" t="s">
        <v>205</v>
      </c>
      <c r="K161" s="44" t="s">
        <v>206</v>
      </c>
      <c r="L161" s="45">
        <v>-20000</v>
      </c>
      <c r="M161" s="45">
        <v>0</v>
      </c>
      <c r="N161" s="45">
        <v>-20000</v>
      </c>
      <c r="O161" s="45">
        <f t="shared" si="10"/>
        <v>0</v>
      </c>
      <c r="P161" s="45">
        <v>0</v>
      </c>
      <c r="Q161" s="45">
        <v>0</v>
      </c>
      <c r="R161" s="45">
        <v>0</v>
      </c>
      <c r="S161" s="45">
        <f t="shared" si="8"/>
        <v>0</v>
      </c>
      <c r="T161" s="45">
        <f t="shared" si="9"/>
        <v>0</v>
      </c>
      <c r="U161" s="44"/>
      <c r="V161" s="44"/>
      <c r="W161" s="44"/>
    </row>
    <row r="162" spans="1:23" x14ac:dyDescent="0.25">
      <c r="A162" s="44" t="s">
        <v>50</v>
      </c>
      <c r="B162" s="44" t="s">
        <v>58</v>
      </c>
      <c r="C162" s="44" t="s">
        <v>59</v>
      </c>
      <c r="D162" s="44" t="s">
        <v>87</v>
      </c>
      <c r="E162" s="44" t="s">
        <v>88</v>
      </c>
      <c r="F162" s="44" t="s">
        <v>89</v>
      </c>
      <c r="G162" s="44" t="s">
        <v>76</v>
      </c>
      <c r="H162" s="44" t="s">
        <v>86</v>
      </c>
      <c r="I162" s="44" t="s">
        <v>55</v>
      </c>
      <c r="J162" s="44" t="s">
        <v>195</v>
      </c>
      <c r="K162" s="44" t="s">
        <v>196</v>
      </c>
      <c r="L162" s="45">
        <v>-2446998.9997000005</v>
      </c>
      <c r="M162" s="45">
        <v>0</v>
      </c>
      <c r="N162" s="45">
        <v>-2446998.3197999997</v>
      </c>
      <c r="O162" s="45">
        <f t="shared" si="10"/>
        <v>-0.67990000080317259</v>
      </c>
      <c r="P162" s="45">
        <v>-0.67989999987185001</v>
      </c>
      <c r="Q162" s="45">
        <v>0</v>
      </c>
      <c r="R162" s="45">
        <v>0</v>
      </c>
      <c r="S162" s="45">
        <f t="shared" si="8"/>
        <v>0</v>
      </c>
      <c r="T162" s="45">
        <f t="shared" si="9"/>
        <v>-0.67989999987185001</v>
      </c>
      <c r="U162" s="44"/>
      <c r="V162" s="44"/>
      <c r="W162" s="44"/>
    </row>
    <row r="163" spans="1:23" x14ac:dyDescent="0.25">
      <c r="A163" s="44" t="s">
        <v>50</v>
      </c>
      <c r="B163" s="44" t="s">
        <v>58</v>
      </c>
      <c r="C163" s="44" t="s">
        <v>59</v>
      </c>
      <c r="D163" s="44" t="s">
        <v>83</v>
      </c>
      <c r="E163" s="44" t="s">
        <v>126</v>
      </c>
      <c r="F163" s="44" t="s">
        <v>127</v>
      </c>
      <c r="G163" s="44" t="s">
        <v>76</v>
      </c>
      <c r="H163" s="44" t="s">
        <v>86</v>
      </c>
      <c r="I163" s="44" t="s">
        <v>55</v>
      </c>
      <c r="J163" s="44" t="s">
        <v>193</v>
      </c>
      <c r="K163" s="44" t="s">
        <v>194</v>
      </c>
      <c r="L163" s="45">
        <v>-7499999.9999000011</v>
      </c>
      <c r="M163" s="45">
        <v>0</v>
      </c>
      <c r="N163" s="45">
        <v>-7500000</v>
      </c>
      <c r="O163" s="45">
        <f t="shared" si="10"/>
        <v>9.9998898804187775E-5</v>
      </c>
      <c r="P163" s="45">
        <v>0</v>
      </c>
      <c r="Q163" s="45">
        <v>0</v>
      </c>
      <c r="R163" s="45">
        <v>0</v>
      </c>
      <c r="S163" s="45">
        <f t="shared" si="8"/>
        <v>0</v>
      </c>
      <c r="T163" s="45">
        <f t="shared" si="9"/>
        <v>0</v>
      </c>
      <c r="U163" s="44"/>
      <c r="V163" s="44"/>
      <c r="W163" s="44"/>
    </row>
    <row r="164" spans="1:23" x14ac:dyDescent="0.25">
      <c r="A164" s="44" t="s">
        <v>50</v>
      </c>
      <c r="B164" s="44" t="s">
        <v>58</v>
      </c>
      <c r="C164" s="44" t="s">
        <v>59</v>
      </c>
      <c r="D164" s="44" t="s">
        <v>60</v>
      </c>
      <c r="E164" s="44" t="s">
        <v>79</v>
      </c>
      <c r="F164" s="44" t="s">
        <v>80</v>
      </c>
      <c r="G164" s="44" t="s">
        <v>76</v>
      </c>
      <c r="H164" s="44" t="s">
        <v>86</v>
      </c>
      <c r="I164" s="44" t="s">
        <v>55</v>
      </c>
      <c r="J164" s="44" t="s">
        <v>189</v>
      </c>
      <c r="K164" s="44" t="s">
        <v>190</v>
      </c>
      <c r="L164" s="45">
        <v>-2799999.9998590001</v>
      </c>
      <c r="M164" s="45">
        <v>0</v>
      </c>
      <c r="N164" s="45">
        <v>-2799999.76</v>
      </c>
      <c r="O164" s="45">
        <f t="shared" si="10"/>
        <v>-0.23985900031402707</v>
      </c>
      <c r="P164" s="45">
        <v>-0.23985899961553514</v>
      </c>
      <c r="Q164" s="45">
        <v>0</v>
      </c>
      <c r="R164" s="45">
        <v>0</v>
      </c>
      <c r="S164" s="45">
        <f t="shared" si="8"/>
        <v>0</v>
      </c>
      <c r="T164" s="45">
        <f t="shared" si="9"/>
        <v>-0.23985899961553514</v>
      </c>
      <c r="U164" s="44"/>
      <c r="V164" s="44"/>
      <c r="W164" s="44"/>
    </row>
    <row r="165" spans="1:23" x14ac:dyDescent="0.25">
      <c r="A165" s="44" t="s">
        <v>50</v>
      </c>
      <c r="B165" s="44" t="s">
        <v>58</v>
      </c>
      <c r="C165" s="44" t="s">
        <v>69</v>
      </c>
      <c r="D165" s="44" t="s">
        <v>146</v>
      </c>
      <c r="E165" s="44" t="s">
        <v>147</v>
      </c>
      <c r="F165" s="44" t="s">
        <v>148</v>
      </c>
      <c r="G165" s="44" t="s">
        <v>76</v>
      </c>
      <c r="H165" s="44" t="s">
        <v>86</v>
      </c>
      <c r="I165" s="44" t="s">
        <v>55</v>
      </c>
      <c r="J165" s="44" t="s">
        <v>175</v>
      </c>
      <c r="K165" s="44" t="s">
        <v>176</v>
      </c>
      <c r="L165" s="45">
        <v>-450000</v>
      </c>
      <c r="M165" s="45">
        <v>0</v>
      </c>
      <c r="N165" s="45">
        <v>-450000</v>
      </c>
      <c r="O165" s="45">
        <f t="shared" si="10"/>
        <v>0</v>
      </c>
      <c r="P165" s="45">
        <v>0</v>
      </c>
      <c r="Q165" s="45">
        <v>0</v>
      </c>
      <c r="R165" s="45">
        <v>0</v>
      </c>
      <c r="S165" s="45">
        <f t="shared" si="8"/>
        <v>0</v>
      </c>
      <c r="T165" s="45">
        <f t="shared" si="9"/>
        <v>0</v>
      </c>
      <c r="U165" s="44"/>
      <c r="V165" s="44"/>
      <c r="W165" s="44"/>
    </row>
    <row r="166" spans="1:23" x14ac:dyDescent="0.25">
      <c r="A166" s="44" t="s">
        <v>50</v>
      </c>
      <c r="B166" s="44" t="s">
        <v>58</v>
      </c>
      <c r="C166" s="44" t="s">
        <v>69</v>
      </c>
      <c r="D166" s="44" t="s">
        <v>70</v>
      </c>
      <c r="E166" s="44" t="s">
        <v>142</v>
      </c>
      <c r="F166" s="44" t="s">
        <v>143</v>
      </c>
      <c r="G166" s="44" t="s">
        <v>76</v>
      </c>
      <c r="H166" s="44" t="s">
        <v>86</v>
      </c>
      <c r="I166" s="44" t="s">
        <v>55</v>
      </c>
      <c r="J166" s="44" t="s">
        <v>173</v>
      </c>
      <c r="K166" s="44" t="s">
        <v>174</v>
      </c>
      <c r="L166" s="45">
        <v>-170000</v>
      </c>
      <c r="M166" s="45">
        <v>0</v>
      </c>
      <c r="N166" s="45">
        <v>-170000.00000000003</v>
      </c>
      <c r="O166" s="45">
        <f t="shared" si="10"/>
        <v>0</v>
      </c>
      <c r="P166" s="45">
        <v>0</v>
      </c>
      <c r="Q166" s="45">
        <v>0</v>
      </c>
      <c r="R166" s="45">
        <v>0</v>
      </c>
      <c r="S166" s="45">
        <f t="shared" si="8"/>
        <v>0</v>
      </c>
      <c r="T166" s="45">
        <f t="shared" si="9"/>
        <v>0</v>
      </c>
      <c r="U166" s="44"/>
      <c r="V166" s="44"/>
      <c r="W166" s="44"/>
    </row>
    <row r="167" spans="1:23" x14ac:dyDescent="0.25">
      <c r="A167" s="44" t="s">
        <v>50</v>
      </c>
      <c r="B167" s="44" t="s">
        <v>58</v>
      </c>
      <c r="C167" s="44" t="s">
        <v>59</v>
      </c>
      <c r="D167" s="44" t="s">
        <v>83</v>
      </c>
      <c r="E167" s="44" t="s">
        <v>84</v>
      </c>
      <c r="F167" s="44" t="s">
        <v>85</v>
      </c>
      <c r="G167" s="44" t="s">
        <v>76</v>
      </c>
      <c r="H167" s="44" t="s">
        <v>86</v>
      </c>
      <c r="I167" s="44" t="s">
        <v>55</v>
      </c>
      <c r="J167" s="44" t="s">
        <v>114</v>
      </c>
      <c r="K167" s="44" t="s">
        <v>115</v>
      </c>
      <c r="L167" s="45">
        <v>-34966079</v>
      </c>
      <c r="M167" s="45">
        <v>0</v>
      </c>
      <c r="N167" s="45">
        <v>-34954320.030000001</v>
      </c>
      <c r="O167" s="45">
        <f t="shared" si="10"/>
        <v>-11758.969999998808</v>
      </c>
      <c r="P167" s="45">
        <v>-11758.969999998808</v>
      </c>
      <c r="Q167" s="45">
        <v>-11758.97</v>
      </c>
      <c r="R167" s="45">
        <v>0</v>
      </c>
      <c r="S167" s="45">
        <f t="shared" si="8"/>
        <v>-11758.97</v>
      </c>
      <c r="T167" s="45">
        <f t="shared" si="9"/>
        <v>1.191438059322536E-9</v>
      </c>
      <c r="U167" s="44"/>
      <c r="V167" s="44" t="s">
        <v>234</v>
      </c>
      <c r="W167" s="44"/>
    </row>
    <row r="168" spans="1:23" x14ac:dyDescent="0.25">
      <c r="A168" s="44" t="s">
        <v>50</v>
      </c>
      <c r="B168" s="44" t="s">
        <v>58</v>
      </c>
      <c r="C168" s="44" t="s">
        <v>69</v>
      </c>
      <c r="D168" s="44" t="s">
        <v>94</v>
      </c>
      <c r="E168" s="44" t="s">
        <v>140</v>
      </c>
      <c r="F168" s="44" t="s">
        <v>141</v>
      </c>
      <c r="G168" s="44" t="s">
        <v>163</v>
      </c>
      <c r="H168" s="44" t="s">
        <v>64</v>
      </c>
      <c r="I168" s="44" t="s">
        <v>55</v>
      </c>
      <c r="J168" s="44" t="s">
        <v>160</v>
      </c>
      <c r="K168" s="44" t="s">
        <v>161</v>
      </c>
      <c r="L168" s="45">
        <v>-160702.22080000001</v>
      </c>
      <c r="M168" s="45">
        <v>0</v>
      </c>
      <c r="N168" s="45">
        <v>-149405.72</v>
      </c>
      <c r="O168" s="45">
        <f t="shared" si="10"/>
        <v>-11296.500800000009</v>
      </c>
      <c r="P168" s="45">
        <v>0</v>
      </c>
      <c r="Q168" s="45">
        <f>P168-R168</f>
        <v>0</v>
      </c>
      <c r="R168" s="45">
        <v>0</v>
      </c>
      <c r="S168" s="45">
        <f t="shared" si="8"/>
        <v>0</v>
      </c>
      <c r="T168" s="45">
        <f t="shared" si="9"/>
        <v>0</v>
      </c>
      <c r="U168" s="44"/>
      <c r="V168" s="44"/>
      <c r="W168" s="44"/>
    </row>
    <row r="169" spans="1:23" x14ac:dyDescent="0.25">
      <c r="A169" s="44" t="s">
        <v>50</v>
      </c>
      <c r="B169" s="44" t="s">
        <v>58</v>
      </c>
      <c r="C169" s="44" t="s">
        <v>69</v>
      </c>
      <c r="D169" s="44" t="s">
        <v>146</v>
      </c>
      <c r="E169" s="44" t="s">
        <v>147</v>
      </c>
      <c r="F169" s="44" t="s">
        <v>148</v>
      </c>
      <c r="G169" s="44" t="s">
        <v>166</v>
      </c>
      <c r="H169" s="44" t="s">
        <v>64</v>
      </c>
      <c r="I169" s="44" t="s">
        <v>55</v>
      </c>
      <c r="J169" s="44" t="s">
        <v>160</v>
      </c>
      <c r="K169" s="44" t="s">
        <v>161</v>
      </c>
      <c r="L169" s="45">
        <v>-183163.33979999999</v>
      </c>
      <c r="M169" s="45">
        <v>0</v>
      </c>
      <c r="N169" s="45">
        <v>-165690.44</v>
      </c>
      <c r="O169" s="45">
        <f t="shared" si="10"/>
        <v>-17472.899799999985</v>
      </c>
      <c r="P169" s="45">
        <v>0</v>
      </c>
      <c r="Q169" s="45">
        <v>0</v>
      </c>
      <c r="R169" s="45">
        <v>0</v>
      </c>
      <c r="S169" s="45">
        <f t="shared" si="8"/>
        <v>0</v>
      </c>
      <c r="T169" s="45">
        <f t="shared" si="9"/>
        <v>0</v>
      </c>
      <c r="U169" s="44"/>
      <c r="V169" s="44"/>
      <c r="W169" s="44"/>
    </row>
    <row r="170" spans="1:23" x14ac:dyDescent="0.25">
      <c r="A170" s="44" t="s">
        <v>50</v>
      </c>
      <c r="B170" s="44" t="s">
        <v>58</v>
      </c>
      <c r="C170" s="44" t="s">
        <v>59</v>
      </c>
      <c r="D170" s="44" t="s">
        <v>87</v>
      </c>
      <c r="E170" s="44" t="s">
        <v>92</v>
      </c>
      <c r="F170" s="44" t="s">
        <v>93</v>
      </c>
      <c r="G170" s="44" t="s">
        <v>162</v>
      </c>
      <c r="H170" s="44" t="s">
        <v>64</v>
      </c>
      <c r="I170" s="44" t="s">
        <v>55</v>
      </c>
      <c r="J170" s="44" t="s">
        <v>160</v>
      </c>
      <c r="K170" s="44" t="s">
        <v>161</v>
      </c>
      <c r="L170" s="45">
        <v>-15900.304654817202</v>
      </c>
      <c r="M170" s="45">
        <v>0</v>
      </c>
      <c r="N170" s="45">
        <v>-14780.742507065603</v>
      </c>
      <c r="O170" s="45">
        <f t="shared" si="10"/>
        <v>-1119.5621477515997</v>
      </c>
      <c r="P170" s="45">
        <v>0</v>
      </c>
      <c r="Q170" s="45">
        <v>0</v>
      </c>
      <c r="R170" s="45">
        <v>0</v>
      </c>
      <c r="S170" s="45">
        <f t="shared" si="8"/>
        <v>0</v>
      </c>
      <c r="T170" s="45">
        <f t="shared" si="9"/>
        <v>0</v>
      </c>
      <c r="U170" s="44"/>
      <c r="V170" s="44"/>
      <c r="W170" s="44"/>
    </row>
    <row r="171" spans="1:23" x14ac:dyDescent="0.25">
      <c r="A171" s="44" t="s">
        <v>50</v>
      </c>
      <c r="B171" s="44" t="s">
        <v>58</v>
      </c>
      <c r="C171" s="44" t="s">
        <v>59</v>
      </c>
      <c r="D171" s="44" t="s">
        <v>60</v>
      </c>
      <c r="E171" s="44" t="s">
        <v>152</v>
      </c>
      <c r="F171" s="44" t="s">
        <v>153</v>
      </c>
      <c r="G171" s="44" t="s">
        <v>162</v>
      </c>
      <c r="H171" s="44" t="s">
        <v>64</v>
      </c>
      <c r="I171" s="44" t="s">
        <v>55</v>
      </c>
      <c r="J171" s="44" t="s">
        <v>160</v>
      </c>
      <c r="K171" s="44" t="s">
        <v>161</v>
      </c>
      <c r="L171" s="45">
        <v>-2017.4818117791503</v>
      </c>
      <c r="M171" s="45">
        <v>0</v>
      </c>
      <c r="N171" s="45">
        <v>-1881.2197335992</v>
      </c>
      <c r="O171" s="45">
        <f t="shared" si="10"/>
        <v>-136.26207817995032</v>
      </c>
      <c r="P171" s="45">
        <v>0</v>
      </c>
      <c r="Q171" s="45">
        <f t="shared" ref="Q171:Q178" si="11">P171</f>
        <v>0</v>
      </c>
      <c r="R171" s="45">
        <v>0</v>
      </c>
      <c r="S171" s="45">
        <f t="shared" si="8"/>
        <v>0</v>
      </c>
      <c r="T171" s="45">
        <f t="shared" si="9"/>
        <v>0</v>
      </c>
      <c r="U171" s="44"/>
      <c r="V171" s="44"/>
      <c r="W171" s="44"/>
    </row>
    <row r="172" spans="1:23" x14ac:dyDescent="0.25">
      <c r="A172" s="44" t="s">
        <v>50</v>
      </c>
      <c r="B172" s="44" t="s">
        <v>58</v>
      </c>
      <c r="C172" s="44" t="s">
        <v>59</v>
      </c>
      <c r="D172" s="44" t="s">
        <v>60</v>
      </c>
      <c r="E172" s="44" t="s">
        <v>79</v>
      </c>
      <c r="F172" s="44" t="s">
        <v>80</v>
      </c>
      <c r="G172" s="44" t="s">
        <v>162</v>
      </c>
      <c r="H172" s="44" t="s">
        <v>64</v>
      </c>
      <c r="I172" s="44" t="s">
        <v>55</v>
      </c>
      <c r="J172" s="44" t="s">
        <v>160</v>
      </c>
      <c r="K172" s="44" t="s">
        <v>161</v>
      </c>
      <c r="L172" s="45">
        <v>-96145.24278173226</v>
      </c>
      <c r="M172" s="45">
        <v>0</v>
      </c>
      <c r="N172" s="45">
        <v>-86415.223278752004</v>
      </c>
      <c r="O172" s="45">
        <f t="shared" si="10"/>
        <v>-9730.0195029802562</v>
      </c>
      <c r="P172" s="45">
        <v>0</v>
      </c>
      <c r="Q172" s="45">
        <f t="shared" si="11"/>
        <v>0</v>
      </c>
      <c r="R172" s="45">
        <v>0</v>
      </c>
      <c r="S172" s="45">
        <f t="shared" si="8"/>
        <v>0</v>
      </c>
      <c r="T172" s="45">
        <f t="shared" si="9"/>
        <v>0</v>
      </c>
      <c r="U172" s="44"/>
      <c r="V172" s="44"/>
      <c r="W172" s="44"/>
    </row>
    <row r="173" spans="1:23" x14ac:dyDescent="0.25">
      <c r="A173" s="44" t="s">
        <v>50</v>
      </c>
      <c r="B173" s="44" t="s">
        <v>58</v>
      </c>
      <c r="C173" s="44" t="s">
        <v>69</v>
      </c>
      <c r="D173" s="44" t="s">
        <v>70</v>
      </c>
      <c r="E173" s="44" t="s">
        <v>142</v>
      </c>
      <c r="F173" s="44" t="s">
        <v>143</v>
      </c>
      <c r="G173" s="44" t="s">
        <v>162</v>
      </c>
      <c r="H173" s="44" t="s">
        <v>64</v>
      </c>
      <c r="I173" s="44" t="s">
        <v>55</v>
      </c>
      <c r="J173" s="44" t="s">
        <v>160</v>
      </c>
      <c r="K173" s="44" t="s">
        <v>161</v>
      </c>
      <c r="L173" s="45">
        <v>-20977.102991097399</v>
      </c>
      <c r="M173" s="45">
        <v>0</v>
      </c>
      <c r="N173" s="45">
        <v>-19323.421005075201</v>
      </c>
      <c r="O173" s="45">
        <f t="shared" si="10"/>
        <v>-1653.6819860221985</v>
      </c>
      <c r="P173" s="45">
        <v>0</v>
      </c>
      <c r="Q173" s="45">
        <f t="shared" si="11"/>
        <v>0</v>
      </c>
      <c r="R173" s="45">
        <v>0</v>
      </c>
      <c r="S173" s="45">
        <f t="shared" si="8"/>
        <v>0</v>
      </c>
      <c r="T173" s="45">
        <f t="shared" si="9"/>
        <v>0</v>
      </c>
      <c r="U173" s="44"/>
      <c r="V173" s="44"/>
      <c r="W173" s="44"/>
    </row>
    <row r="174" spans="1:23" x14ac:dyDescent="0.25">
      <c r="A174" s="44" t="s">
        <v>50</v>
      </c>
      <c r="B174" s="44" t="s">
        <v>58</v>
      </c>
      <c r="C174" s="44" t="s">
        <v>69</v>
      </c>
      <c r="D174" s="44" t="s">
        <v>70</v>
      </c>
      <c r="E174" s="44" t="s">
        <v>105</v>
      </c>
      <c r="F174" s="44" t="s">
        <v>106</v>
      </c>
      <c r="G174" s="44" t="s">
        <v>162</v>
      </c>
      <c r="H174" s="44" t="s">
        <v>64</v>
      </c>
      <c r="I174" s="44" t="s">
        <v>55</v>
      </c>
      <c r="J174" s="44" t="s">
        <v>160</v>
      </c>
      <c r="K174" s="44" t="s">
        <v>161</v>
      </c>
      <c r="L174" s="45">
        <v>-23574.600116981499</v>
      </c>
      <c r="M174" s="45">
        <v>0</v>
      </c>
      <c r="N174" s="45">
        <v>-21731.102492192003</v>
      </c>
      <c r="O174" s="45">
        <f t="shared" si="10"/>
        <v>-1843.4976247894956</v>
      </c>
      <c r="P174" s="45">
        <v>0</v>
      </c>
      <c r="Q174" s="45">
        <f t="shared" si="11"/>
        <v>0</v>
      </c>
      <c r="R174" s="45">
        <v>0</v>
      </c>
      <c r="S174" s="45">
        <f t="shared" si="8"/>
        <v>0</v>
      </c>
      <c r="T174" s="45">
        <f t="shared" si="9"/>
        <v>0</v>
      </c>
      <c r="U174" s="44"/>
      <c r="V174" s="44"/>
      <c r="W174" s="44"/>
    </row>
    <row r="175" spans="1:23" x14ac:dyDescent="0.25">
      <c r="A175" s="44" t="s">
        <v>50</v>
      </c>
      <c r="B175" s="44" t="s">
        <v>58</v>
      </c>
      <c r="C175" s="44" t="s">
        <v>69</v>
      </c>
      <c r="D175" s="44" t="s">
        <v>94</v>
      </c>
      <c r="E175" s="44" t="s">
        <v>138</v>
      </c>
      <c r="F175" s="44" t="s">
        <v>139</v>
      </c>
      <c r="G175" s="44" t="s">
        <v>162</v>
      </c>
      <c r="H175" s="44" t="s">
        <v>64</v>
      </c>
      <c r="I175" s="44" t="s">
        <v>55</v>
      </c>
      <c r="J175" s="44" t="s">
        <v>160</v>
      </c>
      <c r="K175" s="44" t="s">
        <v>161</v>
      </c>
      <c r="L175" s="45">
        <v>-10139.7160885013</v>
      </c>
      <c r="M175" s="45">
        <v>0</v>
      </c>
      <c r="N175" s="45">
        <v>-9436.8195418224004</v>
      </c>
      <c r="O175" s="45">
        <f t="shared" si="10"/>
        <v>-702.89654667889954</v>
      </c>
      <c r="P175" s="45">
        <v>0</v>
      </c>
      <c r="Q175" s="45">
        <f t="shared" si="11"/>
        <v>0</v>
      </c>
      <c r="R175" s="45">
        <v>0</v>
      </c>
      <c r="S175" s="45">
        <f t="shared" si="8"/>
        <v>0</v>
      </c>
      <c r="T175" s="45">
        <f t="shared" si="9"/>
        <v>0</v>
      </c>
      <c r="U175" s="44"/>
      <c r="V175" s="44"/>
      <c r="W175" s="44"/>
    </row>
    <row r="176" spans="1:23" x14ac:dyDescent="0.25">
      <c r="A176" s="44" t="s">
        <v>50</v>
      </c>
      <c r="B176" s="44" t="s">
        <v>58</v>
      </c>
      <c r="C176" s="44" t="s">
        <v>69</v>
      </c>
      <c r="D176" s="44" t="s">
        <v>146</v>
      </c>
      <c r="E176" s="44" t="s">
        <v>149</v>
      </c>
      <c r="F176" s="44" t="s">
        <v>150</v>
      </c>
      <c r="G176" s="44" t="s">
        <v>162</v>
      </c>
      <c r="H176" s="44" t="s">
        <v>64</v>
      </c>
      <c r="I176" s="44" t="s">
        <v>55</v>
      </c>
      <c r="J176" s="44" t="s">
        <v>160</v>
      </c>
      <c r="K176" s="44" t="s">
        <v>161</v>
      </c>
      <c r="L176" s="45">
        <v>-4836.6915741162002</v>
      </c>
      <c r="M176" s="45">
        <v>0</v>
      </c>
      <c r="N176" s="45">
        <v>-4480.9545677376</v>
      </c>
      <c r="O176" s="45">
        <f t="shared" si="10"/>
        <v>-355.7370063786002</v>
      </c>
      <c r="P176" s="45">
        <v>0</v>
      </c>
      <c r="Q176" s="45">
        <f t="shared" si="11"/>
        <v>0</v>
      </c>
      <c r="R176" s="45">
        <v>0</v>
      </c>
      <c r="S176" s="45">
        <f t="shared" si="8"/>
        <v>0</v>
      </c>
      <c r="T176" s="45">
        <f t="shared" si="9"/>
        <v>0</v>
      </c>
      <c r="U176" s="44"/>
      <c r="V176" s="44"/>
      <c r="W176" s="44"/>
    </row>
    <row r="177" spans="1:23" x14ac:dyDescent="0.25">
      <c r="A177" s="44" t="s">
        <v>50</v>
      </c>
      <c r="B177" s="44" t="s">
        <v>58</v>
      </c>
      <c r="C177" s="44" t="s">
        <v>69</v>
      </c>
      <c r="D177" s="44" t="s">
        <v>146</v>
      </c>
      <c r="E177" s="44" t="s">
        <v>164</v>
      </c>
      <c r="F177" s="44" t="s">
        <v>165</v>
      </c>
      <c r="G177" s="44" t="s">
        <v>162</v>
      </c>
      <c r="H177" s="44" t="s">
        <v>64</v>
      </c>
      <c r="I177" s="44" t="s">
        <v>55</v>
      </c>
      <c r="J177" s="44" t="s">
        <v>160</v>
      </c>
      <c r="K177" s="44" t="s">
        <v>161</v>
      </c>
      <c r="L177" s="45">
        <v>-410101.45994260971</v>
      </c>
      <c r="M177" s="45">
        <v>0</v>
      </c>
      <c r="N177" s="45">
        <v>-321545.20137004403</v>
      </c>
      <c r="O177" s="45">
        <f t="shared" si="10"/>
        <v>-88556.258572565683</v>
      </c>
      <c r="P177" s="45">
        <v>0</v>
      </c>
      <c r="Q177" s="45">
        <f t="shared" si="11"/>
        <v>0</v>
      </c>
      <c r="R177" s="45">
        <v>0</v>
      </c>
      <c r="S177" s="45">
        <f t="shared" si="8"/>
        <v>0</v>
      </c>
      <c r="T177" s="45">
        <f t="shared" si="9"/>
        <v>0</v>
      </c>
      <c r="U177" s="44"/>
      <c r="V177" s="44"/>
      <c r="W177" s="44"/>
    </row>
    <row r="178" spans="1:23" x14ac:dyDescent="0.25">
      <c r="A178" s="44" t="s">
        <v>50</v>
      </c>
      <c r="B178" s="44" t="s">
        <v>58</v>
      </c>
      <c r="C178" s="44" t="s">
        <v>69</v>
      </c>
      <c r="D178" s="44" t="s">
        <v>146</v>
      </c>
      <c r="E178" s="44" t="s">
        <v>147</v>
      </c>
      <c r="F178" s="44" t="s">
        <v>148</v>
      </c>
      <c r="G178" s="44" t="s">
        <v>162</v>
      </c>
      <c r="H178" s="44" t="s">
        <v>64</v>
      </c>
      <c r="I178" s="44" t="s">
        <v>55</v>
      </c>
      <c r="J178" s="44" t="s">
        <v>160</v>
      </c>
      <c r="K178" s="44" t="s">
        <v>161</v>
      </c>
      <c r="L178" s="45">
        <v>-41207.079138365247</v>
      </c>
      <c r="M178" s="45">
        <v>0</v>
      </c>
      <c r="N178" s="45">
        <v>-38302.065503712001</v>
      </c>
      <c r="O178" s="45">
        <f t="shared" si="10"/>
        <v>-2905.0136346532454</v>
      </c>
      <c r="P178" s="45">
        <v>0</v>
      </c>
      <c r="Q178" s="45">
        <f t="shared" si="11"/>
        <v>0</v>
      </c>
      <c r="R178" s="45">
        <v>0</v>
      </c>
      <c r="S178" s="45">
        <f t="shared" si="8"/>
        <v>0</v>
      </c>
      <c r="T178" s="45">
        <f t="shared" si="9"/>
        <v>0</v>
      </c>
      <c r="U178" s="44"/>
      <c r="V178" s="44"/>
      <c r="W178" s="44"/>
    </row>
    <row r="179" spans="1:23" x14ac:dyDescent="0.25">
      <c r="A179" s="44" t="s">
        <v>50</v>
      </c>
      <c r="B179" s="44" t="s">
        <v>58</v>
      </c>
      <c r="C179" s="44" t="s">
        <v>59</v>
      </c>
      <c r="D179" s="44" t="s">
        <v>87</v>
      </c>
      <c r="E179" s="44" t="s">
        <v>92</v>
      </c>
      <c r="F179" s="44" t="s">
        <v>93</v>
      </c>
      <c r="G179" s="44" t="s">
        <v>109</v>
      </c>
      <c r="H179" s="44" t="s">
        <v>64</v>
      </c>
      <c r="I179" s="44" t="s">
        <v>55</v>
      </c>
      <c r="J179" s="44" t="s">
        <v>160</v>
      </c>
      <c r="K179" s="44" t="s">
        <v>161</v>
      </c>
      <c r="L179" s="45">
        <v>-196030.28558111569</v>
      </c>
      <c r="M179" s="45">
        <v>0</v>
      </c>
      <c r="N179" s="45">
        <v>-174435.26614927751</v>
      </c>
      <c r="O179" s="45">
        <f t="shared" si="10"/>
        <v>-21595.019431838184</v>
      </c>
      <c r="P179" s="45">
        <v>0</v>
      </c>
      <c r="Q179" s="45">
        <v>0</v>
      </c>
      <c r="R179" s="45">
        <v>0</v>
      </c>
      <c r="S179" s="45">
        <f t="shared" si="8"/>
        <v>0</v>
      </c>
      <c r="T179" s="45">
        <f t="shared" si="9"/>
        <v>0</v>
      </c>
      <c r="U179" s="44"/>
      <c r="V179" s="44"/>
      <c r="W179" s="44"/>
    </row>
    <row r="180" spans="1:23" x14ac:dyDescent="0.25">
      <c r="A180" s="44" t="s">
        <v>50</v>
      </c>
      <c r="B180" s="44" t="s">
        <v>58</v>
      </c>
      <c r="C180" s="44" t="s">
        <v>59</v>
      </c>
      <c r="D180" s="44" t="s">
        <v>60</v>
      </c>
      <c r="E180" s="44" t="s">
        <v>152</v>
      </c>
      <c r="F180" s="44" t="s">
        <v>153</v>
      </c>
      <c r="G180" s="44" t="s">
        <v>109</v>
      </c>
      <c r="H180" s="44" t="s">
        <v>64</v>
      </c>
      <c r="I180" s="44" t="s">
        <v>55</v>
      </c>
      <c r="J180" s="44" t="s">
        <v>160</v>
      </c>
      <c r="K180" s="44" t="s">
        <v>161</v>
      </c>
      <c r="L180" s="45">
        <v>-33054.960155117624</v>
      </c>
      <c r="M180" s="45">
        <v>0</v>
      </c>
      <c r="N180" s="45">
        <v>-29413.571271505723</v>
      </c>
      <c r="O180" s="45">
        <f t="shared" si="10"/>
        <v>-3641.3888836119004</v>
      </c>
      <c r="P180" s="45">
        <v>0</v>
      </c>
      <c r="Q180" s="45">
        <v>0</v>
      </c>
      <c r="R180" s="45">
        <v>0</v>
      </c>
      <c r="S180" s="45">
        <f t="shared" si="8"/>
        <v>0</v>
      </c>
      <c r="T180" s="45">
        <f t="shared" si="9"/>
        <v>0</v>
      </c>
      <c r="U180" s="44"/>
      <c r="V180" s="44"/>
      <c r="W180" s="44"/>
    </row>
    <row r="181" spans="1:23" x14ac:dyDescent="0.25">
      <c r="A181" s="44" t="s">
        <v>50</v>
      </c>
      <c r="B181" s="44" t="s">
        <v>58</v>
      </c>
      <c r="C181" s="44" t="s">
        <v>59</v>
      </c>
      <c r="D181" s="44" t="s">
        <v>60</v>
      </c>
      <c r="E181" s="44" t="s">
        <v>79</v>
      </c>
      <c r="F181" s="44" t="s">
        <v>80</v>
      </c>
      <c r="G181" s="44" t="s">
        <v>109</v>
      </c>
      <c r="H181" s="44" t="s">
        <v>64</v>
      </c>
      <c r="I181" s="44" t="s">
        <v>55</v>
      </c>
      <c r="J181" s="44" t="s">
        <v>160</v>
      </c>
      <c r="K181" s="44" t="s">
        <v>161</v>
      </c>
      <c r="L181" s="45">
        <v>-178209.34525258015</v>
      </c>
      <c r="M181" s="45">
        <v>0</v>
      </c>
      <c r="N181" s="45">
        <v>-158577.51468116129</v>
      </c>
      <c r="O181" s="45">
        <f t="shared" si="10"/>
        <v>-19631.830571418861</v>
      </c>
      <c r="P181" s="45">
        <v>0</v>
      </c>
      <c r="Q181" s="45">
        <v>0</v>
      </c>
      <c r="R181" s="45">
        <v>0</v>
      </c>
      <c r="S181" s="45">
        <f t="shared" si="8"/>
        <v>0</v>
      </c>
      <c r="T181" s="45">
        <f t="shared" si="9"/>
        <v>0</v>
      </c>
      <c r="U181" s="44"/>
      <c r="V181" s="44"/>
      <c r="W181" s="44"/>
    </row>
    <row r="182" spans="1:23" x14ac:dyDescent="0.25">
      <c r="A182" s="44" t="s">
        <v>50</v>
      </c>
      <c r="B182" s="44" t="s">
        <v>58</v>
      </c>
      <c r="C182" s="44" t="s">
        <v>69</v>
      </c>
      <c r="D182" s="44" t="s">
        <v>70</v>
      </c>
      <c r="E182" s="44" t="s">
        <v>142</v>
      </c>
      <c r="F182" s="44" t="s">
        <v>143</v>
      </c>
      <c r="G182" s="44" t="s">
        <v>109</v>
      </c>
      <c r="H182" s="44" t="s">
        <v>64</v>
      </c>
      <c r="I182" s="44" t="s">
        <v>55</v>
      </c>
      <c r="J182" s="44" t="s">
        <v>160</v>
      </c>
      <c r="K182" s="44" t="s">
        <v>161</v>
      </c>
      <c r="L182" s="45">
        <v>-747042.12285401917</v>
      </c>
      <c r="M182" s="45">
        <v>0</v>
      </c>
      <c r="N182" s="45">
        <v>-672419.81628511776</v>
      </c>
      <c r="O182" s="45">
        <f t="shared" si="10"/>
        <v>-74622.306568901404</v>
      </c>
      <c r="P182" s="45">
        <v>0</v>
      </c>
      <c r="Q182" s="45">
        <v>0</v>
      </c>
      <c r="R182" s="45">
        <v>0</v>
      </c>
      <c r="S182" s="45">
        <f t="shared" si="8"/>
        <v>0</v>
      </c>
      <c r="T182" s="45">
        <f t="shared" si="9"/>
        <v>0</v>
      </c>
      <c r="U182" s="44"/>
      <c r="V182" s="44"/>
      <c r="W182" s="44"/>
    </row>
    <row r="183" spans="1:23" x14ac:dyDescent="0.25">
      <c r="A183" s="44" t="s">
        <v>50</v>
      </c>
      <c r="B183" s="44" t="s">
        <v>58</v>
      </c>
      <c r="C183" s="44" t="s">
        <v>69</v>
      </c>
      <c r="D183" s="44" t="s">
        <v>70</v>
      </c>
      <c r="E183" s="44" t="s">
        <v>105</v>
      </c>
      <c r="F183" s="44" t="s">
        <v>106</v>
      </c>
      <c r="G183" s="44" t="s">
        <v>109</v>
      </c>
      <c r="H183" s="44" t="s">
        <v>64</v>
      </c>
      <c r="I183" s="44" t="s">
        <v>55</v>
      </c>
      <c r="J183" s="44" t="s">
        <v>160</v>
      </c>
      <c r="K183" s="44" t="s">
        <v>161</v>
      </c>
      <c r="L183" s="45">
        <v>-437762.63325116574</v>
      </c>
      <c r="M183" s="45">
        <v>0</v>
      </c>
      <c r="N183" s="45">
        <v>-389537.99170872412</v>
      </c>
      <c r="O183" s="45">
        <f t="shared" si="10"/>
        <v>-48224.641542441619</v>
      </c>
      <c r="P183" s="45">
        <v>0</v>
      </c>
      <c r="Q183" s="45">
        <v>0</v>
      </c>
      <c r="R183" s="45">
        <v>0</v>
      </c>
      <c r="S183" s="45">
        <f t="shared" si="8"/>
        <v>0</v>
      </c>
      <c r="T183" s="45">
        <f t="shared" si="9"/>
        <v>0</v>
      </c>
      <c r="U183" s="44"/>
      <c r="V183" s="44"/>
      <c r="W183" s="44"/>
    </row>
    <row r="184" spans="1:23" x14ac:dyDescent="0.25">
      <c r="A184" s="44" t="s">
        <v>50</v>
      </c>
      <c r="B184" s="44" t="s">
        <v>58</v>
      </c>
      <c r="C184" s="44" t="s">
        <v>69</v>
      </c>
      <c r="D184" s="44" t="s">
        <v>70</v>
      </c>
      <c r="E184" s="44" t="s">
        <v>154</v>
      </c>
      <c r="F184" s="44" t="s">
        <v>155</v>
      </c>
      <c r="G184" s="44" t="s">
        <v>109</v>
      </c>
      <c r="H184" s="44" t="s">
        <v>64</v>
      </c>
      <c r="I184" s="44" t="s">
        <v>55</v>
      </c>
      <c r="J184" s="44" t="s">
        <v>160</v>
      </c>
      <c r="K184" s="44" t="s">
        <v>161</v>
      </c>
      <c r="L184" s="45">
        <v>-256104.08804862981</v>
      </c>
      <c r="M184" s="45">
        <v>0</v>
      </c>
      <c r="N184" s="45">
        <v>-227891.23480792696</v>
      </c>
      <c r="O184" s="45">
        <f t="shared" ref="O184:O215" si="12">L184-N184</f>
        <v>-28212.853240702854</v>
      </c>
      <c r="P184" s="45">
        <v>0</v>
      </c>
      <c r="Q184" s="45">
        <v>0</v>
      </c>
      <c r="R184" s="45">
        <v>0</v>
      </c>
      <c r="S184" s="45">
        <f t="shared" si="8"/>
        <v>0</v>
      </c>
      <c r="T184" s="45">
        <f t="shared" si="9"/>
        <v>0</v>
      </c>
      <c r="U184" s="44"/>
      <c r="V184" s="44"/>
      <c r="W184" s="44"/>
    </row>
    <row r="185" spans="1:23" x14ac:dyDescent="0.25">
      <c r="A185" s="44" t="s">
        <v>50</v>
      </c>
      <c r="B185" s="44" t="s">
        <v>58</v>
      </c>
      <c r="C185" s="44" t="s">
        <v>69</v>
      </c>
      <c r="D185" s="44" t="s">
        <v>70</v>
      </c>
      <c r="E185" s="44" t="s">
        <v>144</v>
      </c>
      <c r="F185" s="44" t="s">
        <v>145</v>
      </c>
      <c r="G185" s="44" t="s">
        <v>109</v>
      </c>
      <c r="H185" s="44" t="s">
        <v>64</v>
      </c>
      <c r="I185" s="44" t="s">
        <v>55</v>
      </c>
      <c r="J185" s="44" t="s">
        <v>160</v>
      </c>
      <c r="K185" s="44" t="s">
        <v>161</v>
      </c>
      <c r="L185" s="45">
        <v>-76457.536923142237</v>
      </c>
      <c r="M185" s="45">
        <v>0</v>
      </c>
      <c r="N185" s="45">
        <v>-60361.763652829148</v>
      </c>
      <c r="O185" s="45">
        <f t="shared" si="12"/>
        <v>-16095.77327031309</v>
      </c>
      <c r="P185" s="45">
        <v>0</v>
      </c>
      <c r="Q185" s="45">
        <v>0</v>
      </c>
      <c r="R185" s="45">
        <v>0</v>
      </c>
      <c r="S185" s="45">
        <f t="shared" si="8"/>
        <v>0</v>
      </c>
      <c r="T185" s="45">
        <f t="shared" si="9"/>
        <v>0</v>
      </c>
      <c r="U185" s="44"/>
      <c r="V185" s="44"/>
      <c r="W185" s="44"/>
    </row>
    <row r="186" spans="1:23" x14ac:dyDescent="0.25">
      <c r="A186" s="44" t="s">
        <v>50</v>
      </c>
      <c r="B186" s="44" t="s">
        <v>58</v>
      </c>
      <c r="C186" s="44" t="s">
        <v>69</v>
      </c>
      <c r="D186" s="44" t="s">
        <v>94</v>
      </c>
      <c r="E186" s="44" t="s">
        <v>140</v>
      </c>
      <c r="F186" s="44" t="s">
        <v>141</v>
      </c>
      <c r="G186" s="44" t="s">
        <v>109</v>
      </c>
      <c r="H186" s="44" t="s">
        <v>64</v>
      </c>
      <c r="I186" s="44" t="s">
        <v>55</v>
      </c>
      <c r="J186" s="44" t="s">
        <v>160</v>
      </c>
      <c r="K186" s="44" t="s">
        <v>161</v>
      </c>
      <c r="L186" s="45">
        <v>-103476.4001574157</v>
      </c>
      <c r="M186" s="45">
        <v>0</v>
      </c>
      <c r="N186" s="45">
        <v>-92077.266589061401</v>
      </c>
      <c r="O186" s="45">
        <f t="shared" si="12"/>
        <v>-11399.1335683543</v>
      </c>
      <c r="P186" s="45">
        <v>0</v>
      </c>
      <c r="Q186" s="45">
        <v>0</v>
      </c>
      <c r="R186" s="45">
        <v>0</v>
      </c>
      <c r="S186" s="45">
        <f t="shared" si="8"/>
        <v>0</v>
      </c>
      <c r="T186" s="45">
        <f t="shared" si="9"/>
        <v>0</v>
      </c>
      <c r="U186" s="44"/>
      <c r="V186" s="44"/>
      <c r="W186" s="44"/>
    </row>
    <row r="187" spans="1:23" x14ac:dyDescent="0.25">
      <c r="A187" s="44" t="s">
        <v>50</v>
      </c>
      <c r="B187" s="44" t="s">
        <v>58</v>
      </c>
      <c r="C187" s="44" t="s">
        <v>69</v>
      </c>
      <c r="D187" s="44" t="s">
        <v>94</v>
      </c>
      <c r="E187" s="44" t="s">
        <v>138</v>
      </c>
      <c r="F187" s="44" t="s">
        <v>139</v>
      </c>
      <c r="G187" s="44" t="s">
        <v>109</v>
      </c>
      <c r="H187" s="44" t="s">
        <v>64</v>
      </c>
      <c r="I187" s="44" t="s">
        <v>55</v>
      </c>
      <c r="J187" s="44" t="s">
        <v>160</v>
      </c>
      <c r="K187" s="44" t="s">
        <v>161</v>
      </c>
      <c r="L187" s="45">
        <v>-100314.59770649289</v>
      </c>
      <c r="M187" s="45">
        <v>0</v>
      </c>
      <c r="N187" s="45">
        <v>-89263.794554395587</v>
      </c>
      <c r="O187" s="45">
        <f t="shared" si="12"/>
        <v>-11050.803152097302</v>
      </c>
      <c r="P187" s="45">
        <v>0</v>
      </c>
      <c r="Q187" s="45">
        <v>0</v>
      </c>
      <c r="R187" s="45">
        <v>0</v>
      </c>
      <c r="S187" s="45">
        <f t="shared" si="8"/>
        <v>0</v>
      </c>
      <c r="T187" s="45">
        <f t="shared" si="9"/>
        <v>0</v>
      </c>
      <c r="U187" s="44"/>
      <c r="V187" s="44"/>
      <c r="W187" s="44"/>
    </row>
    <row r="188" spans="1:23" x14ac:dyDescent="0.25">
      <c r="A188" s="44" t="s">
        <v>50</v>
      </c>
      <c r="B188" s="44" t="s">
        <v>58</v>
      </c>
      <c r="C188" s="44" t="s">
        <v>69</v>
      </c>
      <c r="D188" s="44" t="s">
        <v>70</v>
      </c>
      <c r="E188" s="44" t="s">
        <v>71</v>
      </c>
      <c r="F188" s="44" t="s">
        <v>72</v>
      </c>
      <c r="G188" s="44" t="s">
        <v>73</v>
      </c>
      <c r="H188" s="44" t="s">
        <v>64</v>
      </c>
      <c r="I188" s="44" t="s">
        <v>55</v>
      </c>
      <c r="J188" s="44" t="s">
        <v>160</v>
      </c>
      <c r="K188" s="44" t="s">
        <v>161</v>
      </c>
      <c r="L188" s="45">
        <v>-24197.001735971004</v>
      </c>
      <c r="M188" s="45">
        <v>0</v>
      </c>
      <c r="N188" s="45">
        <v>-19379.79</v>
      </c>
      <c r="O188" s="45">
        <f t="shared" si="12"/>
        <v>-4817.2117359710028</v>
      </c>
      <c r="P188" s="45">
        <v>0</v>
      </c>
      <c r="Q188" s="45">
        <v>0</v>
      </c>
      <c r="R188" s="45">
        <v>0</v>
      </c>
      <c r="S188" s="45">
        <f t="shared" si="8"/>
        <v>0</v>
      </c>
      <c r="T188" s="45">
        <f t="shared" si="9"/>
        <v>0</v>
      </c>
      <c r="U188" s="44"/>
      <c r="V188" s="44"/>
      <c r="W188" s="44"/>
    </row>
    <row r="189" spans="1:23" x14ac:dyDescent="0.25">
      <c r="A189" s="44" t="s">
        <v>50</v>
      </c>
      <c r="B189" s="44" t="s">
        <v>58</v>
      </c>
      <c r="C189" s="44" t="s">
        <v>69</v>
      </c>
      <c r="D189" s="44" t="s">
        <v>70</v>
      </c>
      <c r="E189" s="44" t="s">
        <v>105</v>
      </c>
      <c r="F189" s="44" t="s">
        <v>106</v>
      </c>
      <c r="G189" s="44" t="s">
        <v>76</v>
      </c>
      <c r="H189" s="44" t="s">
        <v>64</v>
      </c>
      <c r="I189" s="44" t="s">
        <v>55</v>
      </c>
      <c r="J189" s="44" t="s">
        <v>160</v>
      </c>
      <c r="K189" s="44" t="s">
        <v>161</v>
      </c>
      <c r="L189" s="45">
        <v>-1339.3099</v>
      </c>
      <c r="M189" s="45">
        <v>0</v>
      </c>
      <c r="N189" s="45">
        <v>-1339</v>
      </c>
      <c r="O189" s="45">
        <f t="shared" si="12"/>
        <v>-0.30989999999997053</v>
      </c>
      <c r="P189" s="45">
        <v>0</v>
      </c>
      <c r="Q189" s="45">
        <v>0</v>
      </c>
      <c r="R189" s="45">
        <v>0</v>
      </c>
      <c r="S189" s="45">
        <f t="shared" si="8"/>
        <v>0</v>
      </c>
      <c r="T189" s="45">
        <f t="shared" si="9"/>
        <v>0</v>
      </c>
      <c r="U189" s="44"/>
      <c r="V189" s="44"/>
      <c r="W189" s="44"/>
    </row>
    <row r="190" spans="1:23" x14ac:dyDescent="0.25">
      <c r="A190" s="44" t="s">
        <v>50</v>
      </c>
      <c r="B190" s="44" t="s">
        <v>58</v>
      </c>
      <c r="C190" s="44" t="s">
        <v>59</v>
      </c>
      <c r="D190" s="44" t="s">
        <v>60</v>
      </c>
      <c r="E190" s="44" t="s">
        <v>61</v>
      </c>
      <c r="F190" s="44" t="s">
        <v>62</v>
      </c>
      <c r="G190" s="44" t="s">
        <v>53</v>
      </c>
      <c r="H190" s="44" t="s">
        <v>64</v>
      </c>
      <c r="I190" s="44" t="s">
        <v>55</v>
      </c>
      <c r="J190" s="44" t="s">
        <v>160</v>
      </c>
      <c r="K190" s="44" t="s">
        <v>161</v>
      </c>
      <c r="L190" s="45">
        <v>-1033.4964</v>
      </c>
      <c r="M190" s="45">
        <v>0</v>
      </c>
      <c r="N190" s="45">
        <v>-733.92640000000006</v>
      </c>
      <c r="O190" s="45">
        <f t="shared" si="12"/>
        <v>-299.56999999999994</v>
      </c>
      <c r="P190" s="45">
        <v>0</v>
      </c>
      <c r="Q190" s="45">
        <f>P190-R190</f>
        <v>0</v>
      </c>
      <c r="R190" s="45">
        <v>0</v>
      </c>
      <c r="S190" s="45">
        <f t="shared" si="8"/>
        <v>0</v>
      </c>
      <c r="T190" s="45">
        <f t="shared" si="9"/>
        <v>0</v>
      </c>
      <c r="U190" s="44"/>
      <c r="V190" s="44"/>
      <c r="W190" s="44"/>
    </row>
    <row r="191" spans="1:23" x14ac:dyDescent="0.25">
      <c r="A191" s="44" t="s">
        <v>50</v>
      </c>
      <c r="B191" s="44" t="s">
        <v>58</v>
      </c>
      <c r="C191" s="44" t="s">
        <v>59</v>
      </c>
      <c r="D191" s="44" t="s">
        <v>83</v>
      </c>
      <c r="E191" s="44" t="s">
        <v>126</v>
      </c>
      <c r="F191" s="44" t="s">
        <v>127</v>
      </c>
      <c r="G191" s="44" t="s">
        <v>53</v>
      </c>
      <c r="H191" s="44" t="s">
        <v>64</v>
      </c>
      <c r="I191" s="44" t="s">
        <v>55</v>
      </c>
      <c r="J191" s="44" t="s">
        <v>160</v>
      </c>
      <c r="K191" s="44" t="s">
        <v>161</v>
      </c>
      <c r="L191" s="45">
        <v>-47024.086200000005</v>
      </c>
      <c r="M191" s="45">
        <v>0</v>
      </c>
      <c r="N191" s="45">
        <v>-33393.6512</v>
      </c>
      <c r="O191" s="45">
        <f t="shared" si="12"/>
        <v>-13630.435000000005</v>
      </c>
      <c r="P191" s="45">
        <v>0</v>
      </c>
      <c r="Q191" s="45">
        <f>P191-R191</f>
        <v>0</v>
      </c>
      <c r="R191" s="45">
        <v>0</v>
      </c>
      <c r="S191" s="45">
        <f t="shared" si="8"/>
        <v>0</v>
      </c>
      <c r="T191" s="45">
        <f t="shared" si="9"/>
        <v>0</v>
      </c>
      <c r="U191" s="44"/>
      <c r="V191" s="44"/>
      <c r="W191" s="44"/>
    </row>
    <row r="192" spans="1:23" x14ac:dyDescent="0.25">
      <c r="A192" s="44" t="s">
        <v>50</v>
      </c>
      <c r="B192" s="44" t="s">
        <v>58</v>
      </c>
      <c r="C192" s="44" t="s">
        <v>59</v>
      </c>
      <c r="D192" s="44" t="s">
        <v>83</v>
      </c>
      <c r="E192" s="44" t="s">
        <v>97</v>
      </c>
      <c r="F192" s="44" t="s">
        <v>98</v>
      </c>
      <c r="G192" s="44" t="s">
        <v>53</v>
      </c>
      <c r="H192" s="44" t="s">
        <v>64</v>
      </c>
      <c r="I192" s="44" t="s">
        <v>55</v>
      </c>
      <c r="J192" s="44" t="s">
        <v>160</v>
      </c>
      <c r="K192" s="44" t="s">
        <v>161</v>
      </c>
      <c r="L192" s="45">
        <v>-3617.2374</v>
      </c>
      <c r="M192" s="45">
        <v>0</v>
      </c>
      <c r="N192" s="45">
        <v>-2568.7424000000001</v>
      </c>
      <c r="O192" s="45">
        <f t="shared" si="12"/>
        <v>-1048.4949999999999</v>
      </c>
      <c r="P192" s="45">
        <v>0</v>
      </c>
      <c r="Q192" s="45">
        <f>P192-R192</f>
        <v>0</v>
      </c>
      <c r="R192" s="45">
        <v>0</v>
      </c>
      <c r="S192" s="45">
        <f t="shared" si="8"/>
        <v>0</v>
      </c>
      <c r="T192" s="45">
        <f t="shared" si="9"/>
        <v>0</v>
      </c>
      <c r="U192" s="44"/>
      <c r="V192" s="44"/>
      <c r="W192" s="44"/>
    </row>
    <row r="193" spans="1:23" x14ac:dyDescent="0.25">
      <c r="A193" s="44" t="s">
        <v>50</v>
      </c>
      <c r="B193" s="44" t="s">
        <v>58</v>
      </c>
      <c r="C193" s="44" t="s">
        <v>59</v>
      </c>
      <c r="D193" s="44" t="s">
        <v>60</v>
      </c>
      <c r="E193" s="44" t="s">
        <v>61</v>
      </c>
      <c r="F193" s="44" t="s">
        <v>62</v>
      </c>
      <c r="G193" s="44" t="s">
        <v>63</v>
      </c>
      <c r="H193" s="44" t="s">
        <v>64</v>
      </c>
      <c r="I193" s="44" t="s">
        <v>55</v>
      </c>
      <c r="J193" s="44" t="s">
        <v>132</v>
      </c>
      <c r="K193" s="44" t="s">
        <v>133</v>
      </c>
      <c r="L193" s="45">
        <v>-5680346.3198999995</v>
      </c>
      <c r="M193" s="45">
        <v>-205603.32</v>
      </c>
      <c r="N193" s="45">
        <v>-5578634.9497999996</v>
      </c>
      <c r="O193" s="45">
        <f t="shared" si="12"/>
        <v>-101711.37009999994</v>
      </c>
      <c r="P193" s="45">
        <v>-101711.37010000041</v>
      </c>
      <c r="Q193" s="45">
        <v>0</v>
      </c>
      <c r="R193" s="45">
        <f>P193</f>
        <v>-101711.37010000041</v>
      </c>
      <c r="S193" s="45">
        <f t="shared" si="8"/>
        <v>-101711.37010000041</v>
      </c>
      <c r="T193" s="45">
        <f t="shared" si="9"/>
        <v>0</v>
      </c>
      <c r="U193" s="44"/>
      <c r="V193" s="44" t="s">
        <v>235</v>
      </c>
      <c r="W193" s="44"/>
    </row>
    <row r="194" spans="1:23" x14ac:dyDescent="0.25">
      <c r="A194" s="44" t="s">
        <v>50</v>
      </c>
      <c r="B194" s="44" t="s">
        <v>58</v>
      </c>
      <c r="C194" s="44" t="s">
        <v>59</v>
      </c>
      <c r="D194" s="44" t="s">
        <v>60</v>
      </c>
      <c r="E194" s="44" t="s">
        <v>61</v>
      </c>
      <c r="F194" s="44" t="s">
        <v>62</v>
      </c>
      <c r="G194" s="44" t="s">
        <v>63</v>
      </c>
      <c r="H194" s="44" t="s">
        <v>64</v>
      </c>
      <c r="I194" s="44" t="s">
        <v>55</v>
      </c>
      <c r="J194" s="44" t="s">
        <v>118</v>
      </c>
      <c r="K194" s="44" t="s">
        <v>119</v>
      </c>
      <c r="L194" s="45">
        <v>-464136</v>
      </c>
      <c r="M194" s="45">
        <v>0</v>
      </c>
      <c r="N194" s="45">
        <v>-464136</v>
      </c>
      <c r="O194" s="45">
        <f t="shared" si="12"/>
        <v>0</v>
      </c>
      <c r="P194" s="45">
        <v>0</v>
      </c>
      <c r="Q194" s="45">
        <v>0</v>
      </c>
      <c r="R194" s="45">
        <v>0</v>
      </c>
      <c r="S194" s="45">
        <f t="shared" si="8"/>
        <v>0</v>
      </c>
      <c r="T194" s="45">
        <f t="shared" si="9"/>
        <v>0</v>
      </c>
      <c r="U194" s="44"/>
      <c r="V194" s="44"/>
      <c r="W194" s="44"/>
    </row>
    <row r="195" spans="1:23" x14ac:dyDescent="0.25">
      <c r="A195" s="44" t="s">
        <v>50</v>
      </c>
      <c r="B195" s="44" t="s">
        <v>58</v>
      </c>
      <c r="C195" s="44" t="s">
        <v>69</v>
      </c>
      <c r="D195" s="44" t="s">
        <v>70</v>
      </c>
      <c r="E195" s="44" t="s">
        <v>105</v>
      </c>
      <c r="F195" s="44" t="s">
        <v>106</v>
      </c>
      <c r="G195" s="44" t="s">
        <v>109</v>
      </c>
      <c r="H195" s="44" t="s">
        <v>64</v>
      </c>
      <c r="I195" s="44" t="s">
        <v>55</v>
      </c>
      <c r="J195" s="44" t="s">
        <v>107</v>
      </c>
      <c r="K195" s="44" t="s">
        <v>108</v>
      </c>
      <c r="L195" s="45">
        <v>-94831</v>
      </c>
      <c r="M195" s="45">
        <v>0</v>
      </c>
      <c r="N195" s="45">
        <v>-64830.98</v>
      </c>
      <c r="O195" s="45">
        <f t="shared" si="12"/>
        <v>-30000.019999999997</v>
      </c>
      <c r="P195" s="45">
        <v>-30000.019999999997</v>
      </c>
      <c r="Q195" s="45">
        <v>-30000.02</v>
      </c>
      <c r="R195" s="45">
        <v>0</v>
      </c>
      <c r="S195" s="45">
        <f t="shared" si="8"/>
        <v>-30000.02</v>
      </c>
      <c r="T195" s="45">
        <f t="shared" si="9"/>
        <v>0</v>
      </c>
      <c r="U195" s="44"/>
      <c r="V195" s="44" t="s">
        <v>236</v>
      </c>
      <c r="W195" s="44"/>
    </row>
    <row r="196" spans="1:23" x14ac:dyDescent="0.25">
      <c r="A196" s="44" t="s">
        <v>50</v>
      </c>
      <c r="B196" s="44" t="s">
        <v>58</v>
      </c>
      <c r="C196" s="44" t="s">
        <v>69</v>
      </c>
      <c r="D196" s="44" t="s">
        <v>70</v>
      </c>
      <c r="E196" s="44" t="s">
        <v>105</v>
      </c>
      <c r="F196" s="44" t="s">
        <v>106</v>
      </c>
      <c r="G196" s="44" t="s">
        <v>76</v>
      </c>
      <c r="H196" s="44" t="s">
        <v>86</v>
      </c>
      <c r="I196" s="44" t="s">
        <v>55</v>
      </c>
      <c r="J196" s="44" t="s">
        <v>107</v>
      </c>
      <c r="K196" s="44" t="s">
        <v>108</v>
      </c>
      <c r="L196" s="45">
        <v>-200000</v>
      </c>
      <c r="M196" s="45">
        <v>0</v>
      </c>
      <c r="N196" s="45">
        <v>-148670</v>
      </c>
      <c r="O196" s="45">
        <f t="shared" si="12"/>
        <v>-51330</v>
      </c>
      <c r="P196" s="45">
        <v>-51330</v>
      </c>
      <c r="Q196" s="45">
        <v>0</v>
      </c>
      <c r="R196" s="45">
        <v>-51329.999999999993</v>
      </c>
      <c r="S196" s="45">
        <f t="shared" si="8"/>
        <v>-51329.999999999993</v>
      </c>
      <c r="T196" s="45">
        <f t="shared" si="9"/>
        <v>0</v>
      </c>
      <c r="U196" s="44"/>
      <c r="V196" s="44" t="s">
        <v>236</v>
      </c>
      <c r="W196" s="44"/>
    </row>
    <row r="197" spans="1:23" x14ac:dyDescent="0.25">
      <c r="A197" s="44" t="s">
        <v>50</v>
      </c>
      <c r="B197" s="44" t="s">
        <v>58</v>
      </c>
      <c r="C197" s="44" t="s">
        <v>69</v>
      </c>
      <c r="D197" s="44" t="s">
        <v>70</v>
      </c>
      <c r="E197" s="44" t="s">
        <v>71</v>
      </c>
      <c r="F197" s="44" t="s">
        <v>72</v>
      </c>
      <c r="G197" s="44" t="s">
        <v>73</v>
      </c>
      <c r="H197" s="44" t="s">
        <v>64</v>
      </c>
      <c r="I197" s="44" t="s">
        <v>55</v>
      </c>
      <c r="J197" s="44" t="s">
        <v>103</v>
      </c>
      <c r="K197" s="44" t="s">
        <v>104</v>
      </c>
      <c r="L197" s="45">
        <v>-145339</v>
      </c>
      <c r="M197" s="45">
        <v>-145339</v>
      </c>
      <c r="N197" s="45">
        <v>-145339</v>
      </c>
      <c r="O197" s="45">
        <f t="shared" si="12"/>
        <v>0</v>
      </c>
      <c r="P197" s="45">
        <v>0</v>
      </c>
      <c r="Q197" s="45">
        <v>0</v>
      </c>
      <c r="R197" s="45">
        <v>0</v>
      </c>
      <c r="S197" s="45">
        <f t="shared" si="8"/>
        <v>0</v>
      </c>
      <c r="T197" s="45">
        <f t="shared" si="9"/>
        <v>0</v>
      </c>
      <c r="U197" s="44"/>
      <c r="V197" s="44"/>
      <c r="W197" s="44"/>
    </row>
    <row r="198" spans="1:23" x14ac:dyDescent="0.25">
      <c r="A198" s="44" t="s">
        <v>50</v>
      </c>
      <c r="B198" s="44" t="s">
        <v>58</v>
      </c>
      <c r="C198" s="44" t="s">
        <v>69</v>
      </c>
      <c r="D198" s="44" t="s">
        <v>94</v>
      </c>
      <c r="E198" s="44" t="s">
        <v>99</v>
      </c>
      <c r="F198" s="44" t="s">
        <v>100</v>
      </c>
      <c r="G198" s="44" t="s">
        <v>76</v>
      </c>
      <c r="H198" s="44" t="s">
        <v>86</v>
      </c>
      <c r="I198" s="44" t="s">
        <v>55</v>
      </c>
      <c r="J198" s="44" t="s">
        <v>101</v>
      </c>
      <c r="K198" s="44" t="s">
        <v>102</v>
      </c>
      <c r="L198" s="45">
        <v>-8635999.999900002</v>
      </c>
      <c r="M198" s="45">
        <v>-8635999.999900002</v>
      </c>
      <c r="N198" s="45">
        <v>-8636000</v>
      </c>
      <c r="O198" s="45">
        <f t="shared" si="12"/>
        <v>9.9997967481613159E-5</v>
      </c>
      <c r="P198" s="45">
        <v>0</v>
      </c>
      <c r="Q198" s="45">
        <v>0</v>
      </c>
      <c r="R198" s="45">
        <v>0</v>
      </c>
      <c r="S198" s="45">
        <f t="shared" si="8"/>
        <v>0</v>
      </c>
      <c r="T198" s="45">
        <f t="shared" si="9"/>
        <v>0</v>
      </c>
      <c r="U198" s="44"/>
      <c r="V198" s="44"/>
      <c r="W198" s="44"/>
    </row>
    <row r="199" spans="1:23" x14ac:dyDescent="0.25">
      <c r="A199" s="44" t="s">
        <v>50</v>
      </c>
      <c r="B199" s="44" t="s">
        <v>58</v>
      </c>
      <c r="C199" s="44" t="s">
        <v>59</v>
      </c>
      <c r="D199" s="44" t="s">
        <v>87</v>
      </c>
      <c r="E199" s="44" t="s">
        <v>88</v>
      </c>
      <c r="F199" s="44" t="s">
        <v>89</v>
      </c>
      <c r="G199" s="44" t="s">
        <v>76</v>
      </c>
      <c r="H199" s="44" t="s">
        <v>86</v>
      </c>
      <c r="I199" s="44" t="s">
        <v>55</v>
      </c>
      <c r="J199" s="44" t="s">
        <v>81</v>
      </c>
      <c r="K199" s="44" t="s">
        <v>82</v>
      </c>
      <c r="L199" s="45">
        <v>-339857.87</v>
      </c>
      <c r="M199" s="45">
        <v>0</v>
      </c>
      <c r="N199" s="45">
        <v>-339857.87</v>
      </c>
      <c r="O199" s="45">
        <f t="shared" si="12"/>
        <v>0</v>
      </c>
      <c r="P199" s="45">
        <v>0</v>
      </c>
      <c r="Q199" s="45">
        <v>0</v>
      </c>
      <c r="R199" s="45">
        <v>0</v>
      </c>
      <c r="S199" s="45">
        <f t="shared" si="8"/>
        <v>0</v>
      </c>
      <c r="T199" s="45">
        <f t="shared" si="9"/>
        <v>0</v>
      </c>
      <c r="U199" s="44"/>
      <c r="V199" s="44"/>
      <c r="W199" s="44"/>
    </row>
    <row r="200" spans="1:23" x14ac:dyDescent="0.25">
      <c r="A200" s="44" t="s">
        <v>50</v>
      </c>
      <c r="B200" s="44" t="s">
        <v>58</v>
      </c>
      <c r="C200" s="44" t="s">
        <v>59</v>
      </c>
      <c r="D200" s="44" t="s">
        <v>87</v>
      </c>
      <c r="E200" s="44" t="s">
        <v>92</v>
      </c>
      <c r="F200" s="44" t="s">
        <v>93</v>
      </c>
      <c r="G200" s="44" t="s">
        <v>76</v>
      </c>
      <c r="H200" s="44" t="s">
        <v>86</v>
      </c>
      <c r="I200" s="44" t="s">
        <v>55</v>
      </c>
      <c r="J200" s="44" t="s">
        <v>81</v>
      </c>
      <c r="K200" s="44" t="s">
        <v>82</v>
      </c>
      <c r="L200" s="45">
        <v>-7059.5</v>
      </c>
      <c r="M200" s="45">
        <v>0</v>
      </c>
      <c r="N200" s="45">
        <v>-7059.5</v>
      </c>
      <c r="O200" s="45">
        <f t="shared" si="12"/>
        <v>0</v>
      </c>
      <c r="P200" s="45">
        <v>0</v>
      </c>
      <c r="Q200" s="45">
        <v>0</v>
      </c>
      <c r="R200" s="45">
        <v>0</v>
      </c>
      <c r="S200" s="45">
        <f t="shared" si="8"/>
        <v>0</v>
      </c>
      <c r="T200" s="45">
        <f t="shared" si="9"/>
        <v>0</v>
      </c>
      <c r="U200" s="44"/>
      <c r="V200" s="44"/>
      <c r="W200" s="44"/>
    </row>
    <row r="201" spans="1:23" x14ac:dyDescent="0.25">
      <c r="A201" s="44" t="s">
        <v>50</v>
      </c>
      <c r="B201" s="44" t="s">
        <v>58</v>
      </c>
      <c r="C201" s="44" t="s">
        <v>59</v>
      </c>
      <c r="D201" s="44" t="s">
        <v>87</v>
      </c>
      <c r="E201" s="44" t="s">
        <v>90</v>
      </c>
      <c r="F201" s="44" t="s">
        <v>91</v>
      </c>
      <c r="G201" s="44" t="s">
        <v>76</v>
      </c>
      <c r="H201" s="44" t="s">
        <v>86</v>
      </c>
      <c r="I201" s="44" t="s">
        <v>55</v>
      </c>
      <c r="J201" s="44" t="s">
        <v>81</v>
      </c>
      <c r="K201" s="44" t="s">
        <v>82</v>
      </c>
      <c r="L201" s="45">
        <v>-388910.76</v>
      </c>
      <c r="M201" s="45">
        <v>0</v>
      </c>
      <c r="N201" s="45">
        <v>-388910.76</v>
      </c>
      <c r="O201" s="45">
        <f t="shared" si="12"/>
        <v>0</v>
      </c>
      <c r="P201" s="45">
        <v>0</v>
      </c>
      <c r="Q201" s="45">
        <v>0</v>
      </c>
      <c r="R201" s="45">
        <v>0</v>
      </c>
      <c r="S201" s="45">
        <f t="shared" si="8"/>
        <v>0</v>
      </c>
      <c r="T201" s="45">
        <f t="shared" si="9"/>
        <v>0</v>
      </c>
      <c r="U201" s="44"/>
      <c r="V201" s="44"/>
      <c r="W201" s="44"/>
    </row>
    <row r="202" spans="1:23" x14ac:dyDescent="0.25">
      <c r="A202" s="44" t="s">
        <v>50</v>
      </c>
      <c r="B202" s="44" t="s">
        <v>58</v>
      </c>
      <c r="C202" s="44" t="s">
        <v>59</v>
      </c>
      <c r="D202" s="44" t="s">
        <v>60</v>
      </c>
      <c r="E202" s="44" t="s">
        <v>79</v>
      </c>
      <c r="F202" s="44" t="s">
        <v>80</v>
      </c>
      <c r="G202" s="44" t="s">
        <v>76</v>
      </c>
      <c r="H202" s="44" t="s">
        <v>64</v>
      </c>
      <c r="I202" s="44" t="s">
        <v>55</v>
      </c>
      <c r="J202" s="44" t="s">
        <v>81</v>
      </c>
      <c r="K202" s="44" t="s">
        <v>82</v>
      </c>
      <c r="L202" s="45">
        <v>-739673.05</v>
      </c>
      <c r="M202" s="45">
        <v>0</v>
      </c>
      <c r="N202" s="45">
        <v>-739673.05</v>
      </c>
      <c r="O202" s="45">
        <f t="shared" si="12"/>
        <v>0</v>
      </c>
      <c r="P202" s="45">
        <v>0</v>
      </c>
      <c r="Q202" s="45">
        <v>0</v>
      </c>
      <c r="R202" s="45">
        <v>0</v>
      </c>
      <c r="S202" s="45">
        <f t="shared" ref="S202:S265" si="13">SUM(Q202:R202)</f>
        <v>0</v>
      </c>
      <c r="T202" s="45">
        <f t="shared" si="9"/>
        <v>0</v>
      </c>
      <c r="U202" s="44"/>
      <c r="V202" s="44"/>
      <c r="W202" s="44"/>
    </row>
    <row r="203" spans="1:23" x14ac:dyDescent="0.25">
      <c r="A203" s="44" t="s">
        <v>50</v>
      </c>
      <c r="B203" s="44" t="s">
        <v>58</v>
      </c>
      <c r="C203" s="44" t="s">
        <v>59</v>
      </c>
      <c r="D203" s="44" t="s">
        <v>60</v>
      </c>
      <c r="E203" s="44" t="s">
        <v>79</v>
      </c>
      <c r="F203" s="44" t="s">
        <v>80</v>
      </c>
      <c r="G203" s="44" t="s">
        <v>76</v>
      </c>
      <c r="H203" s="44" t="s">
        <v>86</v>
      </c>
      <c r="I203" s="44" t="s">
        <v>55</v>
      </c>
      <c r="J203" s="44" t="s">
        <v>81</v>
      </c>
      <c r="K203" s="44" t="s">
        <v>82</v>
      </c>
      <c r="L203" s="45">
        <v>-6199.21</v>
      </c>
      <c r="M203" s="45">
        <v>0</v>
      </c>
      <c r="N203" s="45">
        <v>-6199.21</v>
      </c>
      <c r="O203" s="45">
        <f t="shared" si="12"/>
        <v>0</v>
      </c>
      <c r="P203" s="45">
        <v>0</v>
      </c>
      <c r="Q203" s="45">
        <v>0</v>
      </c>
      <c r="R203" s="45">
        <v>0</v>
      </c>
      <c r="S203" s="45">
        <f t="shared" si="13"/>
        <v>0</v>
      </c>
      <c r="T203" s="45">
        <f t="shared" ref="T203:T266" si="14">P203-S203</f>
        <v>0</v>
      </c>
      <c r="U203" s="44"/>
      <c r="V203" s="44"/>
      <c r="W203" s="44"/>
    </row>
    <row r="204" spans="1:23" x14ac:dyDescent="0.25">
      <c r="A204" s="44" t="s">
        <v>50</v>
      </c>
      <c r="B204" s="44" t="s">
        <v>58</v>
      </c>
      <c r="C204" s="44" t="s">
        <v>59</v>
      </c>
      <c r="D204" s="44" t="s">
        <v>83</v>
      </c>
      <c r="E204" s="44" t="s">
        <v>84</v>
      </c>
      <c r="F204" s="44" t="s">
        <v>85</v>
      </c>
      <c r="G204" s="44" t="s">
        <v>76</v>
      </c>
      <c r="H204" s="44" t="s">
        <v>86</v>
      </c>
      <c r="I204" s="44" t="s">
        <v>55</v>
      </c>
      <c r="J204" s="44" t="s">
        <v>81</v>
      </c>
      <c r="K204" s="44" t="s">
        <v>82</v>
      </c>
      <c r="L204" s="45">
        <v>-168044.04</v>
      </c>
      <c r="M204" s="45">
        <v>0</v>
      </c>
      <c r="N204" s="45">
        <v>-168044.04</v>
      </c>
      <c r="O204" s="45">
        <f t="shared" si="12"/>
        <v>0</v>
      </c>
      <c r="P204" s="45">
        <v>0</v>
      </c>
      <c r="Q204" s="45">
        <v>0</v>
      </c>
      <c r="R204" s="45">
        <v>0</v>
      </c>
      <c r="S204" s="45">
        <f t="shared" si="13"/>
        <v>0</v>
      </c>
      <c r="T204" s="45">
        <f t="shared" si="14"/>
        <v>0</v>
      </c>
      <c r="U204" s="44"/>
      <c r="V204" s="44"/>
      <c r="W204" s="44"/>
    </row>
    <row r="205" spans="1:23" x14ac:dyDescent="0.25">
      <c r="A205" s="44" t="s">
        <v>50</v>
      </c>
      <c r="B205" s="44" t="s">
        <v>58</v>
      </c>
      <c r="C205" s="44" t="s">
        <v>59</v>
      </c>
      <c r="D205" s="44" t="s">
        <v>83</v>
      </c>
      <c r="E205" s="44" t="s">
        <v>97</v>
      </c>
      <c r="F205" s="44" t="s">
        <v>98</v>
      </c>
      <c r="G205" s="44" t="s">
        <v>76</v>
      </c>
      <c r="H205" s="44" t="s">
        <v>86</v>
      </c>
      <c r="I205" s="44" t="s">
        <v>55</v>
      </c>
      <c r="J205" s="44" t="s">
        <v>81</v>
      </c>
      <c r="K205" s="44" t="s">
        <v>82</v>
      </c>
      <c r="L205" s="45">
        <v>-2246187.09</v>
      </c>
      <c r="M205" s="45">
        <v>0</v>
      </c>
      <c r="N205" s="45">
        <v>-2246187.09</v>
      </c>
      <c r="O205" s="45">
        <f t="shared" si="12"/>
        <v>0</v>
      </c>
      <c r="P205" s="45">
        <v>0</v>
      </c>
      <c r="Q205" s="45">
        <v>0</v>
      </c>
      <c r="R205" s="45">
        <v>0</v>
      </c>
      <c r="S205" s="45">
        <f t="shared" si="13"/>
        <v>0</v>
      </c>
      <c r="T205" s="45">
        <f t="shared" si="14"/>
        <v>0</v>
      </c>
      <c r="U205" s="44"/>
      <c r="V205" s="44"/>
      <c r="W205" s="44"/>
    </row>
    <row r="206" spans="1:23" x14ac:dyDescent="0.25">
      <c r="A206" s="44" t="s">
        <v>50</v>
      </c>
      <c r="B206" s="44" t="s">
        <v>58</v>
      </c>
      <c r="C206" s="44" t="s">
        <v>69</v>
      </c>
      <c r="D206" s="44" t="s">
        <v>94</v>
      </c>
      <c r="E206" s="44" t="s">
        <v>95</v>
      </c>
      <c r="F206" s="44" t="s">
        <v>96</v>
      </c>
      <c r="G206" s="44" t="s">
        <v>76</v>
      </c>
      <c r="H206" s="44" t="s">
        <v>86</v>
      </c>
      <c r="I206" s="44" t="s">
        <v>55</v>
      </c>
      <c r="J206" s="44" t="s">
        <v>81</v>
      </c>
      <c r="K206" s="44" t="s">
        <v>82</v>
      </c>
      <c r="L206" s="45">
        <v>-47500.02</v>
      </c>
      <c r="M206" s="45">
        <v>0</v>
      </c>
      <c r="N206" s="45">
        <v>-47500.02</v>
      </c>
      <c r="O206" s="45">
        <f t="shared" si="12"/>
        <v>0</v>
      </c>
      <c r="P206" s="45">
        <v>0</v>
      </c>
      <c r="Q206" s="45">
        <v>0</v>
      </c>
      <c r="R206" s="45">
        <v>0</v>
      </c>
      <c r="S206" s="45">
        <f t="shared" si="13"/>
        <v>0</v>
      </c>
      <c r="T206" s="45">
        <f t="shared" si="14"/>
        <v>0</v>
      </c>
      <c r="U206" s="44"/>
      <c r="V206" s="44"/>
      <c r="W206" s="44"/>
    </row>
    <row r="207" spans="1:23" x14ac:dyDescent="0.25">
      <c r="A207" s="44" t="s">
        <v>50</v>
      </c>
      <c r="B207" s="44" t="s">
        <v>58</v>
      </c>
      <c r="C207" s="44" t="s">
        <v>69</v>
      </c>
      <c r="D207" s="44" t="s">
        <v>70</v>
      </c>
      <c r="E207" s="44" t="s">
        <v>71</v>
      </c>
      <c r="F207" s="44" t="s">
        <v>72</v>
      </c>
      <c r="G207" s="44" t="s">
        <v>73</v>
      </c>
      <c r="H207" s="44" t="s">
        <v>64</v>
      </c>
      <c r="I207" s="44" t="s">
        <v>55</v>
      </c>
      <c r="J207" s="44" t="s">
        <v>77</v>
      </c>
      <c r="K207" s="44" t="s">
        <v>78</v>
      </c>
      <c r="L207" s="45">
        <v>-51083</v>
      </c>
      <c r="M207" s="45">
        <v>-51083</v>
      </c>
      <c r="N207" s="45">
        <v>-51082.999800000005</v>
      </c>
      <c r="O207" s="45">
        <f t="shared" si="12"/>
        <v>-1.9999999494757503E-4</v>
      </c>
      <c r="P207" s="45">
        <v>0</v>
      </c>
      <c r="Q207" s="45">
        <v>0</v>
      </c>
      <c r="R207" s="45">
        <v>0</v>
      </c>
      <c r="S207" s="45">
        <f t="shared" si="13"/>
        <v>0</v>
      </c>
      <c r="T207" s="45">
        <f t="shared" si="14"/>
        <v>0</v>
      </c>
      <c r="U207" s="44"/>
      <c r="V207" s="44"/>
      <c r="W207" s="44"/>
    </row>
    <row r="208" spans="1:23" x14ac:dyDescent="0.25">
      <c r="A208" s="44" t="s">
        <v>50</v>
      </c>
      <c r="B208" s="44" t="s">
        <v>58</v>
      </c>
      <c r="C208" s="44" t="s">
        <v>69</v>
      </c>
      <c r="D208" s="44" t="s">
        <v>70</v>
      </c>
      <c r="E208" s="44" t="s">
        <v>71</v>
      </c>
      <c r="F208" s="44" t="s">
        <v>72</v>
      </c>
      <c r="G208" s="44" t="s">
        <v>73</v>
      </c>
      <c r="H208" s="44" t="s">
        <v>64</v>
      </c>
      <c r="I208" s="44" t="s">
        <v>55</v>
      </c>
      <c r="J208" s="44" t="s">
        <v>74</v>
      </c>
      <c r="K208" s="44" t="s">
        <v>75</v>
      </c>
      <c r="L208" s="45">
        <v>-133720</v>
      </c>
      <c r="M208" s="45">
        <v>-133720</v>
      </c>
      <c r="N208" s="45">
        <v>-133719.99959999998</v>
      </c>
      <c r="O208" s="45">
        <f t="shared" si="12"/>
        <v>-4.0000001899898052E-4</v>
      </c>
      <c r="P208" s="45">
        <v>0</v>
      </c>
      <c r="Q208" s="45">
        <v>0</v>
      </c>
      <c r="R208" s="45">
        <v>0</v>
      </c>
      <c r="S208" s="45">
        <f t="shared" si="13"/>
        <v>0</v>
      </c>
      <c r="T208" s="45">
        <f t="shared" si="14"/>
        <v>0</v>
      </c>
      <c r="U208" s="44"/>
      <c r="V208" s="44"/>
      <c r="W208" s="44"/>
    </row>
    <row r="209" spans="1:23" x14ac:dyDescent="0.25">
      <c r="A209" s="44" t="s">
        <v>50</v>
      </c>
      <c r="B209" s="44" t="s">
        <v>58</v>
      </c>
      <c r="C209" s="44" t="s">
        <v>69</v>
      </c>
      <c r="D209" s="44" t="s">
        <v>70</v>
      </c>
      <c r="E209" s="44" t="s">
        <v>71</v>
      </c>
      <c r="F209" s="44" t="s">
        <v>72</v>
      </c>
      <c r="G209" s="44" t="s">
        <v>76</v>
      </c>
      <c r="H209" s="44" t="s">
        <v>64</v>
      </c>
      <c r="I209" s="44" t="s">
        <v>55</v>
      </c>
      <c r="J209" s="44" t="s">
        <v>74</v>
      </c>
      <c r="K209" s="44" t="s">
        <v>75</v>
      </c>
      <c r="L209" s="45">
        <v>-105870</v>
      </c>
      <c r="M209" s="45">
        <v>-105870</v>
      </c>
      <c r="N209" s="45">
        <v>-50000</v>
      </c>
      <c r="O209" s="45">
        <f t="shared" si="12"/>
        <v>-55870</v>
      </c>
      <c r="P209" s="45">
        <v>0</v>
      </c>
      <c r="Q209" s="45">
        <v>0</v>
      </c>
      <c r="R209" s="45">
        <v>0</v>
      </c>
      <c r="S209" s="45">
        <f t="shared" si="13"/>
        <v>0</v>
      </c>
      <c r="T209" s="45">
        <f t="shared" si="14"/>
        <v>0</v>
      </c>
      <c r="U209" s="44"/>
      <c r="V209" s="44"/>
      <c r="W209" s="44"/>
    </row>
    <row r="210" spans="1:23" x14ac:dyDescent="0.25">
      <c r="A210" s="44" t="s">
        <v>50</v>
      </c>
      <c r="B210" s="44" t="s">
        <v>58</v>
      </c>
      <c r="C210" s="44" t="s">
        <v>59</v>
      </c>
      <c r="D210" s="44" t="s">
        <v>60</v>
      </c>
      <c r="E210" s="44" t="s">
        <v>61</v>
      </c>
      <c r="F210" s="44" t="s">
        <v>62</v>
      </c>
      <c r="G210" s="44" t="s">
        <v>63</v>
      </c>
      <c r="H210" s="44" t="s">
        <v>64</v>
      </c>
      <c r="I210" s="44" t="s">
        <v>55</v>
      </c>
      <c r="J210" s="44" t="s">
        <v>65</v>
      </c>
      <c r="K210" s="44" t="s">
        <v>66</v>
      </c>
      <c r="L210" s="45">
        <v>-3223628.03</v>
      </c>
      <c r="M210" s="45">
        <v>-3223628.03</v>
      </c>
      <c r="N210" s="45">
        <v>-3223627.9978999998</v>
      </c>
      <c r="O210" s="45">
        <f t="shared" si="12"/>
        <v>-3.2099999953061342E-2</v>
      </c>
      <c r="P210" s="45">
        <v>0</v>
      </c>
      <c r="Q210" s="45">
        <v>0</v>
      </c>
      <c r="R210" s="45">
        <v>0</v>
      </c>
      <c r="S210" s="45">
        <f t="shared" si="13"/>
        <v>0</v>
      </c>
      <c r="T210" s="45">
        <f t="shared" si="14"/>
        <v>0</v>
      </c>
      <c r="U210" s="44"/>
      <c r="V210" s="44"/>
      <c r="W210" s="44"/>
    </row>
    <row r="211" spans="1:23" x14ac:dyDescent="0.25">
      <c r="A211" s="44" t="s">
        <v>50</v>
      </c>
      <c r="B211" s="44" t="s">
        <v>58</v>
      </c>
      <c r="C211" s="44" t="s">
        <v>69</v>
      </c>
      <c r="D211" s="44" t="s">
        <v>94</v>
      </c>
      <c r="E211" s="44" t="s">
        <v>140</v>
      </c>
      <c r="F211" s="44" t="s">
        <v>141</v>
      </c>
      <c r="G211" s="44" t="s">
        <v>163</v>
      </c>
      <c r="H211" s="44" t="s">
        <v>68</v>
      </c>
      <c r="I211" s="44" t="s">
        <v>55</v>
      </c>
      <c r="J211" s="44" t="s">
        <v>52</v>
      </c>
      <c r="K211" s="44" t="s">
        <v>52</v>
      </c>
      <c r="L211" s="45">
        <v>-2000</v>
      </c>
      <c r="M211" s="45">
        <v>0</v>
      </c>
      <c r="N211" s="45">
        <v>-1848.0200000000004</v>
      </c>
      <c r="O211" s="45">
        <f t="shared" si="12"/>
        <v>-151.97999999999956</v>
      </c>
      <c r="P211" s="45">
        <v>-151.97999999999956</v>
      </c>
      <c r="Q211" s="45">
        <f>P211-R211</f>
        <v>-151.97999999999956</v>
      </c>
      <c r="R211" s="45">
        <v>0</v>
      </c>
      <c r="S211" s="45">
        <f t="shared" si="13"/>
        <v>-151.97999999999956</v>
      </c>
      <c r="T211" s="45">
        <f t="shared" si="14"/>
        <v>0</v>
      </c>
      <c r="U211" s="44"/>
      <c r="V211" s="44" t="s">
        <v>237</v>
      </c>
      <c r="W211" s="44"/>
    </row>
    <row r="212" spans="1:23" x14ac:dyDescent="0.25">
      <c r="A212" s="44" t="s">
        <v>50</v>
      </c>
      <c r="B212" s="44" t="s">
        <v>58</v>
      </c>
      <c r="C212" s="44" t="s">
        <v>69</v>
      </c>
      <c r="D212" s="44" t="s">
        <v>94</v>
      </c>
      <c r="E212" s="44" t="s">
        <v>140</v>
      </c>
      <c r="F212" s="44" t="s">
        <v>141</v>
      </c>
      <c r="G212" s="44" t="s">
        <v>163</v>
      </c>
      <c r="H212" s="44" t="s">
        <v>64</v>
      </c>
      <c r="I212" s="44" t="s">
        <v>55</v>
      </c>
      <c r="J212" s="44" t="s">
        <v>52</v>
      </c>
      <c r="K212" s="44" t="s">
        <v>52</v>
      </c>
      <c r="L212" s="45">
        <v>-3106391.4983000006</v>
      </c>
      <c r="M212" s="45">
        <v>-386265</v>
      </c>
      <c r="N212" s="45">
        <v>-2290224.9095000001</v>
      </c>
      <c r="O212" s="45">
        <f t="shared" si="12"/>
        <v>-816166.58880000049</v>
      </c>
      <c r="P212" s="45">
        <v>-816166.58879999933</v>
      </c>
      <c r="Q212" s="45">
        <f>P212-R212</f>
        <v>-816166.58879999933</v>
      </c>
      <c r="R212" s="45">
        <v>0</v>
      </c>
      <c r="S212" s="45">
        <f t="shared" si="13"/>
        <v>-816166.58879999933</v>
      </c>
      <c r="T212" s="45">
        <f t="shared" si="14"/>
        <v>0</v>
      </c>
      <c r="U212" s="44"/>
      <c r="V212" s="44" t="s">
        <v>237</v>
      </c>
      <c r="W212" s="44"/>
    </row>
    <row r="213" spans="1:23" x14ac:dyDescent="0.25">
      <c r="A213" s="44" t="s">
        <v>50</v>
      </c>
      <c r="B213" s="44" t="s">
        <v>58</v>
      </c>
      <c r="C213" s="44" t="s">
        <v>69</v>
      </c>
      <c r="D213" s="44" t="s">
        <v>146</v>
      </c>
      <c r="E213" s="44" t="s">
        <v>147</v>
      </c>
      <c r="F213" s="44" t="s">
        <v>148</v>
      </c>
      <c r="G213" s="44" t="s">
        <v>166</v>
      </c>
      <c r="H213" s="44" t="s">
        <v>64</v>
      </c>
      <c r="I213" s="44" t="s">
        <v>55</v>
      </c>
      <c r="J213" s="44" t="s">
        <v>52</v>
      </c>
      <c r="K213" s="44" t="s">
        <v>52</v>
      </c>
      <c r="L213" s="45">
        <v>-2103.9969000000046</v>
      </c>
      <c r="M213" s="45">
        <v>0</v>
      </c>
      <c r="N213" s="45">
        <v>-2103.9998000000005</v>
      </c>
      <c r="O213" s="45">
        <f t="shared" si="12"/>
        <v>2.8999999958614353E-3</v>
      </c>
      <c r="P213" s="45">
        <v>0</v>
      </c>
      <c r="Q213" s="45">
        <v>0</v>
      </c>
      <c r="R213" s="45">
        <v>0</v>
      </c>
      <c r="S213" s="45">
        <f t="shared" si="13"/>
        <v>0</v>
      </c>
      <c r="T213" s="45">
        <f t="shared" si="14"/>
        <v>0</v>
      </c>
      <c r="U213" s="44"/>
      <c r="V213" s="44"/>
      <c r="W213" s="44"/>
    </row>
    <row r="214" spans="1:23" x14ac:dyDescent="0.25">
      <c r="A214" s="44" t="s">
        <v>50</v>
      </c>
      <c r="B214" s="44" t="s">
        <v>58</v>
      </c>
      <c r="C214" s="44" t="s">
        <v>69</v>
      </c>
      <c r="D214" s="44" t="s">
        <v>146</v>
      </c>
      <c r="E214" s="44" t="s">
        <v>147</v>
      </c>
      <c r="F214" s="44" t="s">
        <v>148</v>
      </c>
      <c r="G214" s="44" t="s">
        <v>166</v>
      </c>
      <c r="H214" s="44" t="s">
        <v>68</v>
      </c>
      <c r="I214" s="44" t="s">
        <v>55</v>
      </c>
      <c r="J214" s="44" t="s">
        <v>52</v>
      </c>
      <c r="K214" s="44" t="s">
        <v>52</v>
      </c>
      <c r="L214" s="45">
        <v>-471.99999999999989</v>
      </c>
      <c r="M214" s="45">
        <v>0</v>
      </c>
      <c r="N214" s="45">
        <v>-472.1</v>
      </c>
      <c r="O214" s="45">
        <f t="shared" si="12"/>
        <v>0.10000000000013642</v>
      </c>
      <c r="P214" s="45">
        <v>0</v>
      </c>
      <c r="Q214" s="45">
        <v>0</v>
      </c>
      <c r="R214" s="45">
        <v>0</v>
      </c>
      <c r="S214" s="45">
        <f t="shared" si="13"/>
        <v>0</v>
      </c>
      <c r="T214" s="45">
        <f t="shared" si="14"/>
        <v>0</v>
      </c>
      <c r="U214" s="44"/>
      <c r="V214" s="44"/>
      <c r="W214" s="44"/>
    </row>
    <row r="215" spans="1:23" x14ac:dyDescent="0.25">
      <c r="A215" s="44" t="s">
        <v>50</v>
      </c>
      <c r="B215" s="44" t="s">
        <v>58</v>
      </c>
      <c r="C215" s="44" t="s">
        <v>59</v>
      </c>
      <c r="D215" s="44" t="s">
        <v>87</v>
      </c>
      <c r="E215" s="44" t="s">
        <v>92</v>
      </c>
      <c r="F215" s="44" t="s">
        <v>93</v>
      </c>
      <c r="G215" s="44" t="s">
        <v>162</v>
      </c>
      <c r="H215" s="44" t="s">
        <v>68</v>
      </c>
      <c r="I215" s="44" t="s">
        <v>55</v>
      </c>
      <c r="J215" s="44" t="s">
        <v>52</v>
      </c>
      <c r="K215" s="44" t="s">
        <v>52</v>
      </c>
      <c r="L215" s="45">
        <v>-13.405904</v>
      </c>
      <c r="M215" s="45">
        <v>0</v>
      </c>
      <c r="N215" s="45">
        <v>-13.399428800000001</v>
      </c>
      <c r="O215" s="45">
        <f t="shared" si="12"/>
        <v>-6.475199999998793E-3</v>
      </c>
      <c r="P215" s="45">
        <v>-6.4751999999996812E-3</v>
      </c>
      <c r="Q215" s="45">
        <f t="shared" ref="Q215:Q232" si="15">P215</f>
        <v>-6.4751999999996812E-3</v>
      </c>
      <c r="R215" s="45">
        <v>0</v>
      </c>
      <c r="S215" s="45">
        <f t="shared" si="13"/>
        <v>-6.4751999999996812E-3</v>
      </c>
      <c r="T215" s="45">
        <f t="shared" si="14"/>
        <v>0</v>
      </c>
      <c r="U215" s="44"/>
      <c r="V215" s="44"/>
      <c r="W215" s="44"/>
    </row>
    <row r="216" spans="1:23" x14ac:dyDescent="0.25">
      <c r="A216" s="44" t="s">
        <v>50</v>
      </c>
      <c r="B216" s="44" t="s">
        <v>58</v>
      </c>
      <c r="C216" s="44" t="s">
        <v>59</v>
      </c>
      <c r="D216" s="44" t="s">
        <v>87</v>
      </c>
      <c r="E216" s="44" t="s">
        <v>92</v>
      </c>
      <c r="F216" s="44" t="s">
        <v>93</v>
      </c>
      <c r="G216" s="44" t="s">
        <v>162</v>
      </c>
      <c r="H216" s="44" t="s">
        <v>64</v>
      </c>
      <c r="I216" s="44" t="s">
        <v>55</v>
      </c>
      <c r="J216" s="44" t="s">
        <v>52</v>
      </c>
      <c r="K216" s="44" t="s">
        <v>52</v>
      </c>
      <c r="L216" s="45">
        <v>-83831.314288521593</v>
      </c>
      <c r="M216" s="45">
        <v>-103108.53000000001</v>
      </c>
      <c r="N216" s="45">
        <v>-62827.043679419199</v>
      </c>
      <c r="O216" s="45">
        <f t="shared" ref="O216:O247" si="16">L216-N216</f>
        <v>-21004.270609102394</v>
      </c>
      <c r="P216" s="45">
        <v>0</v>
      </c>
      <c r="Q216" s="45">
        <f t="shared" si="15"/>
        <v>0</v>
      </c>
      <c r="R216" s="45">
        <v>0</v>
      </c>
      <c r="S216" s="45">
        <f t="shared" si="13"/>
        <v>0</v>
      </c>
      <c r="T216" s="45">
        <f t="shared" si="14"/>
        <v>0</v>
      </c>
      <c r="U216" s="44"/>
      <c r="V216" s="44"/>
      <c r="W216" s="44"/>
    </row>
    <row r="217" spans="1:23" x14ac:dyDescent="0.25">
      <c r="A217" s="44" t="s">
        <v>50</v>
      </c>
      <c r="B217" s="44" t="s">
        <v>58</v>
      </c>
      <c r="C217" s="44" t="s">
        <v>59</v>
      </c>
      <c r="D217" s="44" t="s">
        <v>60</v>
      </c>
      <c r="E217" s="44" t="s">
        <v>152</v>
      </c>
      <c r="F217" s="44" t="s">
        <v>153</v>
      </c>
      <c r="G217" s="44" t="s">
        <v>162</v>
      </c>
      <c r="H217" s="44" t="s">
        <v>68</v>
      </c>
      <c r="I217" s="44" t="s">
        <v>55</v>
      </c>
      <c r="J217" s="44" t="s">
        <v>52</v>
      </c>
      <c r="K217" s="44" t="s">
        <v>52</v>
      </c>
      <c r="L217" s="45">
        <v>-0.83017799999999997</v>
      </c>
      <c r="M217" s="45">
        <v>0</v>
      </c>
      <c r="N217" s="45">
        <v>-0.82959660000000024</v>
      </c>
      <c r="O217" s="45">
        <f t="shared" si="16"/>
        <v>-5.8139999999973213E-4</v>
      </c>
      <c r="P217" s="45">
        <v>-5.8139999999973213E-4</v>
      </c>
      <c r="Q217" s="45">
        <f t="shared" si="15"/>
        <v>-5.8139999999973213E-4</v>
      </c>
      <c r="R217" s="45">
        <v>0</v>
      </c>
      <c r="S217" s="45">
        <f t="shared" si="13"/>
        <v>-5.8139999999973213E-4</v>
      </c>
      <c r="T217" s="45">
        <f t="shared" si="14"/>
        <v>0</v>
      </c>
      <c r="U217" s="44"/>
      <c r="V217" s="44"/>
      <c r="W217" s="44"/>
    </row>
    <row r="218" spans="1:23" x14ac:dyDescent="0.25">
      <c r="A218" s="44" t="s">
        <v>50</v>
      </c>
      <c r="B218" s="44" t="s">
        <v>58</v>
      </c>
      <c r="C218" s="44" t="s">
        <v>59</v>
      </c>
      <c r="D218" s="44" t="s">
        <v>60</v>
      </c>
      <c r="E218" s="44" t="s">
        <v>152</v>
      </c>
      <c r="F218" s="44" t="s">
        <v>153</v>
      </c>
      <c r="G218" s="44" t="s">
        <v>162</v>
      </c>
      <c r="H218" s="44" t="s">
        <v>64</v>
      </c>
      <c r="I218" s="44" t="s">
        <v>55</v>
      </c>
      <c r="J218" s="44" t="s">
        <v>52</v>
      </c>
      <c r="K218" s="44" t="s">
        <v>52</v>
      </c>
      <c r="L218" s="45">
        <v>-578873.54857154028</v>
      </c>
      <c r="M218" s="45">
        <v>-266942.24</v>
      </c>
      <c r="N218" s="45">
        <v>-578858.28060103953</v>
      </c>
      <c r="O218" s="45">
        <f t="shared" si="16"/>
        <v>-15.267970500746742</v>
      </c>
      <c r="P218" s="45">
        <v>-15.267970500906813</v>
      </c>
      <c r="Q218" s="45">
        <f t="shared" si="15"/>
        <v>-15.267970500906813</v>
      </c>
      <c r="R218" s="45">
        <v>0</v>
      </c>
      <c r="S218" s="45">
        <f t="shared" si="13"/>
        <v>-15.267970500906813</v>
      </c>
      <c r="T218" s="45">
        <f t="shared" si="14"/>
        <v>0</v>
      </c>
      <c r="U218" s="44"/>
      <c r="V218" s="44" t="s">
        <v>238</v>
      </c>
      <c r="W218" s="44"/>
    </row>
    <row r="219" spans="1:23" x14ac:dyDescent="0.25">
      <c r="A219" s="44" t="s">
        <v>50</v>
      </c>
      <c r="B219" s="44" t="s">
        <v>58</v>
      </c>
      <c r="C219" s="44" t="s">
        <v>59</v>
      </c>
      <c r="D219" s="44" t="s">
        <v>60</v>
      </c>
      <c r="E219" s="44" t="s">
        <v>79</v>
      </c>
      <c r="F219" s="44" t="s">
        <v>80</v>
      </c>
      <c r="G219" s="44" t="s">
        <v>162</v>
      </c>
      <c r="H219" s="44" t="s">
        <v>68</v>
      </c>
      <c r="I219" s="44" t="s">
        <v>55</v>
      </c>
      <c r="J219" s="44" t="s">
        <v>52</v>
      </c>
      <c r="K219" s="44" t="s">
        <v>52</v>
      </c>
      <c r="L219" s="45">
        <v>-946.43743000000018</v>
      </c>
      <c r="M219" s="45">
        <v>0</v>
      </c>
      <c r="N219" s="45">
        <v>-769.32152100000008</v>
      </c>
      <c r="O219" s="45">
        <f t="shared" si="16"/>
        <v>-177.1159090000001</v>
      </c>
      <c r="P219" s="45">
        <v>-177.11590900000004</v>
      </c>
      <c r="Q219" s="45">
        <f t="shared" si="15"/>
        <v>-177.11590900000004</v>
      </c>
      <c r="R219" s="45">
        <v>0</v>
      </c>
      <c r="S219" s="45">
        <f t="shared" si="13"/>
        <v>-177.11590900000004</v>
      </c>
      <c r="T219" s="45">
        <f t="shared" si="14"/>
        <v>0</v>
      </c>
      <c r="U219" s="44"/>
      <c r="V219" s="44" t="s">
        <v>238</v>
      </c>
      <c r="W219" s="44"/>
    </row>
    <row r="220" spans="1:23" x14ac:dyDescent="0.25">
      <c r="A220" s="44" t="s">
        <v>50</v>
      </c>
      <c r="B220" s="44" t="s">
        <v>58</v>
      </c>
      <c r="C220" s="44" t="s">
        <v>59</v>
      </c>
      <c r="D220" s="44" t="s">
        <v>60</v>
      </c>
      <c r="E220" s="44" t="s">
        <v>79</v>
      </c>
      <c r="F220" s="44" t="s">
        <v>80</v>
      </c>
      <c r="G220" s="44" t="s">
        <v>162</v>
      </c>
      <c r="H220" s="44" t="s">
        <v>64</v>
      </c>
      <c r="I220" s="44" t="s">
        <v>55</v>
      </c>
      <c r="J220" s="44" t="s">
        <v>52</v>
      </c>
      <c r="K220" s="44" t="s">
        <v>52</v>
      </c>
      <c r="L220" s="45">
        <v>-421681.69932516979</v>
      </c>
      <c r="M220" s="45">
        <v>-181635.24</v>
      </c>
      <c r="N220" s="45">
        <v>-325528.55024933902</v>
      </c>
      <c r="O220" s="45">
        <f t="shared" si="16"/>
        <v>-96153.149075830763</v>
      </c>
      <c r="P220" s="45">
        <v>-96153.149075830675</v>
      </c>
      <c r="Q220" s="45">
        <f t="shared" si="15"/>
        <v>-96153.149075830675</v>
      </c>
      <c r="R220" s="45">
        <v>0</v>
      </c>
      <c r="S220" s="45">
        <f t="shared" si="13"/>
        <v>-96153.149075830675</v>
      </c>
      <c r="T220" s="45">
        <f t="shared" si="14"/>
        <v>0</v>
      </c>
      <c r="U220" s="44"/>
      <c r="V220" s="44" t="s">
        <v>238</v>
      </c>
      <c r="W220" s="44"/>
    </row>
    <row r="221" spans="1:23" x14ac:dyDescent="0.25">
      <c r="A221" s="44" t="s">
        <v>50</v>
      </c>
      <c r="B221" s="44" t="s">
        <v>58</v>
      </c>
      <c r="C221" s="44" t="s">
        <v>69</v>
      </c>
      <c r="D221" s="44" t="s">
        <v>70</v>
      </c>
      <c r="E221" s="44" t="s">
        <v>142</v>
      </c>
      <c r="F221" s="44" t="s">
        <v>143</v>
      </c>
      <c r="G221" s="44" t="s">
        <v>162</v>
      </c>
      <c r="H221" s="44" t="s">
        <v>68</v>
      </c>
      <c r="I221" s="44" t="s">
        <v>55</v>
      </c>
      <c r="J221" s="44" t="s">
        <v>52</v>
      </c>
      <c r="K221" s="44" t="s">
        <v>52</v>
      </c>
      <c r="L221" s="45">
        <v>-116.72176799999998</v>
      </c>
      <c r="M221" s="45">
        <v>0</v>
      </c>
      <c r="N221" s="45">
        <v>-116.71086960000002</v>
      </c>
      <c r="O221" s="45">
        <f t="shared" si="16"/>
        <v>-1.0898399999959452E-2</v>
      </c>
      <c r="P221" s="45">
        <v>-1.0898399999958563E-2</v>
      </c>
      <c r="Q221" s="45">
        <f t="shared" si="15"/>
        <v>-1.0898399999958563E-2</v>
      </c>
      <c r="R221" s="45">
        <v>0</v>
      </c>
      <c r="S221" s="45">
        <f t="shared" si="13"/>
        <v>-1.0898399999958563E-2</v>
      </c>
      <c r="T221" s="45">
        <f t="shared" si="14"/>
        <v>0</v>
      </c>
      <c r="U221" s="44"/>
      <c r="V221" s="44"/>
      <c r="W221" s="44"/>
    </row>
    <row r="222" spans="1:23" x14ac:dyDescent="0.25">
      <c r="A222" s="44" t="s">
        <v>50</v>
      </c>
      <c r="B222" s="44" t="s">
        <v>58</v>
      </c>
      <c r="C222" s="44" t="s">
        <v>69</v>
      </c>
      <c r="D222" s="44" t="s">
        <v>70</v>
      </c>
      <c r="E222" s="44" t="s">
        <v>142</v>
      </c>
      <c r="F222" s="44" t="s">
        <v>143</v>
      </c>
      <c r="G222" s="44" t="s">
        <v>162</v>
      </c>
      <c r="H222" s="44" t="s">
        <v>64</v>
      </c>
      <c r="I222" s="44" t="s">
        <v>55</v>
      </c>
      <c r="J222" s="44" t="s">
        <v>52</v>
      </c>
      <c r="K222" s="44" t="s">
        <v>52</v>
      </c>
      <c r="L222" s="45">
        <v>-463628.53257679677</v>
      </c>
      <c r="M222" s="45">
        <v>-31023.46</v>
      </c>
      <c r="N222" s="45">
        <v>-447990.55939834641</v>
      </c>
      <c r="O222" s="45">
        <f t="shared" si="16"/>
        <v>-15637.973178450367</v>
      </c>
      <c r="P222" s="45">
        <v>-15637.973178450455</v>
      </c>
      <c r="Q222" s="45">
        <f t="shared" si="15"/>
        <v>-15637.973178450455</v>
      </c>
      <c r="R222" s="45">
        <v>0</v>
      </c>
      <c r="S222" s="45">
        <f t="shared" si="13"/>
        <v>-15637.973178450455</v>
      </c>
      <c r="T222" s="45">
        <f t="shared" si="14"/>
        <v>0</v>
      </c>
      <c r="U222" s="44"/>
      <c r="V222" s="44" t="s">
        <v>238</v>
      </c>
      <c r="W222" s="44"/>
    </row>
    <row r="223" spans="1:23" x14ac:dyDescent="0.25">
      <c r="A223" s="44" t="s">
        <v>50</v>
      </c>
      <c r="B223" s="44" t="s">
        <v>58</v>
      </c>
      <c r="C223" s="44" t="s">
        <v>69</v>
      </c>
      <c r="D223" s="44" t="s">
        <v>70</v>
      </c>
      <c r="E223" s="44" t="s">
        <v>105</v>
      </c>
      <c r="F223" s="44" t="s">
        <v>106</v>
      </c>
      <c r="G223" s="44" t="s">
        <v>162</v>
      </c>
      <c r="H223" s="44" t="s">
        <v>64</v>
      </c>
      <c r="I223" s="44" t="s">
        <v>55</v>
      </c>
      <c r="J223" s="44" t="s">
        <v>52</v>
      </c>
      <c r="K223" s="44" t="s">
        <v>52</v>
      </c>
      <c r="L223" s="45">
        <v>-597624.55873433221</v>
      </c>
      <c r="M223" s="45">
        <v>-178060.36</v>
      </c>
      <c r="N223" s="45">
        <v>-557004.55661379395</v>
      </c>
      <c r="O223" s="45">
        <f t="shared" si="16"/>
        <v>-40620.002120538265</v>
      </c>
      <c r="P223" s="45">
        <v>-40620.002120538149</v>
      </c>
      <c r="Q223" s="45">
        <f t="shared" si="15"/>
        <v>-40620.002120538149</v>
      </c>
      <c r="R223" s="45">
        <v>0</v>
      </c>
      <c r="S223" s="45">
        <f t="shared" si="13"/>
        <v>-40620.002120538149</v>
      </c>
      <c r="T223" s="45">
        <f t="shared" si="14"/>
        <v>0</v>
      </c>
      <c r="U223" s="44"/>
      <c r="V223" s="44" t="s">
        <v>238</v>
      </c>
      <c r="W223" s="44"/>
    </row>
    <row r="224" spans="1:23" x14ac:dyDescent="0.25">
      <c r="A224" s="44" t="s">
        <v>50</v>
      </c>
      <c r="B224" s="44" t="s">
        <v>58</v>
      </c>
      <c r="C224" s="44" t="s">
        <v>69</v>
      </c>
      <c r="D224" s="44" t="s">
        <v>70</v>
      </c>
      <c r="E224" s="44" t="s">
        <v>105</v>
      </c>
      <c r="F224" s="44" t="s">
        <v>106</v>
      </c>
      <c r="G224" s="44" t="s">
        <v>162</v>
      </c>
      <c r="H224" s="44" t="s">
        <v>68</v>
      </c>
      <c r="I224" s="44" t="s">
        <v>55</v>
      </c>
      <c r="J224" s="44" t="s">
        <v>52</v>
      </c>
      <c r="K224" s="44" t="s">
        <v>52</v>
      </c>
      <c r="L224" s="45">
        <v>-1614.7797800000008</v>
      </c>
      <c r="M224" s="45">
        <v>0</v>
      </c>
      <c r="N224" s="45">
        <v>-1614.7625660000006</v>
      </c>
      <c r="O224" s="45">
        <f t="shared" si="16"/>
        <v>-1.7214000000194574E-2</v>
      </c>
      <c r="P224" s="45">
        <v>-1.7214000000510765E-2</v>
      </c>
      <c r="Q224" s="45">
        <f t="shared" si="15"/>
        <v>-1.7214000000510765E-2</v>
      </c>
      <c r="R224" s="45">
        <v>0</v>
      </c>
      <c r="S224" s="45">
        <f t="shared" si="13"/>
        <v>-1.7214000000510765E-2</v>
      </c>
      <c r="T224" s="45">
        <f t="shared" si="14"/>
        <v>0</v>
      </c>
      <c r="U224" s="44"/>
      <c r="V224" s="44"/>
      <c r="W224" s="44"/>
    </row>
    <row r="225" spans="1:23" x14ac:dyDescent="0.25">
      <c r="A225" s="44" t="s">
        <v>50</v>
      </c>
      <c r="B225" s="44" t="s">
        <v>58</v>
      </c>
      <c r="C225" s="44" t="s">
        <v>69</v>
      </c>
      <c r="D225" s="44" t="s">
        <v>94</v>
      </c>
      <c r="E225" s="44" t="s">
        <v>138</v>
      </c>
      <c r="F225" s="44" t="s">
        <v>139</v>
      </c>
      <c r="G225" s="44" t="s">
        <v>162</v>
      </c>
      <c r="H225" s="44" t="s">
        <v>68</v>
      </c>
      <c r="I225" s="44" t="s">
        <v>55</v>
      </c>
      <c r="J225" s="44" t="s">
        <v>52</v>
      </c>
      <c r="K225" s="44" t="s">
        <v>52</v>
      </c>
      <c r="L225" s="45">
        <v>-5.2415160000000007</v>
      </c>
      <c r="M225" s="45">
        <v>0</v>
      </c>
      <c r="N225" s="45">
        <v>-5.2378452000000006</v>
      </c>
      <c r="O225" s="45">
        <f t="shared" si="16"/>
        <v>-3.6708000000000851E-3</v>
      </c>
      <c r="P225" s="45">
        <v>-3.6707999999998631E-3</v>
      </c>
      <c r="Q225" s="45">
        <f t="shared" si="15"/>
        <v>-3.6707999999998631E-3</v>
      </c>
      <c r="R225" s="45">
        <v>0</v>
      </c>
      <c r="S225" s="45">
        <f t="shared" si="13"/>
        <v>-3.6707999999998631E-3</v>
      </c>
      <c r="T225" s="45">
        <f t="shared" si="14"/>
        <v>0</v>
      </c>
      <c r="U225" s="44"/>
      <c r="V225" s="44"/>
      <c r="W225" s="44"/>
    </row>
    <row r="226" spans="1:23" x14ac:dyDescent="0.25">
      <c r="A226" s="44" t="s">
        <v>50</v>
      </c>
      <c r="B226" s="44" t="s">
        <v>58</v>
      </c>
      <c r="C226" s="44" t="s">
        <v>69</v>
      </c>
      <c r="D226" s="44" t="s">
        <v>94</v>
      </c>
      <c r="E226" s="44" t="s">
        <v>138</v>
      </c>
      <c r="F226" s="44" t="s">
        <v>139</v>
      </c>
      <c r="G226" s="44" t="s">
        <v>162</v>
      </c>
      <c r="H226" s="44" t="s">
        <v>64</v>
      </c>
      <c r="I226" s="44" t="s">
        <v>55</v>
      </c>
      <c r="J226" s="44" t="s">
        <v>52</v>
      </c>
      <c r="K226" s="44" t="s">
        <v>52</v>
      </c>
      <c r="L226" s="45">
        <v>-14419.757494171816</v>
      </c>
      <c r="M226" s="45">
        <v>-2009.4</v>
      </c>
      <c r="N226" s="45">
        <v>-6721.8182633467986</v>
      </c>
      <c r="O226" s="45">
        <f t="shared" si="16"/>
        <v>-7697.9392308250171</v>
      </c>
      <c r="P226" s="45">
        <v>-7697.9392308250171</v>
      </c>
      <c r="Q226" s="45">
        <f t="shared" si="15"/>
        <v>-7697.9392308250171</v>
      </c>
      <c r="R226" s="45">
        <v>0</v>
      </c>
      <c r="S226" s="45">
        <f t="shared" si="13"/>
        <v>-7697.9392308250171</v>
      </c>
      <c r="T226" s="45">
        <f t="shared" si="14"/>
        <v>0</v>
      </c>
      <c r="U226" s="44"/>
      <c r="V226" s="44" t="s">
        <v>238</v>
      </c>
      <c r="W226" s="44"/>
    </row>
    <row r="227" spans="1:23" x14ac:dyDescent="0.25">
      <c r="A227" s="44" t="s">
        <v>50</v>
      </c>
      <c r="B227" s="44" t="s">
        <v>58</v>
      </c>
      <c r="C227" s="44" t="s">
        <v>69</v>
      </c>
      <c r="D227" s="44" t="s">
        <v>146</v>
      </c>
      <c r="E227" s="44" t="s">
        <v>149</v>
      </c>
      <c r="F227" s="44" t="s">
        <v>150</v>
      </c>
      <c r="G227" s="44" t="s">
        <v>162</v>
      </c>
      <c r="H227" s="44" t="s">
        <v>68</v>
      </c>
      <c r="I227" s="44" t="s">
        <v>55</v>
      </c>
      <c r="J227" s="44" t="s">
        <v>52</v>
      </c>
      <c r="K227" s="44" t="s">
        <v>52</v>
      </c>
      <c r="L227" s="45">
        <v>-3.7113839999999994</v>
      </c>
      <c r="M227" s="45">
        <v>0</v>
      </c>
      <c r="N227" s="45">
        <v>-3.7087847999999997</v>
      </c>
      <c r="O227" s="45">
        <f t="shared" si="16"/>
        <v>-2.5991999999996906E-3</v>
      </c>
      <c r="P227" s="45">
        <v>-2.5991999999996906E-3</v>
      </c>
      <c r="Q227" s="45">
        <f t="shared" si="15"/>
        <v>-2.5991999999996906E-3</v>
      </c>
      <c r="R227" s="45">
        <v>0</v>
      </c>
      <c r="S227" s="45">
        <f t="shared" si="13"/>
        <v>-2.5991999999996906E-3</v>
      </c>
      <c r="T227" s="45">
        <f t="shared" si="14"/>
        <v>0</v>
      </c>
      <c r="U227" s="44"/>
      <c r="V227" s="44"/>
      <c r="W227" s="44"/>
    </row>
    <row r="228" spans="1:23" x14ac:dyDescent="0.25">
      <c r="A228" s="44" t="s">
        <v>50</v>
      </c>
      <c r="B228" s="44" t="s">
        <v>58</v>
      </c>
      <c r="C228" s="44" t="s">
        <v>69</v>
      </c>
      <c r="D228" s="44" t="s">
        <v>146</v>
      </c>
      <c r="E228" s="44" t="s">
        <v>149</v>
      </c>
      <c r="F228" s="44" t="s">
        <v>150</v>
      </c>
      <c r="G228" s="44" t="s">
        <v>162</v>
      </c>
      <c r="H228" s="44" t="s">
        <v>64</v>
      </c>
      <c r="I228" s="44" t="s">
        <v>55</v>
      </c>
      <c r="J228" s="44" t="s">
        <v>52</v>
      </c>
      <c r="K228" s="44" t="s">
        <v>52</v>
      </c>
      <c r="L228" s="45">
        <v>-7688.3335298761294</v>
      </c>
      <c r="M228" s="45">
        <v>0</v>
      </c>
      <c r="N228" s="45">
        <v>-4441.8492038232007</v>
      </c>
      <c r="O228" s="45">
        <f t="shared" si="16"/>
        <v>-3246.4843260529287</v>
      </c>
      <c r="P228" s="45">
        <v>-3246.484326052931</v>
      </c>
      <c r="Q228" s="45">
        <f t="shared" si="15"/>
        <v>-3246.484326052931</v>
      </c>
      <c r="R228" s="45">
        <v>0</v>
      </c>
      <c r="S228" s="45">
        <f t="shared" si="13"/>
        <v>-3246.484326052931</v>
      </c>
      <c r="T228" s="45">
        <f t="shared" si="14"/>
        <v>0</v>
      </c>
      <c r="U228" s="44"/>
      <c r="V228" s="44" t="s">
        <v>238</v>
      </c>
      <c r="W228" s="44"/>
    </row>
    <row r="229" spans="1:23" x14ac:dyDescent="0.25">
      <c r="A229" s="44" t="s">
        <v>50</v>
      </c>
      <c r="B229" s="44" t="s">
        <v>58</v>
      </c>
      <c r="C229" s="44" t="s">
        <v>69</v>
      </c>
      <c r="D229" s="44" t="s">
        <v>146</v>
      </c>
      <c r="E229" s="44" t="s">
        <v>164</v>
      </c>
      <c r="F229" s="44" t="s">
        <v>165</v>
      </c>
      <c r="G229" s="44" t="s">
        <v>162</v>
      </c>
      <c r="H229" s="44" t="s">
        <v>68</v>
      </c>
      <c r="I229" s="44" t="s">
        <v>55</v>
      </c>
      <c r="J229" s="44" t="s">
        <v>52</v>
      </c>
      <c r="K229" s="44" t="s">
        <v>52</v>
      </c>
      <c r="L229" s="45">
        <v>-480.13920999999999</v>
      </c>
      <c r="M229" s="45">
        <v>0</v>
      </c>
      <c r="N229" s="45">
        <v>-304.16348699999998</v>
      </c>
      <c r="O229" s="45">
        <f t="shared" si="16"/>
        <v>-175.97572300000002</v>
      </c>
      <c r="P229" s="45">
        <v>-175.97572300000002</v>
      </c>
      <c r="Q229" s="45">
        <f t="shared" si="15"/>
        <v>-175.97572300000002</v>
      </c>
      <c r="R229" s="45">
        <v>0</v>
      </c>
      <c r="S229" s="45">
        <f t="shared" si="13"/>
        <v>-175.97572300000002</v>
      </c>
      <c r="T229" s="45">
        <f t="shared" si="14"/>
        <v>0</v>
      </c>
      <c r="U229" s="44"/>
      <c r="V229" s="44" t="s">
        <v>238</v>
      </c>
      <c r="W229" s="44"/>
    </row>
    <row r="230" spans="1:23" x14ac:dyDescent="0.25">
      <c r="A230" s="44" t="s">
        <v>50</v>
      </c>
      <c r="B230" s="44" t="s">
        <v>58</v>
      </c>
      <c r="C230" s="44" t="s">
        <v>69</v>
      </c>
      <c r="D230" s="44" t="s">
        <v>146</v>
      </c>
      <c r="E230" s="44" t="s">
        <v>164</v>
      </c>
      <c r="F230" s="44" t="s">
        <v>165</v>
      </c>
      <c r="G230" s="44" t="s">
        <v>162</v>
      </c>
      <c r="H230" s="44" t="s">
        <v>64</v>
      </c>
      <c r="I230" s="44" t="s">
        <v>55</v>
      </c>
      <c r="J230" s="44" t="s">
        <v>52</v>
      </c>
      <c r="K230" s="44" t="s">
        <v>52</v>
      </c>
      <c r="L230" s="45">
        <v>-280372.2613572359</v>
      </c>
      <c r="M230" s="45">
        <v>0</v>
      </c>
      <c r="N230" s="45">
        <v>-198718.56800533307</v>
      </c>
      <c r="O230" s="45">
        <f t="shared" si="16"/>
        <v>-81653.693351902824</v>
      </c>
      <c r="P230" s="45">
        <v>-81653.693351902897</v>
      </c>
      <c r="Q230" s="45">
        <f t="shared" si="15"/>
        <v>-81653.693351902897</v>
      </c>
      <c r="R230" s="45">
        <v>0</v>
      </c>
      <c r="S230" s="45">
        <f t="shared" si="13"/>
        <v>-81653.693351902897</v>
      </c>
      <c r="T230" s="45">
        <f t="shared" si="14"/>
        <v>0</v>
      </c>
      <c r="U230" s="44"/>
      <c r="V230" s="44" t="s">
        <v>238</v>
      </c>
      <c r="W230" s="44"/>
    </row>
    <row r="231" spans="1:23" x14ac:dyDescent="0.25">
      <c r="A231" s="44" t="s">
        <v>50</v>
      </c>
      <c r="B231" s="44" t="s">
        <v>58</v>
      </c>
      <c r="C231" s="44" t="s">
        <v>69</v>
      </c>
      <c r="D231" s="44" t="s">
        <v>146</v>
      </c>
      <c r="E231" s="44" t="s">
        <v>147</v>
      </c>
      <c r="F231" s="44" t="s">
        <v>148</v>
      </c>
      <c r="G231" s="44" t="s">
        <v>162</v>
      </c>
      <c r="H231" s="44" t="s">
        <v>68</v>
      </c>
      <c r="I231" s="44" t="s">
        <v>55</v>
      </c>
      <c r="J231" s="44" t="s">
        <v>52</v>
      </c>
      <c r="K231" s="44" t="s">
        <v>52</v>
      </c>
      <c r="L231" s="45">
        <v>-38.732830000000007</v>
      </c>
      <c r="M231" s="45">
        <v>0</v>
      </c>
      <c r="N231" s="45">
        <v>-38.715901000000009</v>
      </c>
      <c r="O231" s="45">
        <f t="shared" si="16"/>
        <v>-1.6928999999997529E-2</v>
      </c>
      <c r="P231" s="45">
        <v>-1.6928999999997529E-2</v>
      </c>
      <c r="Q231" s="45">
        <f t="shared" si="15"/>
        <v>-1.6928999999997529E-2</v>
      </c>
      <c r="R231" s="45">
        <v>0</v>
      </c>
      <c r="S231" s="45">
        <f t="shared" si="13"/>
        <v>-1.6928999999997529E-2</v>
      </c>
      <c r="T231" s="45">
        <f t="shared" si="14"/>
        <v>0</v>
      </c>
      <c r="U231" s="44"/>
      <c r="V231" s="44"/>
      <c r="W231" s="44"/>
    </row>
    <row r="232" spans="1:23" x14ac:dyDescent="0.25">
      <c r="A232" s="44" t="s">
        <v>50</v>
      </c>
      <c r="B232" s="44" t="s">
        <v>58</v>
      </c>
      <c r="C232" s="44" t="s">
        <v>69</v>
      </c>
      <c r="D232" s="44" t="s">
        <v>146</v>
      </c>
      <c r="E232" s="44" t="s">
        <v>147</v>
      </c>
      <c r="F232" s="44" t="s">
        <v>148</v>
      </c>
      <c r="G232" s="44" t="s">
        <v>162</v>
      </c>
      <c r="H232" s="44" t="s">
        <v>64</v>
      </c>
      <c r="I232" s="44" t="s">
        <v>55</v>
      </c>
      <c r="J232" s="44" t="s">
        <v>52</v>
      </c>
      <c r="K232" s="44" t="s">
        <v>52</v>
      </c>
      <c r="L232" s="45">
        <v>-86436.464422355464</v>
      </c>
      <c r="M232" s="45">
        <v>-15132.29</v>
      </c>
      <c r="N232" s="45">
        <v>-49306.971285559011</v>
      </c>
      <c r="O232" s="45">
        <f t="shared" si="16"/>
        <v>-37129.493136796453</v>
      </c>
      <c r="P232" s="45">
        <v>-37129.49313679646</v>
      </c>
      <c r="Q232" s="45">
        <f t="shared" si="15"/>
        <v>-37129.49313679646</v>
      </c>
      <c r="R232" s="45">
        <v>0</v>
      </c>
      <c r="S232" s="45">
        <f t="shared" si="13"/>
        <v>-37129.49313679646</v>
      </c>
      <c r="T232" s="45">
        <f t="shared" si="14"/>
        <v>0</v>
      </c>
      <c r="U232" s="44"/>
      <c r="V232" s="44" t="s">
        <v>238</v>
      </c>
      <c r="W232" s="44"/>
    </row>
    <row r="233" spans="1:23" x14ac:dyDescent="0.25">
      <c r="A233" s="44" t="s">
        <v>50</v>
      </c>
      <c r="B233" s="44" t="s">
        <v>58</v>
      </c>
      <c r="C233" s="44" t="s">
        <v>59</v>
      </c>
      <c r="D233" s="44" t="s">
        <v>87</v>
      </c>
      <c r="E233" s="44" t="s">
        <v>92</v>
      </c>
      <c r="F233" s="44" t="s">
        <v>93</v>
      </c>
      <c r="G233" s="44" t="s">
        <v>109</v>
      </c>
      <c r="H233" s="44" t="s">
        <v>68</v>
      </c>
      <c r="I233" s="44" t="s">
        <v>55</v>
      </c>
      <c r="J233" s="44" t="s">
        <v>52</v>
      </c>
      <c r="K233" s="44" t="s">
        <v>52</v>
      </c>
      <c r="L233" s="45">
        <v>-7757.0606483936508</v>
      </c>
      <c r="M233" s="45">
        <v>-1841.998649561107</v>
      </c>
      <c r="N233" s="45">
        <v>-7187.6454757422653</v>
      </c>
      <c r="O233" s="45">
        <f t="shared" si="16"/>
        <v>-569.41517265138555</v>
      </c>
      <c r="P233" s="45">
        <v>-569.41517265138509</v>
      </c>
      <c r="Q233" s="45">
        <v>-569.41815799774213</v>
      </c>
      <c r="R233" s="45">
        <v>0</v>
      </c>
      <c r="S233" s="45">
        <f t="shared" si="13"/>
        <v>-569.41815799774213</v>
      </c>
      <c r="T233" s="45">
        <f t="shared" si="14"/>
        <v>2.9853463570361782E-3</v>
      </c>
      <c r="U233" s="44"/>
      <c r="V233" s="44" t="s">
        <v>239</v>
      </c>
      <c r="W233" s="44"/>
    </row>
    <row r="234" spans="1:23" x14ac:dyDescent="0.25">
      <c r="A234" s="44" t="s">
        <v>50</v>
      </c>
      <c r="B234" s="44" t="s">
        <v>58</v>
      </c>
      <c r="C234" s="44" t="s">
        <v>59</v>
      </c>
      <c r="D234" s="44" t="s">
        <v>87</v>
      </c>
      <c r="E234" s="44" t="s">
        <v>92</v>
      </c>
      <c r="F234" s="44" t="s">
        <v>93</v>
      </c>
      <c r="G234" s="44" t="s">
        <v>109</v>
      </c>
      <c r="H234" s="44" t="s">
        <v>64</v>
      </c>
      <c r="I234" s="44" t="s">
        <v>55</v>
      </c>
      <c r="J234" s="44" t="s">
        <v>52</v>
      </c>
      <c r="K234" s="44" t="s">
        <v>52</v>
      </c>
      <c r="L234" s="45">
        <v>-216657.95449606769</v>
      </c>
      <c r="M234" s="45">
        <v>-27155.655108413059</v>
      </c>
      <c r="N234" s="45">
        <v>-164823.2877368168</v>
      </c>
      <c r="O234" s="45">
        <f t="shared" si="16"/>
        <v>-51834.666759250889</v>
      </c>
      <c r="P234" s="45">
        <v>-51834.666759250918</v>
      </c>
      <c r="Q234" s="45">
        <v>-51834.670558393373</v>
      </c>
      <c r="R234" s="45">
        <v>0</v>
      </c>
      <c r="S234" s="45">
        <f t="shared" si="13"/>
        <v>-51834.670558393373</v>
      </c>
      <c r="T234" s="45">
        <f t="shared" si="14"/>
        <v>3.7991424542269669E-3</v>
      </c>
      <c r="U234" s="44"/>
      <c r="V234" s="44" t="s">
        <v>239</v>
      </c>
      <c r="W234" s="44"/>
    </row>
    <row r="235" spans="1:23" x14ac:dyDescent="0.25">
      <c r="A235" s="44" t="s">
        <v>50</v>
      </c>
      <c r="B235" s="44" t="s">
        <v>58</v>
      </c>
      <c r="C235" s="44" t="s">
        <v>59</v>
      </c>
      <c r="D235" s="44" t="s">
        <v>60</v>
      </c>
      <c r="E235" s="44" t="s">
        <v>152</v>
      </c>
      <c r="F235" s="44" t="s">
        <v>153</v>
      </c>
      <c r="G235" s="44" t="s">
        <v>109</v>
      </c>
      <c r="H235" s="44" t="s">
        <v>68</v>
      </c>
      <c r="I235" s="44" t="s">
        <v>55</v>
      </c>
      <c r="J235" s="44" t="s">
        <v>52</v>
      </c>
      <c r="K235" s="44" t="s">
        <v>52</v>
      </c>
      <c r="L235" s="45">
        <v>-1305.3289458073345</v>
      </c>
      <c r="M235" s="45">
        <v>-310.60094530722489</v>
      </c>
      <c r="N235" s="45">
        <v>-1209.3134820904115</v>
      </c>
      <c r="O235" s="45">
        <f t="shared" si="16"/>
        <v>-96.015463716923023</v>
      </c>
      <c r="P235" s="45">
        <v>-96.015463716923023</v>
      </c>
      <c r="Q235" s="45">
        <v>0</v>
      </c>
      <c r="R235" s="45">
        <v>0</v>
      </c>
      <c r="S235" s="45">
        <f t="shared" si="13"/>
        <v>0</v>
      </c>
      <c r="T235" s="45">
        <f t="shared" si="14"/>
        <v>-96.015463716923023</v>
      </c>
      <c r="U235" s="44"/>
      <c r="V235" s="44"/>
      <c r="W235" s="44"/>
    </row>
    <row r="236" spans="1:23" x14ac:dyDescent="0.25">
      <c r="A236" s="44" t="s">
        <v>50</v>
      </c>
      <c r="B236" s="44" t="s">
        <v>58</v>
      </c>
      <c r="C236" s="44" t="s">
        <v>59</v>
      </c>
      <c r="D236" s="44" t="s">
        <v>60</v>
      </c>
      <c r="E236" s="44" t="s">
        <v>152</v>
      </c>
      <c r="F236" s="44" t="s">
        <v>153</v>
      </c>
      <c r="G236" s="44" t="s">
        <v>109</v>
      </c>
      <c r="H236" s="44" t="s">
        <v>64</v>
      </c>
      <c r="I236" s="44" t="s">
        <v>55</v>
      </c>
      <c r="J236" s="44" t="s">
        <v>52</v>
      </c>
      <c r="K236" s="44" t="s">
        <v>52</v>
      </c>
      <c r="L236" s="45">
        <v>-36011.954685869823</v>
      </c>
      <c r="M236" s="45">
        <v>-5014.7499069297592</v>
      </c>
      <c r="N236" s="45">
        <v>-24645.653110563617</v>
      </c>
      <c r="O236" s="45">
        <f t="shared" si="16"/>
        <v>-11366.301575306206</v>
      </c>
      <c r="P236" s="45">
        <v>-11366.301575306195</v>
      </c>
      <c r="Q236" s="45">
        <v>0</v>
      </c>
      <c r="R236" s="45">
        <v>0</v>
      </c>
      <c r="S236" s="45">
        <f t="shared" si="13"/>
        <v>0</v>
      </c>
      <c r="T236" s="45">
        <f t="shared" si="14"/>
        <v>-11366.301575306195</v>
      </c>
      <c r="U236" s="44"/>
      <c r="V236" s="44"/>
      <c r="W236" s="44"/>
    </row>
    <row r="237" spans="1:23" x14ac:dyDescent="0.25">
      <c r="A237" s="44" t="s">
        <v>50</v>
      </c>
      <c r="B237" s="44" t="s">
        <v>58</v>
      </c>
      <c r="C237" s="44" t="s">
        <v>59</v>
      </c>
      <c r="D237" s="44" t="s">
        <v>60</v>
      </c>
      <c r="E237" s="44" t="s">
        <v>79</v>
      </c>
      <c r="F237" s="44" t="s">
        <v>80</v>
      </c>
      <c r="G237" s="44" t="s">
        <v>109</v>
      </c>
      <c r="H237" s="44" t="s">
        <v>68</v>
      </c>
      <c r="I237" s="44" t="s">
        <v>55</v>
      </c>
      <c r="J237" s="44" t="s">
        <v>52</v>
      </c>
      <c r="K237" s="44" t="s">
        <v>52</v>
      </c>
      <c r="L237" s="45">
        <v>-7058.5727748681193</v>
      </c>
      <c r="M237" s="45">
        <v>-1674.544226873734</v>
      </c>
      <c r="N237" s="45">
        <v>-6540.9219681406958</v>
      </c>
      <c r="O237" s="45">
        <f t="shared" si="16"/>
        <v>-517.65080672742351</v>
      </c>
      <c r="P237" s="45">
        <v>-517.65080672742295</v>
      </c>
      <c r="Q237" s="45">
        <v>-613.66801485454403</v>
      </c>
      <c r="R237" s="45">
        <v>0</v>
      </c>
      <c r="S237" s="45">
        <f t="shared" si="13"/>
        <v>-613.66801485454403</v>
      </c>
      <c r="T237" s="45">
        <f t="shared" si="14"/>
        <v>96.01720812712108</v>
      </c>
      <c r="U237" s="44"/>
      <c r="V237" s="44" t="s">
        <v>240</v>
      </c>
      <c r="W237" s="44"/>
    </row>
    <row r="238" spans="1:23" x14ac:dyDescent="0.25">
      <c r="A238" s="44" t="s">
        <v>50</v>
      </c>
      <c r="B238" s="44" t="s">
        <v>58</v>
      </c>
      <c r="C238" s="44" t="s">
        <v>59</v>
      </c>
      <c r="D238" s="44" t="s">
        <v>60</v>
      </c>
      <c r="E238" s="44" t="s">
        <v>79</v>
      </c>
      <c r="F238" s="44" t="s">
        <v>80</v>
      </c>
      <c r="G238" s="44" t="s">
        <v>109</v>
      </c>
      <c r="H238" s="44" t="s">
        <v>64</v>
      </c>
      <c r="I238" s="44" t="s">
        <v>55</v>
      </c>
      <c r="J238" s="44" t="s">
        <v>52</v>
      </c>
      <c r="K238" s="44" t="s">
        <v>52</v>
      </c>
      <c r="L238" s="45">
        <v>-316845.73686812248</v>
      </c>
      <c r="M238" s="45">
        <v>-75232.730908216414</v>
      </c>
      <c r="N238" s="45">
        <v>-229028.57632023777</v>
      </c>
      <c r="O238" s="45">
        <f t="shared" si="16"/>
        <v>-87817.160547884705</v>
      </c>
      <c r="P238" s="45">
        <v>-87817.160547884734</v>
      </c>
      <c r="Q238" s="45">
        <v>-99183.461068462231</v>
      </c>
      <c r="R238" s="45">
        <v>0</v>
      </c>
      <c r="S238" s="45">
        <f t="shared" si="13"/>
        <v>-99183.461068462231</v>
      </c>
      <c r="T238" s="45">
        <f t="shared" si="14"/>
        <v>11366.300520577497</v>
      </c>
      <c r="U238" s="44"/>
      <c r="V238" s="44" t="s">
        <v>240</v>
      </c>
      <c r="W238" s="44"/>
    </row>
    <row r="239" spans="1:23" x14ac:dyDescent="0.25">
      <c r="A239" s="44" t="s">
        <v>50</v>
      </c>
      <c r="B239" s="44" t="s">
        <v>58</v>
      </c>
      <c r="C239" s="44" t="s">
        <v>69</v>
      </c>
      <c r="D239" s="44" t="s">
        <v>70</v>
      </c>
      <c r="E239" s="44" t="s">
        <v>142</v>
      </c>
      <c r="F239" s="44" t="s">
        <v>143</v>
      </c>
      <c r="G239" s="44" t="s">
        <v>109</v>
      </c>
      <c r="H239" s="44" t="s">
        <v>68</v>
      </c>
      <c r="I239" s="44" t="s">
        <v>55</v>
      </c>
      <c r="J239" s="44" t="s">
        <v>52</v>
      </c>
      <c r="K239" s="44" t="s">
        <v>52</v>
      </c>
      <c r="L239" s="45">
        <v>-29704.553469569477</v>
      </c>
      <c r="M239" s="45">
        <v>-7019.5813639432818</v>
      </c>
      <c r="N239" s="45">
        <v>-27849.113912164059</v>
      </c>
      <c r="O239" s="45">
        <f t="shared" si="16"/>
        <v>-1855.4395574054179</v>
      </c>
      <c r="P239" s="45">
        <v>-1855.4395574054183</v>
      </c>
      <c r="Q239" s="45">
        <v>-1855.433997884393</v>
      </c>
      <c r="R239" s="45">
        <v>0</v>
      </c>
      <c r="S239" s="45">
        <f t="shared" si="13"/>
        <v>-1855.433997884393</v>
      </c>
      <c r="T239" s="45">
        <f t="shared" si="14"/>
        <v>-5.5595210253613914E-3</v>
      </c>
      <c r="U239" s="44"/>
      <c r="V239" s="44" t="s">
        <v>241</v>
      </c>
      <c r="W239" s="44"/>
    </row>
    <row r="240" spans="1:23" x14ac:dyDescent="0.25">
      <c r="A240" s="44" t="s">
        <v>50</v>
      </c>
      <c r="B240" s="44" t="s">
        <v>58</v>
      </c>
      <c r="C240" s="44" t="s">
        <v>69</v>
      </c>
      <c r="D240" s="44" t="s">
        <v>70</v>
      </c>
      <c r="E240" s="44" t="s">
        <v>142</v>
      </c>
      <c r="F240" s="44" t="s">
        <v>143</v>
      </c>
      <c r="G240" s="44" t="s">
        <v>109</v>
      </c>
      <c r="H240" s="44" t="s">
        <v>86</v>
      </c>
      <c r="I240" s="44" t="s">
        <v>55</v>
      </c>
      <c r="J240" s="44" t="s">
        <v>52</v>
      </c>
      <c r="K240" s="44" t="s">
        <v>52</v>
      </c>
      <c r="L240" s="45">
        <v>-519879.999758758</v>
      </c>
      <c r="M240" s="45">
        <v>-93308</v>
      </c>
      <c r="N240" s="45">
        <v>-515913.2900000001</v>
      </c>
      <c r="O240" s="45">
        <f t="shared" si="16"/>
        <v>-3966.7097587579046</v>
      </c>
      <c r="P240" s="45">
        <v>-3966.7097587577882</v>
      </c>
      <c r="Q240" s="45">
        <v>-3966.71</v>
      </c>
      <c r="R240" s="45">
        <v>0</v>
      </c>
      <c r="S240" s="45">
        <f t="shared" si="13"/>
        <v>-3966.71</v>
      </c>
      <c r="T240" s="45">
        <f t="shared" si="14"/>
        <v>2.4124221181409666E-4</v>
      </c>
      <c r="U240" s="44"/>
      <c r="V240" s="44" t="s">
        <v>241</v>
      </c>
      <c r="W240" s="44"/>
    </row>
    <row r="241" spans="1:23" x14ac:dyDescent="0.25">
      <c r="A241" s="44" t="s">
        <v>50</v>
      </c>
      <c r="B241" s="44" t="s">
        <v>58</v>
      </c>
      <c r="C241" s="44" t="s">
        <v>69</v>
      </c>
      <c r="D241" s="44" t="s">
        <v>70</v>
      </c>
      <c r="E241" s="44" t="s">
        <v>142</v>
      </c>
      <c r="F241" s="44" t="s">
        <v>143</v>
      </c>
      <c r="G241" s="44" t="s">
        <v>109</v>
      </c>
      <c r="H241" s="44" t="s">
        <v>64</v>
      </c>
      <c r="I241" s="44" t="s">
        <v>55</v>
      </c>
      <c r="J241" s="44" t="s">
        <v>52</v>
      </c>
      <c r="K241" s="44" t="s">
        <v>52</v>
      </c>
      <c r="L241" s="45">
        <v>-2614261.9984505735</v>
      </c>
      <c r="M241" s="45">
        <v>-1011791.7893098937</v>
      </c>
      <c r="N241" s="45">
        <v>-2067122.1869979051</v>
      </c>
      <c r="O241" s="45">
        <f t="shared" si="16"/>
        <v>-547139.81145266839</v>
      </c>
      <c r="P241" s="45">
        <v>-547139.81145266758</v>
      </c>
      <c r="Q241" s="45">
        <v>-547139.81589411001</v>
      </c>
      <c r="R241" s="45">
        <v>0</v>
      </c>
      <c r="S241" s="45">
        <f t="shared" si="13"/>
        <v>-547139.81589411001</v>
      </c>
      <c r="T241" s="45">
        <f t="shared" si="14"/>
        <v>4.441442433744669E-3</v>
      </c>
      <c r="U241" s="44"/>
      <c r="V241" s="44" t="s">
        <v>241</v>
      </c>
      <c r="W241" s="44"/>
    </row>
    <row r="242" spans="1:23" x14ac:dyDescent="0.25">
      <c r="A242" s="44" t="s">
        <v>50</v>
      </c>
      <c r="B242" s="44" t="s">
        <v>58</v>
      </c>
      <c r="C242" s="44" t="s">
        <v>69</v>
      </c>
      <c r="D242" s="44" t="s">
        <v>70</v>
      </c>
      <c r="E242" s="44" t="s">
        <v>105</v>
      </c>
      <c r="F242" s="44" t="s">
        <v>106</v>
      </c>
      <c r="G242" s="44" t="s">
        <v>109</v>
      </c>
      <c r="H242" s="44" t="s">
        <v>68</v>
      </c>
      <c r="I242" s="44" t="s">
        <v>55</v>
      </c>
      <c r="J242" s="44" t="s">
        <v>52</v>
      </c>
      <c r="K242" s="44" t="s">
        <v>52</v>
      </c>
      <c r="L242" s="45">
        <v>-17444.795631569716</v>
      </c>
      <c r="M242" s="45">
        <v>-4113.4368669817695</v>
      </c>
      <c r="N242" s="45">
        <v>-16173.200221466079</v>
      </c>
      <c r="O242" s="45">
        <f t="shared" si="16"/>
        <v>-1271.5954101036368</v>
      </c>
      <c r="P242" s="45">
        <v>-1271.5954101036355</v>
      </c>
      <c r="Q242" s="45">
        <v>-1271.595886533541</v>
      </c>
      <c r="R242" s="45">
        <v>0</v>
      </c>
      <c r="S242" s="45">
        <f t="shared" si="13"/>
        <v>-1271.595886533541</v>
      </c>
      <c r="T242" s="45">
        <f t="shared" si="14"/>
        <v>4.7642990557505982E-4</v>
      </c>
      <c r="U242" s="44"/>
      <c r="V242" s="44" t="s">
        <v>244</v>
      </c>
      <c r="W242" s="44"/>
    </row>
    <row r="243" spans="1:23" x14ac:dyDescent="0.25">
      <c r="A243" s="44" t="s">
        <v>50</v>
      </c>
      <c r="B243" s="44" t="s">
        <v>58</v>
      </c>
      <c r="C243" s="44" t="s">
        <v>69</v>
      </c>
      <c r="D243" s="44" t="s">
        <v>70</v>
      </c>
      <c r="E243" s="44" t="s">
        <v>105</v>
      </c>
      <c r="F243" s="44" t="s">
        <v>106</v>
      </c>
      <c r="G243" s="44" t="s">
        <v>109</v>
      </c>
      <c r="H243" s="44" t="s">
        <v>64</v>
      </c>
      <c r="I243" s="44" t="s">
        <v>55</v>
      </c>
      <c r="J243" s="44" t="s">
        <v>52</v>
      </c>
      <c r="K243" s="44" t="s">
        <v>52</v>
      </c>
      <c r="L243" s="45">
        <v>-408842.19262843888</v>
      </c>
      <c r="M243" s="45">
        <v>-51470.898719837984</v>
      </c>
      <c r="N243" s="45">
        <v>-390535.09516450681</v>
      </c>
      <c r="O243" s="45">
        <f t="shared" si="16"/>
        <v>-18307.097463932063</v>
      </c>
      <c r="P243" s="45">
        <v>-18307.097463932099</v>
      </c>
      <c r="Q243" s="45">
        <v>-18307.100197214782</v>
      </c>
      <c r="R243" s="45">
        <v>0</v>
      </c>
      <c r="S243" s="45">
        <f t="shared" si="13"/>
        <v>-18307.100197214782</v>
      </c>
      <c r="T243" s="45">
        <f t="shared" si="14"/>
        <v>2.7332826830388512E-3</v>
      </c>
      <c r="U243" s="44"/>
      <c r="V243" s="44" t="s">
        <v>244</v>
      </c>
      <c r="W243" s="44"/>
    </row>
    <row r="244" spans="1:23" x14ac:dyDescent="0.25">
      <c r="A244" s="44" t="s">
        <v>50</v>
      </c>
      <c r="B244" s="44" t="s">
        <v>58</v>
      </c>
      <c r="C244" s="44" t="s">
        <v>69</v>
      </c>
      <c r="D244" s="44" t="s">
        <v>70</v>
      </c>
      <c r="E244" s="44" t="s">
        <v>154</v>
      </c>
      <c r="F244" s="44" t="s">
        <v>155</v>
      </c>
      <c r="G244" s="44" t="s">
        <v>109</v>
      </c>
      <c r="H244" s="44" t="s">
        <v>64</v>
      </c>
      <c r="I244" s="44" t="s">
        <v>55</v>
      </c>
      <c r="J244" s="44" t="s">
        <v>52</v>
      </c>
      <c r="K244" s="44" t="s">
        <v>52</v>
      </c>
      <c r="L244" s="45">
        <v>-239616.15672058414</v>
      </c>
      <c r="M244" s="45">
        <v>-37787.486517591809</v>
      </c>
      <c r="N244" s="45">
        <v>-152533.35141187551</v>
      </c>
      <c r="O244" s="45">
        <f t="shared" si="16"/>
        <v>-87082.80530870863</v>
      </c>
      <c r="P244" s="45">
        <v>-87082.805308708674</v>
      </c>
      <c r="Q244" s="45">
        <v>-87082.810938106952</v>
      </c>
      <c r="R244" s="45">
        <v>0</v>
      </c>
      <c r="S244" s="45">
        <f t="shared" si="13"/>
        <v>-87082.810938106952</v>
      </c>
      <c r="T244" s="45">
        <f t="shared" si="14"/>
        <v>5.6293982779607177E-3</v>
      </c>
      <c r="U244" s="44"/>
      <c r="V244" s="44" t="s">
        <v>242</v>
      </c>
      <c r="W244" s="44"/>
    </row>
    <row r="245" spans="1:23" x14ac:dyDescent="0.25">
      <c r="A245" s="44" t="s">
        <v>50</v>
      </c>
      <c r="B245" s="44" t="s">
        <v>58</v>
      </c>
      <c r="C245" s="44" t="s">
        <v>69</v>
      </c>
      <c r="D245" s="44" t="s">
        <v>70</v>
      </c>
      <c r="E245" s="44" t="s">
        <v>154</v>
      </c>
      <c r="F245" s="44" t="s">
        <v>155</v>
      </c>
      <c r="G245" s="44" t="s">
        <v>109</v>
      </c>
      <c r="H245" s="44" t="s">
        <v>68</v>
      </c>
      <c r="I245" s="44" t="s">
        <v>55</v>
      </c>
      <c r="J245" s="44" t="s">
        <v>52</v>
      </c>
      <c r="K245" s="44" t="s">
        <v>52</v>
      </c>
      <c r="L245" s="45">
        <v>-10093.436574192916</v>
      </c>
      <c r="M245" s="45">
        <v>-2406.4821066846721</v>
      </c>
      <c r="N245" s="45">
        <v>-9349.5275856900553</v>
      </c>
      <c r="O245" s="45">
        <f t="shared" si="16"/>
        <v>-743.90898850286067</v>
      </c>
      <c r="P245" s="45">
        <v>-743.90898850286294</v>
      </c>
      <c r="Q245" s="45">
        <v>-743.90759354448448</v>
      </c>
      <c r="R245" s="45">
        <v>0</v>
      </c>
      <c r="S245" s="45">
        <f t="shared" si="13"/>
        <v>-743.90759354448448</v>
      </c>
      <c r="T245" s="45">
        <f t="shared" si="14"/>
        <v>-1.3949583784551578E-3</v>
      </c>
      <c r="U245" s="44"/>
      <c r="V245" s="44" t="s">
        <v>242</v>
      </c>
      <c r="W245" s="44"/>
    </row>
    <row r="246" spans="1:23" x14ac:dyDescent="0.25">
      <c r="A246" s="44" t="s">
        <v>50</v>
      </c>
      <c r="B246" s="44" t="s">
        <v>58</v>
      </c>
      <c r="C246" s="44" t="s">
        <v>69</v>
      </c>
      <c r="D246" s="44" t="s">
        <v>70</v>
      </c>
      <c r="E246" s="44" t="s">
        <v>144</v>
      </c>
      <c r="F246" s="44" t="s">
        <v>145</v>
      </c>
      <c r="G246" s="44" t="s">
        <v>109</v>
      </c>
      <c r="H246" s="44" t="s">
        <v>68</v>
      </c>
      <c r="I246" s="44" t="s">
        <v>55</v>
      </c>
      <c r="J246" s="44" t="s">
        <v>52</v>
      </c>
      <c r="K246" s="44" t="s">
        <v>52</v>
      </c>
      <c r="L246" s="45">
        <v>-3016.58848196074</v>
      </c>
      <c r="M246" s="45">
        <v>-718.4334908845376</v>
      </c>
      <c r="N246" s="45">
        <v>-2479.9693102659749</v>
      </c>
      <c r="O246" s="45">
        <f t="shared" si="16"/>
        <v>-536.6191716947651</v>
      </c>
      <c r="P246" s="45">
        <v>-536.61917169476556</v>
      </c>
      <c r="Q246" s="45">
        <v>-536.61826410162701</v>
      </c>
      <c r="R246" s="45">
        <v>0</v>
      </c>
      <c r="S246" s="45">
        <f t="shared" si="13"/>
        <v>-536.61826410162701</v>
      </c>
      <c r="T246" s="45">
        <f t="shared" si="14"/>
        <v>-9.0759313854960055E-4</v>
      </c>
      <c r="U246" s="44"/>
      <c r="V246" s="44" t="s">
        <v>243</v>
      </c>
      <c r="W246" s="44"/>
    </row>
    <row r="247" spans="1:23" x14ac:dyDescent="0.25">
      <c r="A247" s="44" t="s">
        <v>50</v>
      </c>
      <c r="B247" s="44" t="s">
        <v>58</v>
      </c>
      <c r="C247" s="44" t="s">
        <v>69</v>
      </c>
      <c r="D247" s="44" t="s">
        <v>70</v>
      </c>
      <c r="E247" s="44" t="s">
        <v>144</v>
      </c>
      <c r="F247" s="44" t="s">
        <v>145</v>
      </c>
      <c r="G247" s="44" t="s">
        <v>109</v>
      </c>
      <c r="H247" s="44" t="s">
        <v>64</v>
      </c>
      <c r="I247" s="44" t="s">
        <v>55</v>
      </c>
      <c r="J247" s="44" t="s">
        <v>52</v>
      </c>
      <c r="K247" s="44" t="s">
        <v>52</v>
      </c>
      <c r="L247" s="45">
        <v>-128956.53862313789</v>
      </c>
      <c r="M247" s="45">
        <v>-10545.258047575298</v>
      </c>
      <c r="N247" s="45">
        <v>-61255.707448466186</v>
      </c>
      <c r="O247" s="45">
        <f t="shared" si="16"/>
        <v>-67700.831174671708</v>
      </c>
      <c r="P247" s="45">
        <v>-67700.831174671694</v>
      </c>
      <c r="Q247" s="45">
        <v>-67700.830729312918</v>
      </c>
      <c r="R247" s="45">
        <v>0</v>
      </c>
      <c r="S247" s="45">
        <f t="shared" si="13"/>
        <v>-67700.830729312918</v>
      </c>
      <c r="T247" s="45">
        <f t="shared" si="14"/>
        <v>-4.4535877532325685E-4</v>
      </c>
      <c r="U247" s="44"/>
      <c r="V247" s="44" t="s">
        <v>243</v>
      </c>
      <c r="W247" s="44"/>
    </row>
    <row r="248" spans="1:23" x14ac:dyDescent="0.25">
      <c r="A248" s="44" t="s">
        <v>50</v>
      </c>
      <c r="B248" s="44" t="s">
        <v>58</v>
      </c>
      <c r="C248" s="44" t="s">
        <v>69</v>
      </c>
      <c r="D248" s="44" t="s">
        <v>94</v>
      </c>
      <c r="E248" s="44" t="s">
        <v>140</v>
      </c>
      <c r="F248" s="44" t="s">
        <v>141</v>
      </c>
      <c r="G248" s="44" t="s">
        <v>109</v>
      </c>
      <c r="H248" s="44" t="s">
        <v>68</v>
      </c>
      <c r="I248" s="44" t="s">
        <v>55</v>
      </c>
      <c r="J248" s="44" t="s">
        <v>52</v>
      </c>
      <c r="K248" s="44" t="s">
        <v>52</v>
      </c>
      <c r="L248" s="45">
        <v>-4080.3018370197656</v>
      </c>
      <c r="M248" s="45">
        <v>-972.3160027008779</v>
      </c>
      <c r="N248" s="45">
        <v>-3779.732344794113</v>
      </c>
      <c r="O248" s="45">
        <f t="shared" ref="O248:O252" si="17">L248-N248</f>
        <v>-300.56949222565254</v>
      </c>
      <c r="P248" s="45">
        <v>-300.56949222565208</v>
      </c>
      <c r="Q248" s="45">
        <v>-300.56902769376097</v>
      </c>
      <c r="R248" s="45">
        <v>0</v>
      </c>
      <c r="S248" s="45">
        <f t="shared" si="13"/>
        <v>-300.56902769376097</v>
      </c>
      <c r="T248" s="45">
        <f t="shared" si="14"/>
        <v>-4.6453189111161919E-4</v>
      </c>
      <c r="U248" s="44"/>
      <c r="V248" s="44" t="s">
        <v>244</v>
      </c>
      <c r="W248" s="44"/>
    </row>
    <row r="249" spans="1:23" x14ac:dyDescent="0.25">
      <c r="A249" s="44" t="s">
        <v>50</v>
      </c>
      <c r="B249" s="44" t="s">
        <v>58</v>
      </c>
      <c r="C249" s="44" t="s">
        <v>69</v>
      </c>
      <c r="D249" s="44" t="s">
        <v>94</v>
      </c>
      <c r="E249" s="44" t="s">
        <v>140</v>
      </c>
      <c r="F249" s="44" t="s">
        <v>141</v>
      </c>
      <c r="G249" s="44" t="s">
        <v>109</v>
      </c>
      <c r="H249" s="44" t="s">
        <v>64</v>
      </c>
      <c r="I249" s="44" t="s">
        <v>55</v>
      </c>
      <c r="J249" s="44" t="s">
        <v>52</v>
      </c>
      <c r="K249" s="44" t="s">
        <v>52</v>
      </c>
      <c r="L249" s="45">
        <v>-92291.015067494358</v>
      </c>
      <c r="M249" s="45">
        <v>-11591.261605728487</v>
      </c>
      <c r="N249" s="45">
        <v>-60591.407878626633</v>
      </c>
      <c r="O249" s="45">
        <f t="shared" si="17"/>
        <v>-31699.607188867725</v>
      </c>
      <c r="P249" s="45">
        <v>-31699.607188867725</v>
      </c>
      <c r="Q249" s="45">
        <v>-31699.610341486739</v>
      </c>
      <c r="R249" s="45">
        <v>0</v>
      </c>
      <c r="S249" s="45">
        <f t="shared" si="13"/>
        <v>-31699.610341486739</v>
      </c>
      <c r="T249" s="45">
        <f t="shared" si="14"/>
        <v>3.1526190141448751E-3</v>
      </c>
      <c r="U249" s="44"/>
      <c r="V249" s="44" t="s">
        <v>244</v>
      </c>
      <c r="W249" s="44"/>
    </row>
    <row r="250" spans="1:23" x14ac:dyDescent="0.25">
      <c r="A250" s="44" t="s">
        <v>50</v>
      </c>
      <c r="B250" s="44" t="s">
        <v>58</v>
      </c>
      <c r="C250" s="44" t="s">
        <v>69</v>
      </c>
      <c r="D250" s="44" t="s">
        <v>94</v>
      </c>
      <c r="E250" s="44" t="s">
        <v>138</v>
      </c>
      <c r="F250" s="44" t="s">
        <v>139</v>
      </c>
      <c r="G250" s="44" t="s">
        <v>109</v>
      </c>
      <c r="H250" s="44" t="s">
        <v>64</v>
      </c>
      <c r="I250" s="44" t="s">
        <v>55</v>
      </c>
      <c r="J250" s="44" t="s">
        <v>52</v>
      </c>
      <c r="K250" s="44" t="s">
        <v>52</v>
      </c>
      <c r="L250" s="45">
        <v>-110789.81593223165</v>
      </c>
      <c r="M250" s="45">
        <v>-14029.169875813364</v>
      </c>
      <c r="N250" s="45">
        <v>-85455.790731000932</v>
      </c>
      <c r="O250" s="45">
        <f t="shared" si="17"/>
        <v>-25334.025201230717</v>
      </c>
      <c r="P250" s="45">
        <v>-25334.025201230783</v>
      </c>
      <c r="Q250" s="45">
        <v>-25334.030272912983</v>
      </c>
      <c r="R250" s="45">
        <v>0</v>
      </c>
      <c r="S250" s="45">
        <f t="shared" si="13"/>
        <v>-25334.030272912983</v>
      </c>
      <c r="T250" s="45">
        <f t="shared" si="14"/>
        <v>5.0716822006506845E-3</v>
      </c>
      <c r="U250" s="44"/>
      <c r="V250" s="44" t="s">
        <v>244</v>
      </c>
      <c r="W250" s="44"/>
    </row>
    <row r="251" spans="1:23" x14ac:dyDescent="0.25">
      <c r="A251" s="44" t="s">
        <v>50</v>
      </c>
      <c r="B251" s="44" t="s">
        <v>58</v>
      </c>
      <c r="C251" s="44" t="s">
        <v>69</v>
      </c>
      <c r="D251" s="44" t="s">
        <v>94</v>
      </c>
      <c r="E251" s="44" t="s">
        <v>138</v>
      </c>
      <c r="F251" s="44" t="s">
        <v>139</v>
      </c>
      <c r="G251" s="44" t="s">
        <v>109</v>
      </c>
      <c r="H251" s="44" t="s">
        <v>68</v>
      </c>
      <c r="I251" s="44" t="s">
        <v>55</v>
      </c>
      <c r="J251" s="44" t="s">
        <v>52</v>
      </c>
      <c r="K251" s="44" t="s">
        <v>52</v>
      </c>
      <c r="L251" s="45">
        <v>-3960.3616366182764</v>
      </c>
      <c r="M251" s="45">
        <v>-942.60634706279507</v>
      </c>
      <c r="N251" s="45">
        <v>-3668.9756996463334</v>
      </c>
      <c r="O251" s="45">
        <f t="shared" si="17"/>
        <v>-291.38593697194301</v>
      </c>
      <c r="P251" s="45">
        <v>-291.38593697194381</v>
      </c>
      <c r="Q251" s="45">
        <v>-291.38905738990923</v>
      </c>
      <c r="R251" s="45">
        <v>0</v>
      </c>
      <c r="S251" s="45">
        <f t="shared" si="13"/>
        <v>-291.38905738990923</v>
      </c>
      <c r="T251" s="45">
        <f t="shared" si="14"/>
        <v>3.1204179654196196E-3</v>
      </c>
      <c r="U251" s="44"/>
      <c r="V251" s="44" t="s">
        <v>244</v>
      </c>
      <c r="W251" s="44"/>
    </row>
    <row r="252" spans="1:23" x14ac:dyDescent="0.25">
      <c r="A252" s="44" t="s">
        <v>50</v>
      </c>
      <c r="B252" s="44" t="s">
        <v>58</v>
      </c>
      <c r="C252" s="44" t="s">
        <v>69</v>
      </c>
      <c r="D252" s="44" t="s">
        <v>70</v>
      </c>
      <c r="E252" s="44" t="s">
        <v>71</v>
      </c>
      <c r="F252" s="44" t="s">
        <v>72</v>
      </c>
      <c r="G252" s="44" t="s">
        <v>73</v>
      </c>
      <c r="H252" s="44" t="s">
        <v>64</v>
      </c>
      <c r="I252" s="44" t="s">
        <v>55</v>
      </c>
      <c r="J252" s="44" t="s">
        <v>52</v>
      </c>
      <c r="K252" s="44" t="s">
        <v>52</v>
      </c>
      <c r="L252" s="45">
        <v>-6752616.3067057561</v>
      </c>
      <c r="M252" s="45">
        <v>-385691.00000000006</v>
      </c>
      <c r="N252" s="45">
        <v>-5739035.0831999993</v>
      </c>
      <c r="O252" s="45">
        <f t="shared" si="17"/>
        <v>-1013581.2235057568</v>
      </c>
      <c r="P252" s="45">
        <v>-1013581.2235057568</v>
      </c>
      <c r="Q252" s="45">
        <v>0</v>
      </c>
      <c r="R252" s="45">
        <v>0</v>
      </c>
      <c r="S252" s="45">
        <f t="shared" si="13"/>
        <v>0</v>
      </c>
      <c r="T252" s="45">
        <f t="shared" si="14"/>
        <v>-1013581.2235057568</v>
      </c>
      <c r="U252" s="44"/>
      <c r="V252" s="44"/>
      <c r="W252" s="44"/>
    </row>
    <row r="253" spans="1:23" x14ac:dyDescent="0.25">
      <c r="A253" s="44" t="s">
        <v>50</v>
      </c>
      <c r="B253" s="44" t="s">
        <v>58</v>
      </c>
      <c r="C253" s="44" t="s">
        <v>69</v>
      </c>
      <c r="D253" s="44" t="s">
        <v>70</v>
      </c>
      <c r="E253" s="44" t="s">
        <v>71</v>
      </c>
      <c r="F253" s="44" t="s">
        <v>212</v>
      </c>
      <c r="G253" s="44" t="s">
        <v>73</v>
      </c>
      <c r="H253" s="44" t="s">
        <v>64</v>
      </c>
      <c r="I253" s="44" t="s">
        <v>55</v>
      </c>
      <c r="J253" s="44"/>
      <c r="K253" s="44"/>
      <c r="L253" s="45">
        <v>0</v>
      </c>
      <c r="M253" s="45">
        <v>0</v>
      </c>
      <c r="N253" s="45">
        <v>0</v>
      </c>
      <c r="O253" s="45">
        <v>0</v>
      </c>
      <c r="P253" s="45">
        <v>0</v>
      </c>
      <c r="Q253" s="45">
        <v>-1013581.2235057568</v>
      </c>
      <c r="R253" s="45">
        <v>0</v>
      </c>
      <c r="S253" s="45">
        <f t="shared" si="13"/>
        <v>-1013581.2235057568</v>
      </c>
      <c r="T253" s="45">
        <f t="shared" si="14"/>
        <v>1013581.2235057568</v>
      </c>
      <c r="U253" s="44"/>
      <c r="V253" s="44" t="s">
        <v>245</v>
      </c>
      <c r="W253" s="44"/>
    </row>
    <row r="254" spans="1:23" x14ac:dyDescent="0.25">
      <c r="A254" s="44" t="s">
        <v>50</v>
      </c>
      <c r="B254" s="44" t="s">
        <v>58</v>
      </c>
      <c r="C254" s="44" t="s">
        <v>59</v>
      </c>
      <c r="D254" s="44" t="s">
        <v>87</v>
      </c>
      <c r="E254" s="44" t="s">
        <v>136</v>
      </c>
      <c r="F254" s="44" t="s">
        <v>151</v>
      </c>
      <c r="G254" s="44" t="s">
        <v>76</v>
      </c>
      <c r="H254" s="44" t="s">
        <v>209</v>
      </c>
      <c r="I254" s="44" t="s">
        <v>55</v>
      </c>
      <c r="J254" s="44" t="s">
        <v>52</v>
      </c>
      <c r="K254" s="44" t="s">
        <v>52</v>
      </c>
      <c r="L254" s="45">
        <v>-1008.0644923195082</v>
      </c>
      <c r="M254" s="45">
        <v>0</v>
      </c>
      <c r="N254" s="45">
        <v>-1008.0499999999992</v>
      </c>
      <c r="O254" s="45">
        <f t="shared" ref="O254:O285" si="18">L254-N254</f>
        <v>-1.4492319509031404E-2</v>
      </c>
      <c r="P254" s="45">
        <v>-1.4492319509088247E-2</v>
      </c>
      <c r="Q254" s="45">
        <v>0</v>
      </c>
      <c r="R254" s="45">
        <v>0</v>
      </c>
      <c r="S254" s="45">
        <f t="shared" si="13"/>
        <v>0</v>
      </c>
      <c r="T254" s="45">
        <f t="shared" si="14"/>
        <v>-1.4492319509088247E-2</v>
      </c>
      <c r="U254" s="44"/>
      <c r="V254" s="44"/>
      <c r="W254" s="44"/>
    </row>
    <row r="255" spans="1:23" x14ac:dyDescent="0.25">
      <c r="A255" s="44" t="s">
        <v>50</v>
      </c>
      <c r="B255" s="44" t="s">
        <v>58</v>
      </c>
      <c r="C255" s="44" t="s">
        <v>59</v>
      </c>
      <c r="D255" s="44" t="s">
        <v>87</v>
      </c>
      <c r="E255" s="44" t="s">
        <v>88</v>
      </c>
      <c r="F255" s="44" t="s">
        <v>89</v>
      </c>
      <c r="G255" s="44" t="s">
        <v>76</v>
      </c>
      <c r="H255" s="44" t="s">
        <v>209</v>
      </c>
      <c r="I255" s="44" t="s">
        <v>55</v>
      </c>
      <c r="J255" s="44" t="s">
        <v>52</v>
      </c>
      <c r="K255" s="44" t="s">
        <v>52</v>
      </c>
      <c r="L255" s="45">
        <v>-403.22579692780329</v>
      </c>
      <c r="M255" s="45">
        <v>0</v>
      </c>
      <c r="N255" s="45">
        <v>-403.21999999999969</v>
      </c>
      <c r="O255" s="45">
        <f t="shared" si="18"/>
        <v>-5.7969278036011929E-3</v>
      </c>
      <c r="P255" s="45">
        <v>-5.796927803686458E-3</v>
      </c>
      <c r="Q255" s="45">
        <f>P255</f>
        <v>-5.796927803686458E-3</v>
      </c>
      <c r="R255" s="45">
        <v>0</v>
      </c>
      <c r="S255" s="45">
        <f t="shared" si="13"/>
        <v>-5.796927803686458E-3</v>
      </c>
      <c r="T255" s="45">
        <f t="shared" si="14"/>
        <v>0</v>
      </c>
      <c r="U255" s="44"/>
      <c r="V255" s="44"/>
      <c r="W255" s="44"/>
    </row>
    <row r="256" spans="1:23" x14ac:dyDescent="0.25">
      <c r="A256" s="44" t="s">
        <v>50</v>
      </c>
      <c r="B256" s="44" t="s">
        <v>58</v>
      </c>
      <c r="C256" s="44" t="s">
        <v>59</v>
      </c>
      <c r="D256" s="44" t="s">
        <v>87</v>
      </c>
      <c r="E256" s="44" t="s">
        <v>92</v>
      </c>
      <c r="F256" s="44" t="s">
        <v>93</v>
      </c>
      <c r="G256" s="44" t="s">
        <v>76</v>
      </c>
      <c r="H256" s="44" t="s">
        <v>209</v>
      </c>
      <c r="I256" s="44" t="s">
        <v>55</v>
      </c>
      <c r="J256" s="44" t="s">
        <v>52</v>
      </c>
      <c r="K256" s="44" t="s">
        <v>52</v>
      </c>
      <c r="L256" s="45">
        <v>-806.45159385560669</v>
      </c>
      <c r="M256" s="45">
        <v>0</v>
      </c>
      <c r="N256" s="45">
        <v>-806.43999999999937</v>
      </c>
      <c r="O256" s="45">
        <f t="shared" si="18"/>
        <v>-1.1593855607316073E-2</v>
      </c>
      <c r="P256" s="45">
        <v>-1.1593855607372916E-2</v>
      </c>
      <c r="Q256" s="45">
        <v>0</v>
      </c>
      <c r="R256" s="45">
        <v>0</v>
      </c>
      <c r="S256" s="45">
        <f t="shared" si="13"/>
        <v>0</v>
      </c>
      <c r="T256" s="45">
        <f t="shared" si="14"/>
        <v>-1.1593855607372916E-2</v>
      </c>
      <c r="U256" s="44"/>
      <c r="V256" s="44"/>
      <c r="W256" s="44"/>
    </row>
    <row r="257" spans="1:23" x14ac:dyDescent="0.25">
      <c r="A257" s="44" t="s">
        <v>50</v>
      </c>
      <c r="B257" s="44" t="s">
        <v>58</v>
      </c>
      <c r="C257" s="44" t="s">
        <v>59</v>
      </c>
      <c r="D257" s="44" t="s">
        <v>87</v>
      </c>
      <c r="E257" s="44" t="s">
        <v>90</v>
      </c>
      <c r="F257" s="44" t="s">
        <v>91</v>
      </c>
      <c r="G257" s="44" t="s">
        <v>76</v>
      </c>
      <c r="H257" s="44" t="s">
        <v>209</v>
      </c>
      <c r="I257" s="44" t="s">
        <v>55</v>
      </c>
      <c r="J257" s="44" t="s">
        <v>52</v>
      </c>
      <c r="K257" s="44" t="s">
        <v>52</v>
      </c>
      <c r="L257" s="45">
        <v>-403.22579692780323</v>
      </c>
      <c r="M257" s="45">
        <v>0</v>
      </c>
      <c r="N257" s="45">
        <v>-403.21999999999969</v>
      </c>
      <c r="O257" s="45">
        <f t="shared" si="18"/>
        <v>-5.7969278035443494E-3</v>
      </c>
      <c r="P257" s="45">
        <v>-5.7969278036580363E-3</v>
      </c>
      <c r="Q257" s="45">
        <v>0</v>
      </c>
      <c r="R257" s="45">
        <v>0</v>
      </c>
      <c r="S257" s="45">
        <f t="shared" si="13"/>
        <v>0</v>
      </c>
      <c r="T257" s="45">
        <f t="shared" si="14"/>
        <v>-5.7969278036580363E-3</v>
      </c>
      <c r="U257" s="44"/>
      <c r="V257" s="44"/>
      <c r="W257" s="44"/>
    </row>
    <row r="258" spans="1:23" x14ac:dyDescent="0.25">
      <c r="A258" s="44" t="s">
        <v>50</v>
      </c>
      <c r="B258" s="44" t="s">
        <v>58</v>
      </c>
      <c r="C258" s="44" t="s">
        <v>59</v>
      </c>
      <c r="D258" s="44" t="s">
        <v>60</v>
      </c>
      <c r="E258" s="44" t="s">
        <v>152</v>
      </c>
      <c r="F258" s="44" t="s">
        <v>153</v>
      </c>
      <c r="G258" s="44" t="s">
        <v>76</v>
      </c>
      <c r="H258" s="44" t="s">
        <v>209</v>
      </c>
      <c r="I258" s="44" t="s">
        <v>55</v>
      </c>
      <c r="J258" s="44" t="s">
        <v>52</v>
      </c>
      <c r="K258" s="44" t="s">
        <v>52</v>
      </c>
      <c r="L258" s="45">
        <v>-604.83869539170496</v>
      </c>
      <c r="M258" s="45">
        <v>0</v>
      </c>
      <c r="N258" s="45">
        <v>-604.82999999999947</v>
      </c>
      <c r="O258" s="45">
        <f t="shared" si="18"/>
        <v>-8.6953917054870544E-3</v>
      </c>
      <c r="P258" s="45">
        <v>-8.6953917054870544E-3</v>
      </c>
      <c r="Q258" s="45">
        <v>0</v>
      </c>
      <c r="R258" s="45">
        <v>0</v>
      </c>
      <c r="S258" s="45">
        <f t="shared" si="13"/>
        <v>0</v>
      </c>
      <c r="T258" s="45">
        <f t="shared" si="14"/>
        <v>-8.6953917054870544E-3</v>
      </c>
      <c r="U258" s="44"/>
      <c r="V258" s="44"/>
      <c r="W258" s="44"/>
    </row>
    <row r="259" spans="1:23" x14ac:dyDescent="0.25">
      <c r="A259" s="44" t="s">
        <v>50</v>
      </c>
      <c r="B259" s="44" t="s">
        <v>58</v>
      </c>
      <c r="C259" s="44" t="s">
        <v>59</v>
      </c>
      <c r="D259" s="44" t="s">
        <v>60</v>
      </c>
      <c r="E259" s="44" t="s">
        <v>79</v>
      </c>
      <c r="F259" s="44" t="s">
        <v>80</v>
      </c>
      <c r="G259" s="44" t="s">
        <v>76</v>
      </c>
      <c r="H259" s="44" t="s">
        <v>209</v>
      </c>
      <c r="I259" s="44" t="s">
        <v>55</v>
      </c>
      <c r="J259" s="44" t="s">
        <v>52</v>
      </c>
      <c r="K259" s="44" t="s">
        <v>52</v>
      </c>
      <c r="L259" s="45">
        <v>-604.83869539170496</v>
      </c>
      <c r="M259" s="45">
        <v>0</v>
      </c>
      <c r="N259" s="45">
        <v>-604.82999999999959</v>
      </c>
      <c r="O259" s="45">
        <f t="shared" si="18"/>
        <v>-8.6953917053733676E-3</v>
      </c>
      <c r="P259" s="45">
        <v>-8.6953917053449459E-3</v>
      </c>
      <c r="Q259" s="45">
        <v>0</v>
      </c>
      <c r="R259" s="45">
        <v>0</v>
      </c>
      <c r="S259" s="45">
        <f t="shared" si="13"/>
        <v>0</v>
      </c>
      <c r="T259" s="45">
        <f t="shared" si="14"/>
        <v>-8.6953917053449459E-3</v>
      </c>
      <c r="U259" s="44"/>
      <c r="V259" s="44"/>
      <c r="W259" s="44"/>
    </row>
    <row r="260" spans="1:23" x14ac:dyDescent="0.25">
      <c r="A260" s="44" t="s">
        <v>50</v>
      </c>
      <c r="B260" s="44" t="s">
        <v>58</v>
      </c>
      <c r="C260" s="44" t="s">
        <v>59</v>
      </c>
      <c r="D260" s="44" t="s">
        <v>60</v>
      </c>
      <c r="E260" s="44" t="s">
        <v>61</v>
      </c>
      <c r="F260" s="44" t="s">
        <v>62</v>
      </c>
      <c r="G260" s="44" t="s">
        <v>76</v>
      </c>
      <c r="H260" s="44" t="s">
        <v>209</v>
      </c>
      <c r="I260" s="44" t="s">
        <v>55</v>
      </c>
      <c r="J260" s="44" t="s">
        <v>52</v>
      </c>
      <c r="K260" s="44" t="s">
        <v>52</v>
      </c>
      <c r="L260" s="45">
        <v>-201.61289846390167</v>
      </c>
      <c r="M260" s="45">
        <v>0</v>
      </c>
      <c r="N260" s="45">
        <v>-201.60999999999984</v>
      </c>
      <c r="O260" s="45">
        <f t="shared" si="18"/>
        <v>-2.8984639018290181E-3</v>
      </c>
      <c r="P260" s="45">
        <v>-2.8984639018574399E-3</v>
      </c>
      <c r="Q260" s="45">
        <v>0</v>
      </c>
      <c r="R260" s="45">
        <v>0</v>
      </c>
      <c r="S260" s="45">
        <f t="shared" si="13"/>
        <v>0</v>
      </c>
      <c r="T260" s="45">
        <f t="shared" si="14"/>
        <v>-2.8984639018574399E-3</v>
      </c>
      <c r="U260" s="44"/>
      <c r="V260" s="44"/>
      <c r="W260" s="44"/>
    </row>
    <row r="261" spans="1:23" x14ac:dyDescent="0.25">
      <c r="A261" s="44" t="s">
        <v>50</v>
      </c>
      <c r="B261" s="44" t="s">
        <v>58</v>
      </c>
      <c r="C261" s="44" t="s">
        <v>59</v>
      </c>
      <c r="D261" s="44" t="s">
        <v>83</v>
      </c>
      <c r="E261" s="44" t="s">
        <v>84</v>
      </c>
      <c r="F261" s="44" t="s">
        <v>85</v>
      </c>
      <c r="G261" s="44" t="s">
        <v>76</v>
      </c>
      <c r="H261" s="44" t="s">
        <v>209</v>
      </c>
      <c r="I261" s="44" t="s">
        <v>55</v>
      </c>
      <c r="J261" s="44" t="s">
        <v>52</v>
      </c>
      <c r="K261" s="44" t="s">
        <v>52</v>
      </c>
      <c r="L261" s="45">
        <v>-201.61289846390167</v>
      </c>
      <c r="M261" s="45">
        <v>0</v>
      </c>
      <c r="N261" s="45">
        <v>-201.60999999999984</v>
      </c>
      <c r="O261" s="45">
        <f t="shared" si="18"/>
        <v>-2.8984639018290181E-3</v>
      </c>
      <c r="P261" s="45">
        <v>-2.8984639018290181E-3</v>
      </c>
      <c r="Q261" s="45">
        <v>0</v>
      </c>
      <c r="R261" s="45">
        <v>0</v>
      </c>
      <c r="S261" s="45">
        <f t="shared" si="13"/>
        <v>0</v>
      </c>
      <c r="T261" s="45">
        <f t="shared" si="14"/>
        <v>-2.8984639018290181E-3</v>
      </c>
      <c r="U261" s="44"/>
      <c r="V261" s="44"/>
      <c r="W261" s="44"/>
    </row>
    <row r="262" spans="1:23" x14ac:dyDescent="0.25">
      <c r="A262" s="44" t="s">
        <v>50</v>
      </c>
      <c r="B262" s="44" t="s">
        <v>58</v>
      </c>
      <c r="C262" s="44" t="s">
        <v>59</v>
      </c>
      <c r="D262" s="44" t="s">
        <v>83</v>
      </c>
      <c r="E262" s="44" t="s">
        <v>122</v>
      </c>
      <c r="F262" s="44" t="s">
        <v>123</v>
      </c>
      <c r="G262" s="44" t="s">
        <v>76</v>
      </c>
      <c r="H262" s="44" t="s">
        <v>209</v>
      </c>
      <c r="I262" s="44" t="s">
        <v>55</v>
      </c>
      <c r="J262" s="44" t="s">
        <v>52</v>
      </c>
      <c r="K262" s="44" t="s">
        <v>52</v>
      </c>
      <c r="L262" s="45">
        <v>-201.61289846390167</v>
      </c>
      <c r="M262" s="45">
        <v>0</v>
      </c>
      <c r="N262" s="45">
        <v>-201.60999999999984</v>
      </c>
      <c r="O262" s="45">
        <f t="shared" si="18"/>
        <v>-2.8984639018290181E-3</v>
      </c>
      <c r="P262" s="45">
        <v>-2.8984639018290181E-3</v>
      </c>
      <c r="Q262" s="45">
        <v>0</v>
      </c>
      <c r="R262" s="45">
        <v>0</v>
      </c>
      <c r="S262" s="45">
        <f t="shared" si="13"/>
        <v>0</v>
      </c>
      <c r="T262" s="45">
        <f t="shared" si="14"/>
        <v>-2.8984639018290181E-3</v>
      </c>
      <c r="U262" s="44"/>
      <c r="V262" s="44"/>
      <c r="W262" s="44"/>
    </row>
    <row r="263" spans="1:23" x14ac:dyDescent="0.25">
      <c r="A263" s="44" t="s">
        <v>50</v>
      </c>
      <c r="B263" s="44" t="s">
        <v>58</v>
      </c>
      <c r="C263" s="44" t="s">
        <v>59</v>
      </c>
      <c r="D263" s="44" t="s">
        <v>83</v>
      </c>
      <c r="E263" s="44" t="s">
        <v>126</v>
      </c>
      <c r="F263" s="44" t="s">
        <v>127</v>
      </c>
      <c r="G263" s="44" t="s">
        <v>76</v>
      </c>
      <c r="H263" s="44" t="s">
        <v>209</v>
      </c>
      <c r="I263" s="44" t="s">
        <v>55</v>
      </c>
      <c r="J263" s="44" t="s">
        <v>52</v>
      </c>
      <c r="K263" s="44" t="s">
        <v>52</v>
      </c>
      <c r="L263" s="45">
        <v>-201.61289846390167</v>
      </c>
      <c r="M263" s="45">
        <v>0</v>
      </c>
      <c r="N263" s="45">
        <v>-201.60999999999984</v>
      </c>
      <c r="O263" s="45">
        <f t="shared" si="18"/>
        <v>-2.8984639018290181E-3</v>
      </c>
      <c r="P263" s="45">
        <v>-2.8984639018148073E-3</v>
      </c>
      <c r="Q263" s="45">
        <v>0</v>
      </c>
      <c r="R263" s="45">
        <v>0</v>
      </c>
      <c r="S263" s="45">
        <f t="shared" si="13"/>
        <v>0</v>
      </c>
      <c r="T263" s="45">
        <f t="shared" si="14"/>
        <v>-2.8984639018148073E-3</v>
      </c>
      <c r="U263" s="44"/>
      <c r="V263" s="44"/>
      <c r="W263" s="44"/>
    </row>
    <row r="264" spans="1:23" x14ac:dyDescent="0.25">
      <c r="A264" s="44" t="s">
        <v>50</v>
      </c>
      <c r="B264" s="44" t="s">
        <v>58</v>
      </c>
      <c r="C264" s="44" t="s">
        <v>59</v>
      </c>
      <c r="D264" s="44" t="s">
        <v>83</v>
      </c>
      <c r="E264" s="44" t="s">
        <v>97</v>
      </c>
      <c r="F264" s="44" t="s">
        <v>98</v>
      </c>
      <c r="G264" s="44" t="s">
        <v>76</v>
      </c>
      <c r="H264" s="44" t="s">
        <v>209</v>
      </c>
      <c r="I264" s="44" t="s">
        <v>55</v>
      </c>
      <c r="J264" s="44" t="s">
        <v>52</v>
      </c>
      <c r="K264" s="44" t="s">
        <v>52</v>
      </c>
      <c r="L264" s="45">
        <v>-604.83869539170496</v>
      </c>
      <c r="M264" s="45">
        <v>0</v>
      </c>
      <c r="N264" s="45">
        <v>-604.82999999999959</v>
      </c>
      <c r="O264" s="45">
        <f t="shared" si="18"/>
        <v>-8.6953917053733676E-3</v>
      </c>
      <c r="P264" s="45">
        <v>-8.6953917054870544E-3</v>
      </c>
      <c r="Q264" s="45">
        <v>0</v>
      </c>
      <c r="R264" s="45">
        <v>0</v>
      </c>
      <c r="S264" s="45">
        <f t="shared" si="13"/>
        <v>0</v>
      </c>
      <c r="T264" s="45">
        <f t="shared" si="14"/>
        <v>-8.6953917054870544E-3</v>
      </c>
      <c r="U264" s="44"/>
      <c r="V264" s="44"/>
      <c r="W264" s="44"/>
    </row>
    <row r="265" spans="1:23" x14ac:dyDescent="0.25">
      <c r="A265" s="44" t="s">
        <v>50</v>
      </c>
      <c r="B265" s="44" t="s">
        <v>58</v>
      </c>
      <c r="C265" s="44" t="s">
        <v>69</v>
      </c>
      <c r="D265" s="44" t="s">
        <v>70</v>
      </c>
      <c r="E265" s="44" t="s">
        <v>142</v>
      </c>
      <c r="F265" s="44" t="s">
        <v>143</v>
      </c>
      <c r="G265" s="44" t="s">
        <v>76</v>
      </c>
      <c r="H265" s="44" t="s">
        <v>209</v>
      </c>
      <c r="I265" s="44" t="s">
        <v>55</v>
      </c>
      <c r="J265" s="44" t="s">
        <v>52</v>
      </c>
      <c r="K265" s="44" t="s">
        <v>52</v>
      </c>
      <c r="L265" s="45">
        <v>-10403.225696927802</v>
      </c>
      <c r="M265" s="45">
        <v>-5000</v>
      </c>
      <c r="N265" s="45">
        <v>-5403.2199999999993</v>
      </c>
      <c r="O265" s="45">
        <f t="shared" si="18"/>
        <v>-5000.005696927803</v>
      </c>
      <c r="P265" s="45">
        <v>-5000.0056969278057</v>
      </c>
      <c r="Q265" s="45">
        <v>-5000</v>
      </c>
      <c r="R265" s="45">
        <v>0</v>
      </c>
      <c r="S265" s="45">
        <f t="shared" si="13"/>
        <v>-5000</v>
      </c>
      <c r="T265" s="45">
        <f t="shared" si="14"/>
        <v>-5.6969278057295014E-3</v>
      </c>
      <c r="U265" s="44"/>
      <c r="V265" s="44" t="s">
        <v>246</v>
      </c>
      <c r="W265" s="44"/>
    </row>
    <row r="266" spans="1:23" x14ac:dyDescent="0.25">
      <c r="A266" s="44" t="s">
        <v>50</v>
      </c>
      <c r="B266" s="44" t="s">
        <v>58</v>
      </c>
      <c r="C266" s="44" t="s">
        <v>69</v>
      </c>
      <c r="D266" s="44" t="s">
        <v>70</v>
      </c>
      <c r="E266" s="44" t="s">
        <v>105</v>
      </c>
      <c r="F266" s="44" t="s">
        <v>106</v>
      </c>
      <c r="G266" s="44" t="s">
        <v>76</v>
      </c>
      <c r="H266" s="44" t="s">
        <v>209</v>
      </c>
      <c r="I266" s="44" t="s">
        <v>55</v>
      </c>
      <c r="J266" s="44" t="s">
        <v>52</v>
      </c>
      <c r="K266" s="44" t="s">
        <v>52</v>
      </c>
      <c r="L266" s="45">
        <v>-604.83869539170496</v>
      </c>
      <c r="M266" s="45">
        <v>0</v>
      </c>
      <c r="N266" s="45">
        <v>-604.82999999999959</v>
      </c>
      <c r="O266" s="45">
        <f t="shared" si="18"/>
        <v>-8.6953917053733676E-3</v>
      </c>
      <c r="P266" s="45">
        <v>-8.695391705430211E-3</v>
      </c>
      <c r="Q266" s="45">
        <v>0</v>
      </c>
      <c r="R266" s="45">
        <v>0</v>
      </c>
      <c r="S266" s="45">
        <f t="shared" ref="S266:S329" si="19">SUM(Q266:R266)</f>
        <v>0</v>
      </c>
      <c r="T266" s="45">
        <f t="shared" si="14"/>
        <v>-8.695391705430211E-3</v>
      </c>
      <c r="U266" s="44"/>
      <c r="V266" s="44"/>
      <c r="W266" s="44"/>
    </row>
    <row r="267" spans="1:23" x14ac:dyDescent="0.25">
      <c r="A267" s="44" t="s">
        <v>50</v>
      </c>
      <c r="B267" s="44" t="s">
        <v>58</v>
      </c>
      <c r="C267" s="44" t="s">
        <v>69</v>
      </c>
      <c r="D267" s="44" t="s">
        <v>70</v>
      </c>
      <c r="E267" s="44" t="s">
        <v>154</v>
      </c>
      <c r="F267" s="44" t="s">
        <v>155</v>
      </c>
      <c r="G267" s="44" t="s">
        <v>76</v>
      </c>
      <c r="H267" s="44" t="s">
        <v>209</v>
      </c>
      <c r="I267" s="44" t="s">
        <v>55</v>
      </c>
      <c r="J267" s="44" t="s">
        <v>52</v>
      </c>
      <c r="K267" s="44" t="s">
        <v>52</v>
      </c>
      <c r="L267" s="45">
        <v>-806.45159385560669</v>
      </c>
      <c r="M267" s="45">
        <v>0</v>
      </c>
      <c r="N267" s="45">
        <v>-806.43999999999937</v>
      </c>
      <c r="O267" s="45">
        <f t="shared" si="18"/>
        <v>-1.1593855607316073E-2</v>
      </c>
      <c r="P267" s="45">
        <v>-1.1593855607202386E-2</v>
      </c>
      <c r="Q267" s="45">
        <v>0</v>
      </c>
      <c r="R267" s="45">
        <v>0</v>
      </c>
      <c r="S267" s="45">
        <f t="shared" si="19"/>
        <v>0</v>
      </c>
      <c r="T267" s="45">
        <f t="shared" ref="T267:T330" si="20">P267-S267</f>
        <v>-1.1593855607202386E-2</v>
      </c>
      <c r="U267" s="44"/>
      <c r="V267" s="44"/>
      <c r="W267" s="44"/>
    </row>
    <row r="268" spans="1:23" x14ac:dyDescent="0.25">
      <c r="A268" s="44" t="s">
        <v>50</v>
      </c>
      <c r="B268" s="44" t="s">
        <v>58</v>
      </c>
      <c r="C268" s="44" t="s">
        <v>69</v>
      </c>
      <c r="D268" s="44" t="s">
        <v>70</v>
      </c>
      <c r="E268" s="44" t="s">
        <v>144</v>
      </c>
      <c r="F268" s="44" t="s">
        <v>145</v>
      </c>
      <c r="G268" s="44" t="s">
        <v>76</v>
      </c>
      <c r="H268" s="44" t="s">
        <v>209</v>
      </c>
      <c r="I268" s="44" t="s">
        <v>55</v>
      </c>
      <c r="J268" s="44" t="s">
        <v>52</v>
      </c>
      <c r="K268" s="44" t="s">
        <v>52</v>
      </c>
      <c r="L268" s="45">
        <v>-201.61289846390162</v>
      </c>
      <c r="M268" s="45">
        <v>0</v>
      </c>
      <c r="N268" s="45">
        <v>-201.60999999999984</v>
      </c>
      <c r="O268" s="45">
        <f t="shared" si="18"/>
        <v>-2.8984639017721747E-3</v>
      </c>
      <c r="P268" s="45">
        <v>-2.8984639018005964E-3</v>
      </c>
      <c r="Q268" s="45">
        <v>0</v>
      </c>
      <c r="R268" s="45">
        <v>0</v>
      </c>
      <c r="S268" s="45">
        <f t="shared" si="19"/>
        <v>0</v>
      </c>
      <c r="T268" s="45">
        <f t="shared" si="20"/>
        <v>-2.8984639018005964E-3</v>
      </c>
      <c r="U268" s="44"/>
      <c r="V268" s="44"/>
      <c r="W268" s="44"/>
    </row>
    <row r="269" spans="1:23" x14ac:dyDescent="0.25">
      <c r="A269" s="44" t="s">
        <v>50</v>
      </c>
      <c r="B269" s="44" t="s">
        <v>58</v>
      </c>
      <c r="C269" s="44" t="s">
        <v>69</v>
      </c>
      <c r="D269" s="44" t="s">
        <v>94</v>
      </c>
      <c r="E269" s="44" t="s">
        <v>99</v>
      </c>
      <c r="F269" s="44" t="s">
        <v>100</v>
      </c>
      <c r="G269" s="44" t="s">
        <v>76</v>
      </c>
      <c r="H269" s="44" t="s">
        <v>209</v>
      </c>
      <c r="I269" s="44" t="s">
        <v>55</v>
      </c>
      <c r="J269" s="44" t="s">
        <v>52</v>
      </c>
      <c r="K269" s="44" t="s">
        <v>52</v>
      </c>
      <c r="L269" s="45">
        <v>-1008.0644923195084</v>
      </c>
      <c r="M269" s="45">
        <v>0</v>
      </c>
      <c r="N269" s="45">
        <v>-1008.0499999999993</v>
      </c>
      <c r="O269" s="45">
        <f t="shared" si="18"/>
        <v>-1.4492319509145091E-2</v>
      </c>
      <c r="P269" s="45">
        <v>-1.449231950897456E-2</v>
      </c>
      <c r="Q269" s="45">
        <v>0</v>
      </c>
      <c r="R269" s="45">
        <v>0</v>
      </c>
      <c r="S269" s="45">
        <f t="shared" si="19"/>
        <v>0</v>
      </c>
      <c r="T269" s="45">
        <f t="shared" si="20"/>
        <v>-1.449231950897456E-2</v>
      </c>
      <c r="U269" s="44"/>
      <c r="V269" s="44"/>
      <c r="W269" s="44"/>
    </row>
    <row r="270" spans="1:23" x14ac:dyDescent="0.25">
      <c r="A270" s="44" t="s">
        <v>50</v>
      </c>
      <c r="B270" s="44" t="s">
        <v>58</v>
      </c>
      <c r="C270" s="44" t="s">
        <v>69</v>
      </c>
      <c r="D270" s="44" t="s">
        <v>94</v>
      </c>
      <c r="E270" s="44" t="s">
        <v>95</v>
      </c>
      <c r="F270" s="44" t="s">
        <v>96</v>
      </c>
      <c r="G270" s="44" t="s">
        <v>76</v>
      </c>
      <c r="H270" s="44" t="s">
        <v>209</v>
      </c>
      <c r="I270" s="44" t="s">
        <v>55</v>
      </c>
      <c r="J270" s="44" t="s">
        <v>52</v>
      </c>
      <c r="K270" s="44" t="s">
        <v>52</v>
      </c>
      <c r="L270" s="45">
        <v>-806.45159385560669</v>
      </c>
      <c r="M270" s="45">
        <v>0</v>
      </c>
      <c r="N270" s="45">
        <v>-806.43999999999937</v>
      </c>
      <c r="O270" s="45">
        <f t="shared" si="18"/>
        <v>-1.1593855607316073E-2</v>
      </c>
      <c r="P270" s="45">
        <v>-1.1593855607145542E-2</v>
      </c>
      <c r="Q270" s="45">
        <v>0</v>
      </c>
      <c r="R270" s="45">
        <v>0</v>
      </c>
      <c r="S270" s="45">
        <f t="shared" si="19"/>
        <v>0</v>
      </c>
      <c r="T270" s="45">
        <f t="shared" si="20"/>
        <v>-1.1593855607145542E-2</v>
      </c>
      <c r="U270" s="44"/>
      <c r="V270" s="44"/>
      <c r="W270" s="44"/>
    </row>
    <row r="271" spans="1:23" x14ac:dyDescent="0.25">
      <c r="A271" s="44" t="s">
        <v>50</v>
      </c>
      <c r="B271" s="44" t="s">
        <v>58</v>
      </c>
      <c r="C271" s="44" t="s">
        <v>69</v>
      </c>
      <c r="D271" s="44" t="s">
        <v>94</v>
      </c>
      <c r="E271" s="44" t="s">
        <v>128</v>
      </c>
      <c r="F271" s="44" t="s">
        <v>129</v>
      </c>
      <c r="G271" s="44" t="s">
        <v>76</v>
      </c>
      <c r="H271" s="44" t="s">
        <v>209</v>
      </c>
      <c r="I271" s="44" t="s">
        <v>55</v>
      </c>
      <c r="J271" s="44" t="s">
        <v>52</v>
      </c>
      <c r="K271" s="44" t="s">
        <v>52</v>
      </c>
      <c r="L271" s="45">
        <v>-1814.5160861751151</v>
      </c>
      <c r="M271" s="45">
        <v>0</v>
      </c>
      <c r="N271" s="45">
        <v>-1814.4899999999989</v>
      </c>
      <c r="O271" s="45">
        <f t="shared" si="18"/>
        <v>-2.608617511623379E-2</v>
      </c>
      <c r="P271" s="45">
        <v>-2.608617511623379E-2</v>
      </c>
      <c r="Q271" s="45">
        <v>0</v>
      </c>
      <c r="R271" s="45">
        <v>0</v>
      </c>
      <c r="S271" s="45">
        <f t="shared" si="19"/>
        <v>0</v>
      </c>
      <c r="T271" s="45">
        <f t="shared" si="20"/>
        <v>-2.608617511623379E-2</v>
      </c>
      <c r="U271" s="44"/>
      <c r="V271" s="44"/>
      <c r="W271" s="44"/>
    </row>
    <row r="272" spans="1:23" x14ac:dyDescent="0.25">
      <c r="A272" s="44" t="s">
        <v>50</v>
      </c>
      <c r="B272" s="44" t="s">
        <v>58</v>
      </c>
      <c r="C272" s="44" t="s">
        <v>69</v>
      </c>
      <c r="D272" s="44" t="s">
        <v>94</v>
      </c>
      <c r="E272" s="44" t="s">
        <v>140</v>
      </c>
      <c r="F272" s="44" t="s">
        <v>141</v>
      </c>
      <c r="G272" s="44" t="s">
        <v>76</v>
      </c>
      <c r="H272" s="44" t="s">
        <v>209</v>
      </c>
      <c r="I272" s="44" t="s">
        <v>55</v>
      </c>
      <c r="J272" s="44" t="s">
        <v>52</v>
      </c>
      <c r="K272" s="44" t="s">
        <v>52</v>
      </c>
      <c r="L272" s="45">
        <v>-201.61289846390167</v>
      </c>
      <c r="M272" s="45">
        <v>0</v>
      </c>
      <c r="N272" s="45">
        <v>-201.60999999999984</v>
      </c>
      <c r="O272" s="45">
        <f t="shared" si="18"/>
        <v>-2.8984639018290181E-3</v>
      </c>
      <c r="P272" s="45">
        <v>-2.8984639018290181E-3</v>
      </c>
      <c r="Q272" s="45">
        <v>0</v>
      </c>
      <c r="R272" s="45">
        <v>0</v>
      </c>
      <c r="S272" s="45">
        <f t="shared" si="19"/>
        <v>0</v>
      </c>
      <c r="T272" s="45">
        <f t="shared" si="20"/>
        <v>-2.8984639018290181E-3</v>
      </c>
      <c r="U272" s="44"/>
      <c r="V272" s="44"/>
      <c r="W272" s="44"/>
    </row>
    <row r="273" spans="1:23" x14ac:dyDescent="0.25">
      <c r="A273" s="44" t="s">
        <v>50</v>
      </c>
      <c r="B273" s="44" t="s">
        <v>58</v>
      </c>
      <c r="C273" s="44" t="s">
        <v>69</v>
      </c>
      <c r="D273" s="44" t="s">
        <v>94</v>
      </c>
      <c r="E273" s="44" t="s">
        <v>138</v>
      </c>
      <c r="F273" s="44" t="s">
        <v>139</v>
      </c>
      <c r="G273" s="44" t="s">
        <v>76</v>
      </c>
      <c r="H273" s="44" t="s">
        <v>209</v>
      </c>
      <c r="I273" s="44" t="s">
        <v>55</v>
      </c>
      <c r="J273" s="44" t="s">
        <v>52</v>
      </c>
      <c r="K273" s="44" t="s">
        <v>52</v>
      </c>
      <c r="L273" s="45">
        <v>-604.83869539170496</v>
      </c>
      <c r="M273" s="45">
        <v>0</v>
      </c>
      <c r="N273" s="45">
        <v>-604.82999999999947</v>
      </c>
      <c r="O273" s="45">
        <f t="shared" si="18"/>
        <v>-8.6953917054870544E-3</v>
      </c>
      <c r="P273" s="45">
        <v>-8.6953917054586327E-3</v>
      </c>
      <c r="Q273" s="45">
        <v>0</v>
      </c>
      <c r="R273" s="45">
        <v>0</v>
      </c>
      <c r="S273" s="45">
        <f t="shared" si="19"/>
        <v>0</v>
      </c>
      <c r="T273" s="45">
        <f t="shared" si="20"/>
        <v>-8.6953917054586327E-3</v>
      </c>
      <c r="U273" s="44"/>
      <c r="V273" s="44"/>
      <c r="W273" s="44"/>
    </row>
    <row r="274" spans="1:23" x14ac:dyDescent="0.25">
      <c r="A274" s="44" t="s">
        <v>50</v>
      </c>
      <c r="B274" s="44" t="s">
        <v>58</v>
      </c>
      <c r="C274" s="44" t="s">
        <v>69</v>
      </c>
      <c r="D274" s="44" t="s">
        <v>146</v>
      </c>
      <c r="E274" s="44" t="s">
        <v>149</v>
      </c>
      <c r="F274" s="44" t="s">
        <v>150</v>
      </c>
      <c r="G274" s="44" t="s">
        <v>76</v>
      </c>
      <c r="H274" s="44" t="s">
        <v>209</v>
      </c>
      <c r="I274" s="44" t="s">
        <v>55</v>
      </c>
      <c r="J274" s="44" t="s">
        <v>52</v>
      </c>
      <c r="K274" s="44" t="s">
        <v>52</v>
      </c>
      <c r="L274" s="45">
        <v>-201.61289846390167</v>
      </c>
      <c r="M274" s="45">
        <v>0</v>
      </c>
      <c r="N274" s="45">
        <v>-201.61000000000095</v>
      </c>
      <c r="O274" s="45">
        <f t="shared" si="18"/>
        <v>-2.8984639007205715E-3</v>
      </c>
      <c r="P274" s="45">
        <v>-2.8984639006921498E-3</v>
      </c>
      <c r="Q274" s="45">
        <v>0</v>
      </c>
      <c r="R274" s="45">
        <v>0</v>
      </c>
      <c r="S274" s="45">
        <f t="shared" si="19"/>
        <v>0</v>
      </c>
      <c r="T274" s="45">
        <f t="shared" si="20"/>
        <v>-2.8984639006921498E-3</v>
      </c>
      <c r="U274" s="44"/>
      <c r="V274" s="44"/>
      <c r="W274" s="44"/>
    </row>
    <row r="275" spans="1:23" x14ac:dyDescent="0.25">
      <c r="A275" s="44" t="s">
        <v>50</v>
      </c>
      <c r="B275" s="44" t="s">
        <v>58</v>
      </c>
      <c r="C275" s="44" t="s">
        <v>69</v>
      </c>
      <c r="D275" s="44" t="s">
        <v>146</v>
      </c>
      <c r="E275" s="44" t="s">
        <v>147</v>
      </c>
      <c r="F275" s="44" t="s">
        <v>148</v>
      </c>
      <c r="G275" s="44" t="s">
        <v>76</v>
      </c>
      <c r="H275" s="44" t="s">
        <v>209</v>
      </c>
      <c r="I275" s="44" t="s">
        <v>55</v>
      </c>
      <c r="J275" s="44" t="s">
        <v>52</v>
      </c>
      <c r="K275" s="44" t="s">
        <v>52</v>
      </c>
      <c r="L275" s="45">
        <v>-5354.8385953917141</v>
      </c>
      <c r="M275" s="45">
        <v>0</v>
      </c>
      <c r="N275" s="45">
        <v>-4405.01</v>
      </c>
      <c r="O275" s="45">
        <f t="shared" si="18"/>
        <v>-949.82859539171386</v>
      </c>
      <c r="P275" s="45">
        <v>-949.8285953917142</v>
      </c>
      <c r="Q275" s="45">
        <v>-950</v>
      </c>
      <c r="R275" s="45">
        <v>0</v>
      </c>
      <c r="S275" s="45">
        <f t="shared" si="19"/>
        <v>-950</v>
      </c>
      <c r="T275" s="45">
        <f t="shared" si="20"/>
        <v>0.17140460828579762</v>
      </c>
      <c r="U275" s="44"/>
      <c r="V275" s="44" t="s">
        <v>247</v>
      </c>
      <c r="W275" s="44"/>
    </row>
    <row r="276" spans="1:23" x14ac:dyDescent="0.25">
      <c r="A276" s="44" t="s">
        <v>50</v>
      </c>
      <c r="B276" s="44" t="s">
        <v>58</v>
      </c>
      <c r="C276" s="44" t="s">
        <v>59</v>
      </c>
      <c r="D276" s="44" t="s">
        <v>87</v>
      </c>
      <c r="E276" s="44" t="s">
        <v>136</v>
      </c>
      <c r="F276" s="44" t="s">
        <v>151</v>
      </c>
      <c r="G276" s="44" t="s">
        <v>76</v>
      </c>
      <c r="H276" s="44" t="s">
        <v>86</v>
      </c>
      <c r="I276" s="44" t="s">
        <v>55</v>
      </c>
      <c r="J276" s="44" t="s">
        <v>52</v>
      </c>
      <c r="K276" s="44" t="s">
        <v>52</v>
      </c>
      <c r="L276" s="45">
        <v>-395506.71654848958</v>
      </c>
      <c r="M276" s="45">
        <v>-217442.20032258067</v>
      </c>
      <c r="N276" s="45">
        <v>-217442.70980000001</v>
      </c>
      <c r="O276" s="45">
        <f t="shared" si="18"/>
        <v>-178064.00674848957</v>
      </c>
      <c r="P276" s="45">
        <v>-178064.00674848931</v>
      </c>
      <c r="Q276" s="45">
        <v>0</v>
      </c>
      <c r="R276" s="45">
        <v>0</v>
      </c>
      <c r="S276" s="45">
        <f t="shared" si="19"/>
        <v>0</v>
      </c>
      <c r="T276" s="45">
        <f t="shared" si="20"/>
        <v>-178064.00674848931</v>
      </c>
      <c r="U276" s="44"/>
      <c r="V276" s="44"/>
      <c r="W276" s="44"/>
    </row>
    <row r="277" spans="1:23" x14ac:dyDescent="0.25">
      <c r="A277" s="44" t="s">
        <v>50</v>
      </c>
      <c r="B277" s="44" t="s">
        <v>58</v>
      </c>
      <c r="C277" s="44" t="s">
        <v>59</v>
      </c>
      <c r="D277" s="44" t="s">
        <v>87</v>
      </c>
      <c r="E277" s="44" t="s">
        <v>136</v>
      </c>
      <c r="F277" s="44" t="s">
        <v>137</v>
      </c>
      <c r="G277" s="44" t="s">
        <v>76</v>
      </c>
      <c r="H277" s="44" t="s">
        <v>86</v>
      </c>
      <c r="I277" s="44" t="s">
        <v>55</v>
      </c>
      <c r="J277" s="44" t="s">
        <v>52</v>
      </c>
      <c r="K277" s="44" t="s">
        <v>52</v>
      </c>
      <c r="L277" s="45">
        <v>0</v>
      </c>
      <c r="M277" s="45">
        <v>0</v>
      </c>
      <c r="N277" s="45">
        <v>0</v>
      </c>
      <c r="O277" s="45">
        <f t="shared" si="18"/>
        <v>0</v>
      </c>
      <c r="P277" s="45">
        <v>0</v>
      </c>
      <c r="Q277" s="45">
        <v>-178064</v>
      </c>
      <c r="R277" s="45">
        <v>0</v>
      </c>
      <c r="S277" s="45">
        <f t="shared" si="19"/>
        <v>-178064</v>
      </c>
      <c r="T277" s="45">
        <f t="shared" si="20"/>
        <v>178064</v>
      </c>
      <c r="U277" s="44"/>
      <c r="V277" s="44" t="s">
        <v>248</v>
      </c>
      <c r="W277" s="44"/>
    </row>
    <row r="278" spans="1:23" x14ac:dyDescent="0.25">
      <c r="A278" s="44" t="s">
        <v>50</v>
      </c>
      <c r="B278" s="44" t="s">
        <v>58</v>
      </c>
      <c r="C278" s="44" t="s">
        <v>59</v>
      </c>
      <c r="D278" s="44" t="s">
        <v>87</v>
      </c>
      <c r="E278" s="44" t="s">
        <v>88</v>
      </c>
      <c r="F278" s="44" t="s">
        <v>89</v>
      </c>
      <c r="G278" s="44" t="s">
        <v>76</v>
      </c>
      <c r="H278" s="44" t="s">
        <v>86</v>
      </c>
      <c r="I278" s="44" t="s">
        <v>55</v>
      </c>
      <c r="J278" s="44" t="s">
        <v>52</v>
      </c>
      <c r="K278" s="44" t="s">
        <v>52</v>
      </c>
      <c r="L278" s="45">
        <v>-884171.81155939586</v>
      </c>
      <c r="M278" s="45">
        <v>-828946.00582903239</v>
      </c>
      <c r="N278" s="45">
        <v>-828946.00000000023</v>
      </c>
      <c r="O278" s="45">
        <f t="shared" si="18"/>
        <v>-55225.811559395632</v>
      </c>
      <c r="P278" s="45">
        <v>-55225.80573036382</v>
      </c>
      <c r="Q278" s="45">
        <f>P278-R278</f>
        <v>-55225.80573036382</v>
      </c>
      <c r="R278" s="45">
        <v>0</v>
      </c>
      <c r="S278" s="45">
        <f t="shared" si="19"/>
        <v>-55225.80573036382</v>
      </c>
      <c r="T278" s="45">
        <f t="shared" si="20"/>
        <v>0</v>
      </c>
      <c r="U278" s="44"/>
      <c r="V278" s="44" t="s">
        <v>248</v>
      </c>
      <c r="W278" s="44"/>
    </row>
    <row r="279" spans="1:23" x14ac:dyDescent="0.25">
      <c r="A279" s="44" t="s">
        <v>50</v>
      </c>
      <c r="B279" s="44" t="s">
        <v>58</v>
      </c>
      <c r="C279" s="44" t="s">
        <v>59</v>
      </c>
      <c r="D279" s="44" t="s">
        <v>87</v>
      </c>
      <c r="E279" s="44" t="s">
        <v>92</v>
      </c>
      <c r="F279" s="44" t="s">
        <v>93</v>
      </c>
      <c r="G279" s="44" t="s">
        <v>76</v>
      </c>
      <c r="H279" s="44" t="s">
        <v>86</v>
      </c>
      <c r="I279" s="44" t="s">
        <v>55</v>
      </c>
      <c r="J279" s="44" t="s">
        <v>52</v>
      </c>
      <c r="K279" s="44" t="s">
        <v>52</v>
      </c>
      <c r="L279" s="45">
        <v>-1053581.2335577914</v>
      </c>
      <c r="M279" s="45">
        <v>-556714.70335806441</v>
      </c>
      <c r="N279" s="45">
        <v>-588162.49716000003</v>
      </c>
      <c r="O279" s="45">
        <f t="shared" si="18"/>
        <v>-465418.73639779142</v>
      </c>
      <c r="P279" s="45">
        <v>-465418.73639779171</v>
      </c>
      <c r="Q279" s="45">
        <v>-259683.1972</v>
      </c>
      <c r="R279" s="45">
        <v>0</v>
      </c>
      <c r="S279" s="45">
        <f t="shared" si="19"/>
        <v>-259683.1972</v>
      </c>
      <c r="T279" s="45">
        <f t="shared" si="20"/>
        <v>-205735.53919779172</v>
      </c>
      <c r="U279" s="44"/>
      <c r="V279" s="44" t="s">
        <v>249</v>
      </c>
      <c r="W279" s="44"/>
    </row>
    <row r="280" spans="1:23" x14ac:dyDescent="0.25">
      <c r="A280" s="44" t="s">
        <v>50</v>
      </c>
      <c r="B280" s="44" t="s">
        <v>58</v>
      </c>
      <c r="C280" s="44" t="s">
        <v>59</v>
      </c>
      <c r="D280" s="44" t="s">
        <v>87</v>
      </c>
      <c r="E280" s="44" t="s">
        <v>90</v>
      </c>
      <c r="F280" s="44" t="s">
        <v>91</v>
      </c>
      <c r="G280" s="44" t="s">
        <v>76</v>
      </c>
      <c r="H280" s="44" t="s">
        <v>86</v>
      </c>
      <c r="I280" s="44" t="s">
        <v>55</v>
      </c>
      <c r="J280" s="44" t="s">
        <v>52</v>
      </c>
      <c r="K280" s="44" t="s">
        <v>52</v>
      </c>
      <c r="L280" s="45">
        <v>-3663.3226593958011</v>
      </c>
      <c r="M280" s="45">
        <v>-437.51612903225799</v>
      </c>
      <c r="N280" s="45">
        <v>-437.52000000000032</v>
      </c>
      <c r="O280" s="45">
        <f t="shared" si="18"/>
        <v>-3225.8026593958007</v>
      </c>
      <c r="P280" s="45">
        <v>-3225.8026593958007</v>
      </c>
      <c r="Q280" s="45">
        <v>0</v>
      </c>
      <c r="R280" s="45">
        <v>0</v>
      </c>
      <c r="S280" s="45">
        <f t="shared" si="19"/>
        <v>0</v>
      </c>
      <c r="T280" s="45">
        <f t="shared" si="20"/>
        <v>-3225.8026593958007</v>
      </c>
      <c r="U280" s="44"/>
      <c r="V280" s="44"/>
      <c r="W280" s="44"/>
    </row>
    <row r="281" spans="1:23" x14ac:dyDescent="0.25">
      <c r="A281" s="44" t="s">
        <v>50</v>
      </c>
      <c r="B281" s="44" t="s">
        <v>58</v>
      </c>
      <c r="C281" s="44" t="s">
        <v>59</v>
      </c>
      <c r="D281" s="44" t="s">
        <v>60</v>
      </c>
      <c r="E281" s="44" t="s">
        <v>152</v>
      </c>
      <c r="F281" s="44" t="s">
        <v>153</v>
      </c>
      <c r="G281" s="44" t="s">
        <v>76</v>
      </c>
      <c r="H281" s="44" t="s">
        <v>86</v>
      </c>
      <c r="I281" s="44" t="s">
        <v>55</v>
      </c>
      <c r="J281" s="44" t="s">
        <v>52</v>
      </c>
      <c r="K281" s="44" t="s">
        <v>52</v>
      </c>
      <c r="L281" s="45">
        <v>-749319.68982609361</v>
      </c>
      <c r="M281" s="45">
        <v>-397684.6106935484</v>
      </c>
      <c r="N281" s="45">
        <v>-416652.14939999999</v>
      </c>
      <c r="O281" s="45">
        <f t="shared" si="18"/>
        <v>-332667.54042609362</v>
      </c>
      <c r="P281" s="45">
        <v>-332667.54042609414</v>
      </c>
      <c r="Q281" s="45">
        <v>-259683.1972</v>
      </c>
      <c r="R281" s="45">
        <v>0</v>
      </c>
      <c r="S281" s="45">
        <f t="shared" si="19"/>
        <v>-259683.1972</v>
      </c>
      <c r="T281" s="45">
        <f t="shared" si="20"/>
        <v>-72984.343226094148</v>
      </c>
      <c r="U281" s="44"/>
      <c r="V281" s="44" t="s">
        <v>249</v>
      </c>
      <c r="W281" s="44"/>
    </row>
    <row r="282" spans="1:23" x14ac:dyDescent="0.25">
      <c r="A282" s="44" t="s">
        <v>50</v>
      </c>
      <c r="B282" s="44" t="s">
        <v>58</v>
      </c>
      <c r="C282" s="44" t="s">
        <v>59</v>
      </c>
      <c r="D282" s="44" t="s">
        <v>60</v>
      </c>
      <c r="E282" s="44" t="s">
        <v>79</v>
      </c>
      <c r="F282" s="44" t="s">
        <v>80</v>
      </c>
      <c r="G282" s="44" t="s">
        <v>76</v>
      </c>
      <c r="H282" s="44" t="s">
        <v>86</v>
      </c>
      <c r="I282" s="44" t="s">
        <v>55</v>
      </c>
      <c r="J282" s="44" t="s">
        <v>52</v>
      </c>
      <c r="K282" s="44" t="s">
        <v>52</v>
      </c>
      <c r="L282" s="45">
        <v>-7645054.5715370942</v>
      </c>
      <c r="M282" s="45">
        <v>-3345129.6334935487</v>
      </c>
      <c r="N282" s="45">
        <v>-4930697.4489799989</v>
      </c>
      <c r="O282" s="45">
        <f t="shared" si="18"/>
        <v>-2714357.1225570953</v>
      </c>
      <c r="P282" s="45">
        <v>-2714357.1225570939</v>
      </c>
      <c r="Q282" s="45">
        <v>-1533713.1746</v>
      </c>
      <c r="R282" s="45">
        <v>0</v>
      </c>
      <c r="S282" s="45">
        <f t="shared" si="19"/>
        <v>-1533713.1746</v>
      </c>
      <c r="T282" s="45">
        <f t="shared" si="20"/>
        <v>-1180643.9479570938</v>
      </c>
      <c r="U282" s="44"/>
      <c r="V282" s="44" t="s">
        <v>249</v>
      </c>
      <c r="W282" s="44"/>
    </row>
    <row r="283" spans="1:23" x14ac:dyDescent="0.25">
      <c r="A283" s="44" t="s">
        <v>50</v>
      </c>
      <c r="B283" s="44" t="s">
        <v>58</v>
      </c>
      <c r="C283" s="44" t="s">
        <v>59</v>
      </c>
      <c r="D283" s="44" t="s">
        <v>60</v>
      </c>
      <c r="E283" s="44" t="s">
        <v>61</v>
      </c>
      <c r="F283" s="44" t="s">
        <v>62</v>
      </c>
      <c r="G283" s="44" t="s">
        <v>76</v>
      </c>
      <c r="H283" s="44" t="s">
        <v>86</v>
      </c>
      <c r="I283" s="44" t="s">
        <v>55</v>
      </c>
      <c r="J283" s="44" t="s">
        <v>52</v>
      </c>
      <c r="K283" s="44" t="s">
        <v>52</v>
      </c>
      <c r="L283" s="45">
        <v>-1831.6613296979006</v>
      </c>
      <c r="M283" s="45">
        <v>-218.758064516129</v>
      </c>
      <c r="N283" s="45">
        <v>-218.76000000000016</v>
      </c>
      <c r="O283" s="45">
        <f t="shared" si="18"/>
        <v>-1612.9013296979003</v>
      </c>
      <c r="P283" s="45">
        <v>-1612.9013296979006</v>
      </c>
      <c r="Q283" s="45">
        <v>0</v>
      </c>
      <c r="R283" s="45">
        <v>0</v>
      </c>
      <c r="S283" s="45">
        <f t="shared" si="19"/>
        <v>0</v>
      </c>
      <c r="T283" s="45">
        <f t="shared" si="20"/>
        <v>-1612.9013296979006</v>
      </c>
      <c r="U283" s="44"/>
      <c r="V283" s="44"/>
      <c r="W283" s="44"/>
    </row>
    <row r="284" spans="1:23" x14ac:dyDescent="0.25">
      <c r="A284" s="44" t="s">
        <v>50</v>
      </c>
      <c r="B284" s="44" t="s">
        <v>58</v>
      </c>
      <c r="C284" s="44" t="s">
        <v>59</v>
      </c>
      <c r="D284" s="44" t="s">
        <v>83</v>
      </c>
      <c r="E284" s="44" t="s">
        <v>84</v>
      </c>
      <c r="F284" s="44" t="s">
        <v>85</v>
      </c>
      <c r="G284" s="44" t="s">
        <v>76</v>
      </c>
      <c r="H284" s="44" t="s">
        <v>86</v>
      </c>
      <c r="I284" s="44" t="s">
        <v>55</v>
      </c>
      <c r="J284" s="44" t="s">
        <v>52</v>
      </c>
      <c r="K284" s="44" t="s">
        <v>52</v>
      </c>
      <c r="L284" s="45">
        <v>-301831.66122969787</v>
      </c>
      <c r="M284" s="45">
        <v>-218.758064516129</v>
      </c>
      <c r="N284" s="45">
        <v>-300218.76</v>
      </c>
      <c r="O284" s="45">
        <f t="shared" si="18"/>
        <v>-1612.9012296978617</v>
      </c>
      <c r="P284" s="45">
        <v>-1612.9012296977453</v>
      </c>
      <c r="Q284" s="45">
        <v>0</v>
      </c>
      <c r="R284" s="45">
        <v>0</v>
      </c>
      <c r="S284" s="45">
        <f t="shared" si="19"/>
        <v>0</v>
      </c>
      <c r="T284" s="45">
        <f t="shared" si="20"/>
        <v>-1612.9012296977453</v>
      </c>
      <c r="U284" s="44"/>
      <c r="V284" s="44"/>
      <c r="W284" s="44"/>
    </row>
    <row r="285" spans="1:23" x14ac:dyDescent="0.25">
      <c r="A285" s="44" t="s">
        <v>50</v>
      </c>
      <c r="B285" s="44" t="s">
        <v>58</v>
      </c>
      <c r="C285" s="44" t="s">
        <v>59</v>
      </c>
      <c r="D285" s="44" t="s">
        <v>83</v>
      </c>
      <c r="E285" s="44" t="s">
        <v>122</v>
      </c>
      <c r="F285" s="44" t="s">
        <v>123</v>
      </c>
      <c r="G285" s="44" t="s">
        <v>76</v>
      </c>
      <c r="H285" s="44" t="s">
        <v>86</v>
      </c>
      <c r="I285" s="44" t="s">
        <v>55</v>
      </c>
      <c r="J285" s="44" t="s">
        <v>52</v>
      </c>
      <c r="K285" s="44" t="s">
        <v>52</v>
      </c>
      <c r="L285" s="45">
        <v>-9565481.6607296988</v>
      </c>
      <c r="M285" s="45">
        <v>-218.758064516129</v>
      </c>
      <c r="N285" s="45">
        <v>-9563868.7599999998</v>
      </c>
      <c r="O285" s="45">
        <f t="shared" si="18"/>
        <v>-1612.9007296990603</v>
      </c>
      <c r="P285" s="45">
        <v>-1612.900729700923</v>
      </c>
      <c r="Q285" s="45">
        <v>0</v>
      </c>
      <c r="R285" s="45">
        <v>0</v>
      </c>
      <c r="S285" s="45">
        <f t="shared" si="19"/>
        <v>0</v>
      </c>
      <c r="T285" s="45">
        <f t="shared" si="20"/>
        <v>-1612.900729700923</v>
      </c>
      <c r="U285" s="44"/>
      <c r="V285" s="44"/>
      <c r="W285" s="44"/>
    </row>
    <row r="286" spans="1:23" x14ac:dyDescent="0.25">
      <c r="A286" s="44" t="s">
        <v>50</v>
      </c>
      <c r="B286" s="44" t="s">
        <v>58</v>
      </c>
      <c r="C286" s="44" t="s">
        <v>59</v>
      </c>
      <c r="D286" s="44" t="s">
        <v>83</v>
      </c>
      <c r="E286" s="44" t="s">
        <v>126</v>
      </c>
      <c r="F286" s="44" t="s">
        <v>127</v>
      </c>
      <c r="G286" s="44" t="s">
        <v>76</v>
      </c>
      <c r="H286" s="44" t="s">
        <v>86</v>
      </c>
      <c r="I286" s="44" t="s">
        <v>55</v>
      </c>
      <c r="J286" s="44" t="s">
        <v>52</v>
      </c>
      <c r="K286" s="44" t="s">
        <v>52</v>
      </c>
      <c r="L286" s="45">
        <v>-1831.6613296979003</v>
      </c>
      <c r="M286" s="45">
        <v>-218.758064516129</v>
      </c>
      <c r="N286" s="45">
        <v>-218.76000000000019</v>
      </c>
      <c r="O286" s="45">
        <f t="shared" ref="O286:O317" si="21">L286-N286</f>
        <v>-1612.9013296979001</v>
      </c>
      <c r="P286" s="45">
        <v>-1612.9013296979001</v>
      </c>
      <c r="Q286" s="45">
        <v>0</v>
      </c>
      <c r="R286" s="45">
        <v>0</v>
      </c>
      <c r="S286" s="45">
        <f t="shared" si="19"/>
        <v>0</v>
      </c>
      <c r="T286" s="45">
        <f t="shared" si="20"/>
        <v>-1612.9013296979001</v>
      </c>
      <c r="U286" s="44"/>
      <c r="V286" s="44"/>
      <c r="W286" s="44"/>
    </row>
    <row r="287" spans="1:23" x14ac:dyDescent="0.25">
      <c r="A287" s="44" t="s">
        <v>50</v>
      </c>
      <c r="B287" s="44" t="s">
        <v>58</v>
      </c>
      <c r="C287" s="44" t="s">
        <v>59</v>
      </c>
      <c r="D287" s="44" t="s">
        <v>83</v>
      </c>
      <c r="E287" s="44" t="s">
        <v>97</v>
      </c>
      <c r="F287" s="44" t="s">
        <v>98</v>
      </c>
      <c r="G287" s="44" t="s">
        <v>76</v>
      </c>
      <c r="H287" s="44" t="s">
        <v>86</v>
      </c>
      <c r="I287" s="44" t="s">
        <v>55</v>
      </c>
      <c r="J287" s="44" t="s">
        <v>52</v>
      </c>
      <c r="K287" s="44" t="s">
        <v>52</v>
      </c>
      <c r="L287" s="45">
        <v>-55444.983989093707</v>
      </c>
      <c r="M287" s="45">
        <v>-656.27419354838696</v>
      </c>
      <c r="N287" s="45">
        <v>-35656.280000000006</v>
      </c>
      <c r="O287" s="45">
        <f t="shared" si="21"/>
        <v>-19788.703989093701</v>
      </c>
      <c r="P287" s="45">
        <v>-19788.703989093694</v>
      </c>
      <c r="Q287" s="45">
        <v>-14950</v>
      </c>
      <c r="R287" s="45">
        <v>0</v>
      </c>
      <c r="S287" s="45">
        <f t="shared" si="19"/>
        <v>-14950</v>
      </c>
      <c r="T287" s="45">
        <f t="shared" si="20"/>
        <v>-4838.703989093694</v>
      </c>
      <c r="U287" s="44"/>
      <c r="V287" s="44" t="s">
        <v>250</v>
      </c>
      <c r="W287" s="44"/>
    </row>
    <row r="288" spans="1:23" x14ac:dyDescent="0.25">
      <c r="A288" s="44" t="s">
        <v>50</v>
      </c>
      <c r="B288" s="44" t="s">
        <v>58</v>
      </c>
      <c r="C288" s="44" t="s">
        <v>69</v>
      </c>
      <c r="D288" s="44" t="s">
        <v>70</v>
      </c>
      <c r="E288" s="44" t="s">
        <v>142</v>
      </c>
      <c r="F288" s="44" t="s">
        <v>143</v>
      </c>
      <c r="G288" s="44" t="s">
        <v>76</v>
      </c>
      <c r="H288" s="44" t="s">
        <v>86</v>
      </c>
      <c r="I288" s="44" t="s">
        <v>55</v>
      </c>
      <c r="J288" s="44" t="s">
        <v>52</v>
      </c>
      <c r="K288" s="44" t="s">
        <v>52</v>
      </c>
      <c r="L288" s="45">
        <v>-1806372.6753063961</v>
      </c>
      <c r="M288" s="45">
        <v>-873899.85642903228</v>
      </c>
      <c r="N288" s="45">
        <v>-1043611.5426800002</v>
      </c>
      <c r="O288" s="45">
        <f t="shared" si="21"/>
        <v>-762761.13262639591</v>
      </c>
      <c r="P288" s="45">
        <v>-762761.13262639614</v>
      </c>
      <c r="Q288" s="45">
        <v>-908891.19019999984</v>
      </c>
      <c r="R288" s="45">
        <v>0</v>
      </c>
      <c r="S288" s="45">
        <f t="shared" si="19"/>
        <v>-908891.19019999984</v>
      </c>
      <c r="T288" s="45">
        <f t="shared" si="20"/>
        <v>146130.0575736037</v>
      </c>
      <c r="U288" s="44"/>
      <c r="V288" s="44" t="s">
        <v>249</v>
      </c>
      <c r="W288" s="44"/>
    </row>
    <row r="289" spans="1:23" x14ac:dyDescent="0.25">
      <c r="A289" s="44" t="s">
        <v>50</v>
      </c>
      <c r="B289" s="44" t="s">
        <v>58</v>
      </c>
      <c r="C289" s="44" t="s">
        <v>69</v>
      </c>
      <c r="D289" s="44" t="s">
        <v>70</v>
      </c>
      <c r="E289" s="44" t="s">
        <v>105</v>
      </c>
      <c r="F289" s="44" t="s">
        <v>106</v>
      </c>
      <c r="G289" s="44" t="s">
        <v>76</v>
      </c>
      <c r="H289" s="44" t="s">
        <v>86</v>
      </c>
      <c r="I289" s="44" t="s">
        <v>55</v>
      </c>
      <c r="J289" s="44" t="s">
        <v>52</v>
      </c>
      <c r="K289" s="44" t="s">
        <v>52</v>
      </c>
      <c r="L289" s="45">
        <v>-5634878.5792740965</v>
      </c>
      <c r="M289" s="45">
        <v>-616943.50069354835</v>
      </c>
      <c r="N289" s="45">
        <v>-4981611.3592000008</v>
      </c>
      <c r="O289" s="45">
        <f t="shared" si="21"/>
        <v>-653267.22007409576</v>
      </c>
      <c r="P289" s="45">
        <v>-653267.22007409483</v>
      </c>
      <c r="Q289" s="45">
        <v>-676527.30650000006</v>
      </c>
      <c r="R289" s="45">
        <v>0</v>
      </c>
      <c r="S289" s="45">
        <f t="shared" si="19"/>
        <v>-676527.30650000006</v>
      </c>
      <c r="T289" s="45">
        <f t="shared" si="20"/>
        <v>23260.086425905232</v>
      </c>
      <c r="U289" s="44"/>
      <c r="V289" s="44" t="s">
        <v>249</v>
      </c>
      <c r="W289" s="44"/>
    </row>
    <row r="290" spans="1:23" x14ac:dyDescent="0.25">
      <c r="A290" s="44" t="s">
        <v>50</v>
      </c>
      <c r="B290" s="44" t="s">
        <v>58</v>
      </c>
      <c r="C290" s="44" t="s">
        <v>69</v>
      </c>
      <c r="D290" s="44" t="s">
        <v>70</v>
      </c>
      <c r="E290" s="44" t="s">
        <v>154</v>
      </c>
      <c r="F290" s="44" t="s">
        <v>155</v>
      </c>
      <c r="G290" s="44" t="s">
        <v>76</v>
      </c>
      <c r="H290" s="44" t="s">
        <v>86</v>
      </c>
      <c r="I290" s="44" t="s">
        <v>55</v>
      </c>
      <c r="J290" s="44" t="s">
        <v>52</v>
      </c>
      <c r="K290" s="44" t="s">
        <v>52</v>
      </c>
      <c r="L290" s="45">
        <v>-7326.6453187916022</v>
      </c>
      <c r="M290" s="45">
        <v>-875.03225806451599</v>
      </c>
      <c r="N290" s="45">
        <v>-875.04000000000076</v>
      </c>
      <c r="O290" s="45">
        <f t="shared" si="21"/>
        <v>-6451.6053187916013</v>
      </c>
      <c r="P290" s="45">
        <v>-6451.6053187916023</v>
      </c>
      <c r="Q290" s="45">
        <v>0</v>
      </c>
      <c r="R290" s="45">
        <v>0</v>
      </c>
      <c r="S290" s="45">
        <f t="shared" si="19"/>
        <v>0</v>
      </c>
      <c r="T290" s="45">
        <f t="shared" si="20"/>
        <v>-6451.6053187916023</v>
      </c>
      <c r="U290" s="44"/>
      <c r="V290" s="44"/>
      <c r="W290" s="44"/>
    </row>
    <row r="291" spans="1:23" x14ac:dyDescent="0.25">
      <c r="A291" s="44" t="s">
        <v>50</v>
      </c>
      <c r="B291" s="44" t="s">
        <v>58</v>
      </c>
      <c r="C291" s="44" t="s">
        <v>69</v>
      </c>
      <c r="D291" s="44" t="s">
        <v>70</v>
      </c>
      <c r="E291" s="44" t="s">
        <v>144</v>
      </c>
      <c r="F291" s="44" t="s">
        <v>145</v>
      </c>
      <c r="G291" s="44" t="s">
        <v>76</v>
      </c>
      <c r="H291" s="44" t="s">
        <v>86</v>
      </c>
      <c r="I291" s="44" t="s">
        <v>55</v>
      </c>
      <c r="J291" s="44" t="s">
        <v>52</v>
      </c>
      <c r="K291" s="44" t="s">
        <v>52</v>
      </c>
      <c r="L291" s="45">
        <v>-930299.66112969769</v>
      </c>
      <c r="M291" s="45">
        <v>-22961.758064516129</v>
      </c>
      <c r="N291" s="45">
        <v>-902481.49</v>
      </c>
      <c r="O291" s="45">
        <f t="shared" si="21"/>
        <v>-27818.171129697701</v>
      </c>
      <c r="P291" s="45">
        <v>-27818.171129697876</v>
      </c>
      <c r="Q291" s="45">
        <v>-935096.4001999998</v>
      </c>
      <c r="R291" s="45">
        <v>0</v>
      </c>
      <c r="S291" s="45">
        <f t="shared" si="19"/>
        <v>-935096.4001999998</v>
      </c>
      <c r="T291" s="45">
        <f t="shared" si="20"/>
        <v>907278.22907030187</v>
      </c>
      <c r="U291" s="44"/>
      <c r="V291" s="44" t="s">
        <v>249</v>
      </c>
      <c r="W291" s="44"/>
    </row>
    <row r="292" spans="1:23" x14ac:dyDescent="0.25">
      <c r="A292" s="44" t="s">
        <v>50</v>
      </c>
      <c r="B292" s="44" t="s">
        <v>58</v>
      </c>
      <c r="C292" s="44" t="s">
        <v>69</v>
      </c>
      <c r="D292" s="44" t="s">
        <v>94</v>
      </c>
      <c r="E292" s="44" t="s">
        <v>99</v>
      </c>
      <c r="F292" s="44" t="s">
        <v>100</v>
      </c>
      <c r="G292" s="44" t="s">
        <v>76</v>
      </c>
      <c r="H292" s="44" t="s">
        <v>86</v>
      </c>
      <c r="I292" s="44" t="s">
        <v>55</v>
      </c>
      <c r="J292" s="44" t="s">
        <v>52</v>
      </c>
      <c r="K292" s="44" t="s">
        <v>52</v>
      </c>
      <c r="L292" s="45">
        <v>-2009158.3066484896</v>
      </c>
      <c r="M292" s="45">
        <v>-1093.7903225806449</v>
      </c>
      <c r="N292" s="45">
        <v>-2001093.7999999996</v>
      </c>
      <c r="O292" s="45">
        <f t="shared" si="21"/>
        <v>-8064.5066484899726</v>
      </c>
      <c r="P292" s="45">
        <v>-8064.5066484896233</v>
      </c>
      <c r="Q292" s="45">
        <v>0</v>
      </c>
      <c r="R292" s="45">
        <v>0</v>
      </c>
      <c r="S292" s="45">
        <f t="shared" si="19"/>
        <v>0</v>
      </c>
      <c r="T292" s="45">
        <f t="shared" si="20"/>
        <v>-8064.5066484896233</v>
      </c>
      <c r="U292" s="44"/>
      <c r="V292" s="44"/>
      <c r="W292" s="44"/>
    </row>
    <row r="293" spans="1:23" x14ac:dyDescent="0.25">
      <c r="A293" s="44" t="s">
        <v>50</v>
      </c>
      <c r="B293" s="44" t="s">
        <v>58</v>
      </c>
      <c r="C293" s="44" t="s">
        <v>69</v>
      </c>
      <c r="D293" s="44" t="s">
        <v>94</v>
      </c>
      <c r="E293" s="44" t="s">
        <v>95</v>
      </c>
      <c r="F293" s="44" t="s">
        <v>96</v>
      </c>
      <c r="G293" s="44" t="s">
        <v>76</v>
      </c>
      <c r="H293" s="44" t="s">
        <v>86</v>
      </c>
      <c r="I293" s="44" t="s">
        <v>55</v>
      </c>
      <c r="J293" s="44" t="s">
        <v>52</v>
      </c>
      <c r="K293" s="44" t="s">
        <v>52</v>
      </c>
      <c r="L293" s="45">
        <v>-7326.6453187916013</v>
      </c>
      <c r="M293" s="45">
        <v>-875.03225806451599</v>
      </c>
      <c r="N293" s="45">
        <v>-875.04000000000087</v>
      </c>
      <c r="O293" s="45">
        <f t="shared" si="21"/>
        <v>-6451.6053187916004</v>
      </c>
      <c r="P293" s="45">
        <v>-6451.6053187916013</v>
      </c>
      <c r="Q293" s="45">
        <v>0</v>
      </c>
      <c r="R293" s="45">
        <v>0</v>
      </c>
      <c r="S293" s="45">
        <f t="shared" si="19"/>
        <v>0</v>
      </c>
      <c r="T293" s="45">
        <f t="shared" si="20"/>
        <v>-6451.6053187916013</v>
      </c>
      <c r="U293" s="44"/>
      <c r="V293" s="44"/>
      <c r="W293" s="44"/>
    </row>
    <row r="294" spans="1:23" x14ac:dyDescent="0.25">
      <c r="A294" s="44" t="s">
        <v>50</v>
      </c>
      <c r="B294" s="44" t="s">
        <v>58</v>
      </c>
      <c r="C294" s="44" t="s">
        <v>69</v>
      </c>
      <c r="D294" s="44" t="s">
        <v>94</v>
      </c>
      <c r="E294" s="44" t="s">
        <v>128</v>
      </c>
      <c r="F294" s="44" t="s">
        <v>129</v>
      </c>
      <c r="G294" s="44" t="s">
        <v>76</v>
      </c>
      <c r="H294" s="44" t="s">
        <v>86</v>
      </c>
      <c r="I294" s="44" t="s">
        <v>55</v>
      </c>
      <c r="J294" s="44" t="s">
        <v>52</v>
      </c>
      <c r="K294" s="44" t="s">
        <v>52</v>
      </c>
      <c r="L294" s="45">
        <v>-296575.95196728111</v>
      </c>
      <c r="M294" s="45">
        <v>-57059.822580645159</v>
      </c>
      <c r="N294" s="45">
        <v>-173317.62999999998</v>
      </c>
      <c r="O294" s="45">
        <f t="shared" si="21"/>
        <v>-123258.32196728114</v>
      </c>
      <c r="P294" s="45">
        <v>-123258.32196728115</v>
      </c>
      <c r="Q294" s="45">
        <v>0</v>
      </c>
      <c r="R294" s="45">
        <v>0</v>
      </c>
      <c r="S294" s="45">
        <f t="shared" si="19"/>
        <v>0</v>
      </c>
      <c r="T294" s="45">
        <f t="shared" si="20"/>
        <v>-123258.32196728115</v>
      </c>
      <c r="U294" s="44"/>
      <c r="V294" s="44"/>
      <c r="W294" s="44"/>
    </row>
    <row r="295" spans="1:23" x14ac:dyDescent="0.25">
      <c r="A295" s="44" t="s">
        <v>50</v>
      </c>
      <c r="B295" s="44" t="s">
        <v>58</v>
      </c>
      <c r="C295" s="44" t="s">
        <v>69</v>
      </c>
      <c r="D295" s="44" t="s">
        <v>94</v>
      </c>
      <c r="E295" s="44" t="s">
        <v>140</v>
      </c>
      <c r="F295" s="44" t="s">
        <v>141</v>
      </c>
      <c r="G295" s="44" t="s">
        <v>76</v>
      </c>
      <c r="H295" s="44" t="s">
        <v>86</v>
      </c>
      <c r="I295" s="44" t="s">
        <v>55</v>
      </c>
      <c r="J295" s="44" t="s">
        <v>52</v>
      </c>
      <c r="K295" s="44" t="s">
        <v>52</v>
      </c>
      <c r="L295" s="45">
        <v>-72659.661229697915</v>
      </c>
      <c r="M295" s="45">
        <v>-218.758064516129</v>
      </c>
      <c r="N295" s="45">
        <v>-71046.17</v>
      </c>
      <c r="O295" s="45">
        <f t="shared" si="21"/>
        <v>-1613.4912296979164</v>
      </c>
      <c r="P295" s="45">
        <v>-1613.4912296979091</v>
      </c>
      <c r="Q295" s="45">
        <v>0</v>
      </c>
      <c r="R295" s="45">
        <v>0</v>
      </c>
      <c r="S295" s="45">
        <f t="shared" si="19"/>
        <v>0</v>
      </c>
      <c r="T295" s="45">
        <f t="shared" si="20"/>
        <v>-1613.4912296979091</v>
      </c>
      <c r="U295" s="44"/>
      <c r="V295" s="44"/>
      <c r="W295" s="44"/>
    </row>
    <row r="296" spans="1:23" x14ac:dyDescent="0.25">
      <c r="A296" s="44" t="s">
        <v>50</v>
      </c>
      <c r="B296" s="44" t="s">
        <v>58</v>
      </c>
      <c r="C296" s="44" t="s">
        <v>69</v>
      </c>
      <c r="D296" s="44" t="s">
        <v>94</v>
      </c>
      <c r="E296" s="44" t="s">
        <v>138</v>
      </c>
      <c r="F296" s="44" t="s">
        <v>139</v>
      </c>
      <c r="G296" s="44" t="s">
        <v>76</v>
      </c>
      <c r="H296" s="44" t="s">
        <v>86</v>
      </c>
      <c r="I296" s="44" t="s">
        <v>55</v>
      </c>
      <c r="J296" s="44" t="s">
        <v>52</v>
      </c>
      <c r="K296" s="44" t="s">
        <v>52</v>
      </c>
      <c r="L296" s="45">
        <v>-4597033.8658470921</v>
      </c>
      <c r="M296" s="45">
        <v>-1509363.9528935484</v>
      </c>
      <c r="N296" s="45">
        <v>-3346445.5837200005</v>
      </c>
      <c r="O296" s="45">
        <f t="shared" si="21"/>
        <v>-1250588.2821270917</v>
      </c>
      <c r="P296" s="45">
        <v>-1250588.2821270921</v>
      </c>
      <c r="Q296" s="45">
        <v>-129841.5986</v>
      </c>
      <c r="R296" s="45">
        <v>0</v>
      </c>
      <c r="S296" s="45">
        <f t="shared" si="19"/>
        <v>-129841.5986</v>
      </c>
      <c r="T296" s="45">
        <f t="shared" si="20"/>
        <v>-1120746.6835270922</v>
      </c>
      <c r="U296" s="44"/>
      <c r="V296" s="44" t="s">
        <v>249</v>
      </c>
      <c r="W296" s="44"/>
    </row>
    <row r="297" spans="1:23" x14ac:dyDescent="0.25">
      <c r="A297" s="44" t="s">
        <v>50</v>
      </c>
      <c r="B297" s="44" t="s">
        <v>58</v>
      </c>
      <c r="C297" s="44" t="s">
        <v>69</v>
      </c>
      <c r="D297" s="44" t="s">
        <v>146</v>
      </c>
      <c r="E297" s="44" t="s">
        <v>149</v>
      </c>
      <c r="F297" s="44" t="s">
        <v>150</v>
      </c>
      <c r="G297" s="44" t="s">
        <v>76</v>
      </c>
      <c r="H297" s="44" t="s">
        <v>86</v>
      </c>
      <c r="I297" s="44" t="s">
        <v>55</v>
      </c>
      <c r="J297" s="44" t="s">
        <v>52</v>
      </c>
      <c r="K297" s="44" t="s">
        <v>52</v>
      </c>
      <c r="L297" s="45">
        <v>-1831.6613296979003</v>
      </c>
      <c r="M297" s="45">
        <v>-218.758064516129</v>
      </c>
      <c r="N297" s="45">
        <v>-218.76000000000016</v>
      </c>
      <c r="O297" s="45">
        <f t="shared" si="21"/>
        <v>-1612.9013296979001</v>
      </c>
      <c r="P297" s="45">
        <v>-1612.9013296979001</v>
      </c>
      <c r="Q297" s="45">
        <v>0</v>
      </c>
      <c r="R297" s="45">
        <v>0</v>
      </c>
      <c r="S297" s="45">
        <f t="shared" si="19"/>
        <v>0</v>
      </c>
      <c r="T297" s="45">
        <f t="shared" si="20"/>
        <v>-1612.9013296979001</v>
      </c>
      <c r="U297" s="44"/>
      <c r="V297" s="44"/>
      <c r="W297" s="44"/>
    </row>
    <row r="298" spans="1:23" x14ac:dyDescent="0.25">
      <c r="A298" s="44" t="s">
        <v>50</v>
      </c>
      <c r="B298" s="44" t="s">
        <v>58</v>
      </c>
      <c r="C298" s="44" t="s">
        <v>69</v>
      </c>
      <c r="D298" s="44" t="s">
        <v>146</v>
      </c>
      <c r="E298" s="44" t="s">
        <v>147</v>
      </c>
      <c r="F298" s="44" t="s">
        <v>148</v>
      </c>
      <c r="G298" s="44" t="s">
        <v>76</v>
      </c>
      <c r="H298" s="44" t="s">
        <v>86</v>
      </c>
      <c r="I298" s="44" t="s">
        <v>55</v>
      </c>
      <c r="J298" s="44" t="s">
        <v>52</v>
      </c>
      <c r="K298" s="44" t="s">
        <v>52</v>
      </c>
      <c r="L298" s="45">
        <v>-1984499.5777750935</v>
      </c>
      <c r="M298" s="45">
        <v>-1055744.2817935483</v>
      </c>
      <c r="N298" s="45">
        <v>-1192408.8064600001</v>
      </c>
      <c r="O298" s="45">
        <f t="shared" si="21"/>
        <v>-792090.77131509339</v>
      </c>
      <c r="P298" s="45">
        <v>-792090.77131509339</v>
      </c>
      <c r="Q298" s="45">
        <v>-2448533.8654</v>
      </c>
      <c r="R298" s="45">
        <v>0</v>
      </c>
      <c r="S298" s="45">
        <f t="shared" si="19"/>
        <v>-2448533.8654</v>
      </c>
      <c r="T298" s="45">
        <f t="shared" si="20"/>
        <v>1656443.0940849066</v>
      </c>
      <c r="U298" s="44"/>
      <c r="V298" s="44" t="s">
        <v>252</v>
      </c>
      <c r="W298" s="44"/>
    </row>
    <row r="299" spans="1:23" x14ac:dyDescent="0.25">
      <c r="A299" s="44" t="s">
        <v>50</v>
      </c>
      <c r="B299" s="44" t="s">
        <v>58</v>
      </c>
      <c r="C299" s="44" t="s">
        <v>59</v>
      </c>
      <c r="D299" s="44" t="s">
        <v>87</v>
      </c>
      <c r="E299" s="44" t="s">
        <v>136</v>
      </c>
      <c r="F299" s="44" t="s">
        <v>151</v>
      </c>
      <c r="G299" s="44" t="s">
        <v>76</v>
      </c>
      <c r="H299" s="44" t="s">
        <v>64</v>
      </c>
      <c r="I299" s="44" t="s">
        <v>55</v>
      </c>
      <c r="J299" s="44" t="s">
        <v>52</v>
      </c>
      <c r="K299" s="44" t="s">
        <v>52</v>
      </c>
      <c r="L299" s="45">
        <v>-302471.25073512795</v>
      </c>
      <c r="M299" s="45">
        <v>-166369.06797235023</v>
      </c>
      <c r="N299" s="45">
        <v>-204461.85116456306</v>
      </c>
      <c r="O299" s="45">
        <f t="shared" si="21"/>
        <v>-98009.399570564885</v>
      </c>
      <c r="P299" s="45">
        <v>-98009.399570564885</v>
      </c>
      <c r="Q299" s="45">
        <v>0</v>
      </c>
      <c r="R299" s="45">
        <v>0</v>
      </c>
      <c r="S299" s="45">
        <f t="shared" si="19"/>
        <v>0</v>
      </c>
      <c r="T299" s="45">
        <f t="shared" si="20"/>
        <v>-98009.399570564885</v>
      </c>
      <c r="U299" s="44"/>
      <c r="W299" s="44"/>
    </row>
    <row r="300" spans="1:23" x14ac:dyDescent="0.25">
      <c r="A300" s="44" t="s">
        <v>50</v>
      </c>
      <c r="B300" s="44" t="s">
        <v>58</v>
      </c>
      <c r="C300" s="44" t="s">
        <v>59</v>
      </c>
      <c r="D300" s="44" t="s">
        <v>87</v>
      </c>
      <c r="E300" s="44" t="s">
        <v>136</v>
      </c>
      <c r="F300" s="44" t="s">
        <v>137</v>
      </c>
      <c r="G300" s="44" t="s">
        <v>76</v>
      </c>
      <c r="H300" s="44" t="s">
        <v>64</v>
      </c>
      <c r="I300" s="44" t="s">
        <v>55</v>
      </c>
      <c r="J300" s="44" t="s">
        <v>52</v>
      </c>
      <c r="K300" s="44" t="s">
        <v>52</v>
      </c>
      <c r="L300" s="45">
        <v>0</v>
      </c>
      <c r="M300" s="45">
        <v>0</v>
      </c>
      <c r="N300" s="45">
        <v>0</v>
      </c>
      <c r="O300" s="45">
        <f t="shared" si="21"/>
        <v>0</v>
      </c>
      <c r="P300" s="45">
        <v>0</v>
      </c>
      <c r="Q300" s="45">
        <v>-40143.973455412081</v>
      </c>
      <c r="R300" s="45">
        <v>0</v>
      </c>
      <c r="S300" s="45">
        <f t="shared" si="19"/>
        <v>-40143.973455412081</v>
      </c>
      <c r="T300" s="45">
        <f t="shared" si="20"/>
        <v>40143.973455412081</v>
      </c>
      <c r="U300" s="44"/>
      <c r="V300" s="44" t="s">
        <v>253</v>
      </c>
      <c r="W300" s="44"/>
    </row>
    <row r="301" spans="1:23" x14ac:dyDescent="0.25">
      <c r="A301" s="44" t="s">
        <v>50</v>
      </c>
      <c r="B301" s="44" t="s">
        <v>58</v>
      </c>
      <c r="C301" s="44" t="s">
        <v>59</v>
      </c>
      <c r="D301" s="44" t="s">
        <v>87</v>
      </c>
      <c r="E301" s="44" t="s">
        <v>88</v>
      </c>
      <c r="F301" s="44" t="s">
        <v>89</v>
      </c>
      <c r="G301" s="44" t="s">
        <v>76</v>
      </c>
      <c r="H301" s="44" t="s">
        <v>64</v>
      </c>
      <c r="I301" s="44" t="s">
        <v>55</v>
      </c>
      <c r="J301" s="44" t="s">
        <v>52</v>
      </c>
      <c r="K301" s="44" t="s">
        <v>52</v>
      </c>
      <c r="L301" s="45">
        <v>-74305.942704870875</v>
      </c>
      <c r="M301" s="45">
        <v>-36346.427188940084</v>
      </c>
      <c r="N301" s="45">
        <v>-54128.511113904082</v>
      </c>
      <c r="O301" s="45">
        <f t="shared" si="21"/>
        <v>-20177.431590966793</v>
      </c>
      <c r="P301" s="45">
        <v>-20177.431590966808</v>
      </c>
      <c r="Q301" s="45">
        <v>-9192.0197039080376</v>
      </c>
      <c r="R301" s="45">
        <v>0</v>
      </c>
      <c r="S301" s="45">
        <f t="shared" si="19"/>
        <v>-9192.0197039080376</v>
      </c>
      <c r="T301" s="45">
        <f t="shared" si="20"/>
        <v>-10985.41188705877</v>
      </c>
      <c r="U301" s="44"/>
      <c r="V301" s="44" t="s">
        <v>253</v>
      </c>
      <c r="W301" s="44"/>
    </row>
    <row r="302" spans="1:23" x14ac:dyDescent="0.25">
      <c r="A302" s="44" t="s">
        <v>50</v>
      </c>
      <c r="B302" s="44" t="s">
        <v>58</v>
      </c>
      <c r="C302" s="44" t="s">
        <v>59</v>
      </c>
      <c r="D302" s="44" t="s">
        <v>87</v>
      </c>
      <c r="E302" s="44" t="s">
        <v>92</v>
      </c>
      <c r="F302" s="44" t="s">
        <v>93</v>
      </c>
      <c r="G302" s="44" t="s">
        <v>76</v>
      </c>
      <c r="H302" s="44" t="s">
        <v>64</v>
      </c>
      <c r="I302" s="44" t="s">
        <v>55</v>
      </c>
      <c r="J302" s="44" t="s">
        <v>52</v>
      </c>
      <c r="K302" s="44" t="s">
        <v>52</v>
      </c>
      <c r="L302" s="45">
        <v>-384945.08507278166</v>
      </c>
      <c r="M302" s="45">
        <v>-235530.2606064516</v>
      </c>
      <c r="N302" s="45">
        <v>-261714.27468309458</v>
      </c>
      <c r="O302" s="45">
        <f t="shared" si="21"/>
        <v>-123230.81038968707</v>
      </c>
      <c r="P302" s="45">
        <v>-123230.8103896871</v>
      </c>
      <c r="Q302" s="45">
        <v>-101259.98689023958</v>
      </c>
      <c r="R302" s="45">
        <v>0</v>
      </c>
      <c r="S302" s="45">
        <f t="shared" si="19"/>
        <v>-101259.98689023958</v>
      </c>
      <c r="T302" s="45">
        <f t="shared" si="20"/>
        <v>-21970.823499447521</v>
      </c>
      <c r="U302" s="44"/>
      <c r="V302" s="44" t="s">
        <v>251</v>
      </c>
      <c r="W302" s="44"/>
    </row>
    <row r="303" spans="1:23" x14ac:dyDescent="0.25">
      <c r="A303" s="44" t="s">
        <v>50</v>
      </c>
      <c r="B303" s="44" t="s">
        <v>58</v>
      </c>
      <c r="C303" s="44" t="s">
        <v>59</v>
      </c>
      <c r="D303" s="44" t="s">
        <v>87</v>
      </c>
      <c r="E303" s="44" t="s">
        <v>90</v>
      </c>
      <c r="F303" s="44" t="s">
        <v>91</v>
      </c>
      <c r="G303" s="44" t="s">
        <v>76</v>
      </c>
      <c r="H303" s="44" t="s">
        <v>64</v>
      </c>
      <c r="I303" s="44" t="s">
        <v>55</v>
      </c>
      <c r="J303" s="44" t="s">
        <v>52</v>
      </c>
      <c r="K303" s="44" t="s">
        <v>52</v>
      </c>
      <c r="L303" s="45">
        <v>-69671.539559098732</v>
      </c>
      <c r="M303" s="45">
        <v>-17184.852903225801</v>
      </c>
      <c r="N303" s="45">
        <v>-36225.940373547288</v>
      </c>
      <c r="O303" s="45">
        <f t="shared" si="21"/>
        <v>-33445.599185551444</v>
      </c>
      <c r="P303" s="45">
        <v>-33445.599185551415</v>
      </c>
      <c r="Q303" s="45">
        <v>-22460.187496683233</v>
      </c>
      <c r="R303" s="45">
        <v>0</v>
      </c>
      <c r="S303" s="45">
        <f t="shared" si="19"/>
        <v>-22460.187496683233</v>
      </c>
      <c r="T303" s="45">
        <f t="shared" si="20"/>
        <v>-10985.411688868182</v>
      </c>
      <c r="U303" s="44"/>
      <c r="V303" s="44" t="s">
        <v>253</v>
      </c>
      <c r="W303" s="44"/>
    </row>
    <row r="304" spans="1:23" x14ac:dyDescent="0.25">
      <c r="A304" s="44" t="s">
        <v>50</v>
      </c>
      <c r="B304" s="44" t="s">
        <v>58</v>
      </c>
      <c r="C304" s="44" t="s">
        <v>59</v>
      </c>
      <c r="D304" s="44" t="s">
        <v>60</v>
      </c>
      <c r="E304" s="44" t="s">
        <v>152</v>
      </c>
      <c r="F304" s="44" t="s">
        <v>153</v>
      </c>
      <c r="G304" s="44" t="s">
        <v>76</v>
      </c>
      <c r="H304" s="44" t="s">
        <v>64</v>
      </c>
      <c r="I304" s="44" t="s">
        <v>55</v>
      </c>
      <c r="J304" s="44" t="s">
        <v>52</v>
      </c>
      <c r="K304" s="44" t="s">
        <v>52</v>
      </c>
      <c r="L304" s="45">
        <v>-145189.79737021032</v>
      </c>
      <c r="M304" s="45">
        <v>-35720.632654838708</v>
      </c>
      <c r="N304" s="45">
        <v>-115802.67742774753</v>
      </c>
      <c r="O304" s="45">
        <f t="shared" si="21"/>
        <v>-29387.119942462785</v>
      </c>
      <c r="P304" s="45">
        <v>-29387.119942462778</v>
      </c>
      <c r="Q304" s="45">
        <v>-12909.002103560848</v>
      </c>
      <c r="R304" s="45">
        <v>0</v>
      </c>
      <c r="S304" s="45">
        <f t="shared" si="19"/>
        <v>-12909.002103560848</v>
      </c>
      <c r="T304" s="45">
        <f t="shared" si="20"/>
        <v>-16478.11783890193</v>
      </c>
      <c r="U304" s="44"/>
      <c r="V304" s="44" t="s">
        <v>253</v>
      </c>
      <c r="W304" s="44"/>
    </row>
    <row r="305" spans="1:23" x14ac:dyDescent="0.25">
      <c r="A305" s="44" t="s">
        <v>50</v>
      </c>
      <c r="B305" s="44" t="s">
        <v>58</v>
      </c>
      <c r="C305" s="44" t="s">
        <v>59</v>
      </c>
      <c r="D305" s="44" t="s">
        <v>60</v>
      </c>
      <c r="E305" s="44" t="s">
        <v>79</v>
      </c>
      <c r="F305" s="44" t="s">
        <v>80</v>
      </c>
      <c r="G305" s="44" t="s">
        <v>76</v>
      </c>
      <c r="H305" s="44" t="s">
        <v>64</v>
      </c>
      <c r="I305" s="44" t="s">
        <v>55</v>
      </c>
      <c r="J305" s="44" t="s">
        <v>52</v>
      </c>
      <c r="K305" s="44" t="s">
        <v>52</v>
      </c>
      <c r="L305" s="45">
        <v>-642060.23248312506</v>
      </c>
      <c r="M305" s="45">
        <v>-154497.89145483871</v>
      </c>
      <c r="N305" s="45">
        <v>-470251.49451090093</v>
      </c>
      <c r="O305" s="45">
        <f t="shared" si="21"/>
        <v>-171808.73797222413</v>
      </c>
      <c r="P305" s="45">
        <v>-171808.73797222393</v>
      </c>
      <c r="Q305" s="45">
        <v>-88355.620453403099</v>
      </c>
      <c r="R305" s="45">
        <v>0</v>
      </c>
      <c r="S305" s="45">
        <f t="shared" si="19"/>
        <v>-88355.620453403099</v>
      </c>
      <c r="T305" s="45">
        <f t="shared" si="20"/>
        <v>-83453.117518820829</v>
      </c>
      <c r="U305" s="44"/>
      <c r="V305" s="44" t="s">
        <v>254</v>
      </c>
      <c r="W305" s="44"/>
    </row>
    <row r="306" spans="1:23" x14ac:dyDescent="0.25">
      <c r="A306" s="44" t="s">
        <v>50</v>
      </c>
      <c r="B306" s="44" t="s">
        <v>58</v>
      </c>
      <c r="C306" s="44" t="s">
        <v>59</v>
      </c>
      <c r="D306" s="44" t="s">
        <v>60</v>
      </c>
      <c r="E306" s="44" t="s">
        <v>61</v>
      </c>
      <c r="F306" s="44" t="s">
        <v>62</v>
      </c>
      <c r="G306" s="44" t="s">
        <v>76</v>
      </c>
      <c r="H306" s="44" t="s">
        <v>64</v>
      </c>
      <c r="I306" s="44" t="s">
        <v>55</v>
      </c>
      <c r="J306" s="44" t="s">
        <v>52</v>
      </c>
      <c r="K306" s="44" t="s">
        <v>52</v>
      </c>
      <c r="L306" s="45">
        <v>-452077.57739347348</v>
      </c>
      <c r="M306" s="45">
        <v>-182305.3564516129</v>
      </c>
      <c r="N306" s="45">
        <v>-360809.91937258246</v>
      </c>
      <c r="O306" s="45">
        <f t="shared" si="21"/>
        <v>-91267.658020891016</v>
      </c>
      <c r="P306" s="45">
        <v>-91267.658020890871</v>
      </c>
      <c r="Q306" s="45">
        <v>-45774.952301777084</v>
      </c>
      <c r="R306" s="45">
        <v>0</v>
      </c>
      <c r="S306" s="45">
        <f t="shared" si="19"/>
        <v>-45774.952301777084</v>
      </c>
      <c r="T306" s="45">
        <f t="shared" si="20"/>
        <v>-45492.705719113786</v>
      </c>
      <c r="U306" s="44"/>
      <c r="V306" s="44" t="s">
        <v>255</v>
      </c>
      <c r="W306" s="44"/>
    </row>
    <row r="307" spans="1:23" x14ac:dyDescent="0.25">
      <c r="A307" s="44" t="s">
        <v>50</v>
      </c>
      <c r="B307" s="44" t="s">
        <v>58</v>
      </c>
      <c r="C307" s="44" t="s">
        <v>59</v>
      </c>
      <c r="D307" s="44" t="s">
        <v>83</v>
      </c>
      <c r="E307" s="44" t="s">
        <v>84</v>
      </c>
      <c r="F307" s="44" t="s">
        <v>85</v>
      </c>
      <c r="G307" s="44" t="s">
        <v>76</v>
      </c>
      <c r="H307" s="44" t="s">
        <v>64</v>
      </c>
      <c r="I307" s="44" t="s">
        <v>55</v>
      </c>
      <c r="J307" s="44" t="s">
        <v>52</v>
      </c>
      <c r="K307" s="44" t="s">
        <v>52</v>
      </c>
      <c r="L307" s="45">
        <v>-104212.73505140081</v>
      </c>
      <c r="M307" s="45">
        <v>-6235.3564516129018</v>
      </c>
      <c r="N307" s="45">
        <v>-56949.983963668667</v>
      </c>
      <c r="O307" s="45">
        <f t="shared" si="21"/>
        <v>-47262.751087732147</v>
      </c>
      <c r="P307" s="45">
        <v>-47262.751087732133</v>
      </c>
      <c r="Q307" s="45">
        <v>-41770.045657979972</v>
      </c>
      <c r="R307" s="45">
        <v>0</v>
      </c>
      <c r="S307" s="45">
        <f t="shared" si="19"/>
        <v>-41770.045657979972</v>
      </c>
      <c r="T307" s="45">
        <f t="shared" si="20"/>
        <v>-5492.7054297521609</v>
      </c>
      <c r="U307" s="44"/>
      <c r="V307" s="44" t="s">
        <v>253</v>
      </c>
      <c r="W307" s="44"/>
    </row>
    <row r="308" spans="1:23" x14ac:dyDescent="0.25">
      <c r="A308" s="44" t="s">
        <v>50</v>
      </c>
      <c r="B308" s="44" t="s">
        <v>58</v>
      </c>
      <c r="C308" s="44" t="s">
        <v>59</v>
      </c>
      <c r="D308" s="44" t="s">
        <v>83</v>
      </c>
      <c r="E308" s="44" t="s">
        <v>122</v>
      </c>
      <c r="F308" s="44" t="s">
        <v>123</v>
      </c>
      <c r="G308" s="44" t="s">
        <v>76</v>
      </c>
      <c r="H308" s="44" t="s">
        <v>64</v>
      </c>
      <c r="I308" s="44" t="s">
        <v>55</v>
      </c>
      <c r="J308" s="44" t="s">
        <v>52</v>
      </c>
      <c r="K308" s="44" t="s">
        <v>52</v>
      </c>
      <c r="L308" s="45">
        <v>-86377.237474309193</v>
      </c>
      <c r="M308" s="45">
        <v>-6235.3564516129018</v>
      </c>
      <c r="N308" s="45">
        <v>-70189.867209691103</v>
      </c>
      <c r="O308" s="45">
        <f t="shared" si="21"/>
        <v>-16187.37026461809</v>
      </c>
      <c r="P308" s="45">
        <v>-16187.370264618101</v>
      </c>
      <c r="Q308" s="45">
        <v>-10694.664406437683</v>
      </c>
      <c r="R308" s="45">
        <v>0</v>
      </c>
      <c r="S308" s="45">
        <f t="shared" si="19"/>
        <v>-10694.664406437683</v>
      </c>
      <c r="T308" s="45">
        <f t="shared" si="20"/>
        <v>-5492.7058581804176</v>
      </c>
      <c r="U308" s="44"/>
      <c r="V308" s="44" t="s">
        <v>253</v>
      </c>
      <c r="W308" s="44"/>
    </row>
    <row r="309" spans="1:23" x14ac:dyDescent="0.25">
      <c r="A309" s="44" t="s">
        <v>50</v>
      </c>
      <c r="B309" s="44" t="s">
        <v>58</v>
      </c>
      <c r="C309" s="44" t="s">
        <v>59</v>
      </c>
      <c r="D309" s="44" t="s">
        <v>83</v>
      </c>
      <c r="E309" s="44" t="s">
        <v>126</v>
      </c>
      <c r="F309" s="44" t="s">
        <v>127</v>
      </c>
      <c r="G309" s="44" t="s">
        <v>76</v>
      </c>
      <c r="H309" s="44" t="s">
        <v>64</v>
      </c>
      <c r="I309" s="44" t="s">
        <v>55</v>
      </c>
      <c r="J309" s="44" t="s">
        <v>52</v>
      </c>
      <c r="K309" s="44" t="s">
        <v>52</v>
      </c>
      <c r="L309" s="45">
        <v>-35152.735191400803</v>
      </c>
      <c r="M309" s="45">
        <v>-6235.3564516129027</v>
      </c>
      <c r="N309" s="45">
        <v>-22493.040073668657</v>
      </c>
      <c r="O309" s="45">
        <f t="shared" si="21"/>
        <v>-12659.695117732146</v>
      </c>
      <c r="P309" s="45">
        <v>-12659.695117732117</v>
      </c>
      <c r="Q309" s="45">
        <v>-7166.9892109165876</v>
      </c>
      <c r="R309" s="45">
        <v>0</v>
      </c>
      <c r="S309" s="45">
        <f t="shared" si="19"/>
        <v>-7166.9892109165876</v>
      </c>
      <c r="T309" s="45">
        <f t="shared" si="20"/>
        <v>-5492.7059068155295</v>
      </c>
      <c r="U309" s="44"/>
      <c r="V309" s="44" t="s">
        <v>253</v>
      </c>
      <c r="W309" s="44"/>
    </row>
    <row r="310" spans="1:23" x14ac:dyDescent="0.25">
      <c r="A310" s="44" t="s">
        <v>50</v>
      </c>
      <c r="B310" s="44" t="s">
        <v>58</v>
      </c>
      <c r="C310" s="44" t="s">
        <v>59</v>
      </c>
      <c r="D310" s="44" t="s">
        <v>83</v>
      </c>
      <c r="E310" s="44" t="s">
        <v>97</v>
      </c>
      <c r="F310" s="44" t="s">
        <v>98</v>
      </c>
      <c r="G310" s="44" t="s">
        <v>76</v>
      </c>
      <c r="H310" s="44" t="s">
        <v>64</v>
      </c>
      <c r="I310" s="44" t="s">
        <v>55</v>
      </c>
      <c r="J310" s="44" t="s">
        <v>52</v>
      </c>
      <c r="K310" s="44" t="s">
        <v>52</v>
      </c>
      <c r="L310" s="45">
        <v>-325492.07026754308</v>
      </c>
      <c r="M310" s="45">
        <v>-256178.12935483869</v>
      </c>
      <c r="N310" s="45">
        <v>-279627.2365758486</v>
      </c>
      <c r="O310" s="45">
        <f t="shared" si="21"/>
        <v>-45864.833691694483</v>
      </c>
      <c r="P310" s="45">
        <v>-45864.833691694388</v>
      </c>
      <c r="Q310" s="45">
        <v>-28985.057965991691</v>
      </c>
      <c r="R310" s="45">
        <v>0</v>
      </c>
      <c r="S310" s="45">
        <f t="shared" si="19"/>
        <v>-28985.057965991691</v>
      </c>
      <c r="T310" s="45">
        <f t="shared" si="20"/>
        <v>-16879.775725702697</v>
      </c>
      <c r="U310" s="44"/>
      <c r="V310" s="44" t="s">
        <v>253</v>
      </c>
      <c r="W310" s="44"/>
    </row>
    <row r="311" spans="1:23" x14ac:dyDescent="0.25">
      <c r="A311" s="44" t="s">
        <v>50</v>
      </c>
      <c r="B311" s="44" t="s">
        <v>58</v>
      </c>
      <c r="C311" s="44" t="s">
        <v>69</v>
      </c>
      <c r="D311" s="44" t="s">
        <v>70</v>
      </c>
      <c r="E311" s="44" t="s">
        <v>142</v>
      </c>
      <c r="F311" s="44" t="s">
        <v>143</v>
      </c>
      <c r="G311" s="44" t="s">
        <v>76</v>
      </c>
      <c r="H311" s="44" t="s">
        <v>64</v>
      </c>
      <c r="I311" s="44" t="s">
        <v>55</v>
      </c>
      <c r="J311" s="44" t="s">
        <v>52</v>
      </c>
      <c r="K311" s="44" t="s">
        <v>52</v>
      </c>
      <c r="L311" s="45">
        <v>-180662.98721084752</v>
      </c>
      <c r="M311" s="45">
        <v>-58958.043403225805</v>
      </c>
      <c r="N311" s="45">
        <v>-113593.67110811097</v>
      </c>
      <c r="O311" s="45">
        <f t="shared" si="21"/>
        <v>-67069.316102736557</v>
      </c>
      <c r="P311" s="45">
        <v>-67069.3161027366</v>
      </c>
      <c r="Q311" s="45">
        <v>-56083.904736480639</v>
      </c>
      <c r="R311" s="45">
        <v>0</v>
      </c>
      <c r="S311" s="45">
        <f t="shared" si="19"/>
        <v>-56083.904736480639</v>
      </c>
      <c r="T311" s="45">
        <f t="shared" si="20"/>
        <v>-10985.411366255961</v>
      </c>
      <c r="U311" s="44"/>
      <c r="V311" s="44" t="s">
        <v>256</v>
      </c>
      <c r="W311" s="44"/>
    </row>
    <row r="312" spans="1:23" x14ac:dyDescent="0.25">
      <c r="A312" s="44" t="s">
        <v>50</v>
      </c>
      <c r="B312" s="44" t="s">
        <v>58</v>
      </c>
      <c r="C312" s="44" t="s">
        <v>69</v>
      </c>
      <c r="D312" s="44" t="s">
        <v>70</v>
      </c>
      <c r="E312" s="44" t="s">
        <v>105</v>
      </c>
      <c r="F312" s="44" t="s">
        <v>106</v>
      </c>
      <c r="G312" s="44" t="s">
        <v>76</v>
      </c>
      <c r="H312" s="44" t="s">
        <v>64</v>
      </c>
      <c r="I312" s="44" t="s">
        <v>55</v>
      </c>
      <c r="J312" s="44" t="s">
        <v>52</v>
      </c>
      <c r="K312" s="44" t="s">
        <v>52</v>
      </c>
      <c r="L312" s="45">
        <v>-380170.57604115061</v>
      </c>
      <c r="M312" s="45">
        <v>-128678.48595483872</v>
      </c>
      <c r="N312" s="45">
        <v>-295009.04907071881</v>
      </c>
      <c r="O312" s="45">
        <f t="shared" si="21"/>
        <v>-85161.526970431791</v>
      </c>
      <c r="P312" s="45">
        <v>-85161.526970431703</v>
      </c>
      <c r="Q312" s="45">
        <v>-18683.409311140182</v>
      </c>
      <c r="R312" s="45">
        <v>0</v>
      </c>
      <c r="S312" s="45">
        <f t="shared" si="19"/>
        <v>-18683.409311140182</v>
      </c>
      <c r="T312" s="45">
        <f t="shared" si="20"/>
        <v>-66478.117659291514</v>
      </c>
      <c r="U312" s="44"/>
      <c r="V312" s="44" t="s">
        <v>253</v>
      </c>
      <c r="W312" s="44"/>
    </row>
    <row r="313" spans="1:23" x14ac:dyDescent="0.25">
      <c r="A313" s="44" t="s">
        <v>50</v>
      </c>
      <c r="B313" s="44" t="s">
        <v>58</v>
      </c>
      <c r="C313" s="44" t="s">
        <v>69</v>
      </c>
      <c r="D313" s="44" t="s">
        <v>70</v>
      </c>
      <c r="E313" s="44" t="s">
        <v>154</v>
      </c>
      <c r="F313" s="44" t="s">
        <v>155</v>
      </c>
      <c r="G313" s="44" t="s">
        <v>76</v>
      </c>
      <c r="H313" s="44" t="s">
        <v>64</v>
      </c>
      <c r="I313" s="44" t="s">
        <v>55</v>
      </c>
      <c r="J313" s="44" t="s">
        <v>52</v>
      </c>
      <c r="K313" s="44" t="s">
        <v>52</v>
      </c>
      <c r="L313" s="45">
        <v>-819775.71110869653</v>
      </c>
      <c r="M313" s="45">
        <v>-65165.710106451617</v>
      </c>
      <c r="N313" s="45">
        <v>-520469.9514106962</v>
      </c>
      <c r="O313" s="45">
        <f t="shared" si="21"/>
        <v>-299305.75969800033</v>
      </c>
      <c r="P313" s="45">
        <v>-299305.75969800062</v>
      </c>
      <c r="Q313" s="45">
        <v>-241667.93667704461</v>
      </c>
      <c r="R313" s="45">
        <v>0</v>
      </c>
      <c r="S313" s="45">
        <f t="shared" si="19"/>
        <v>-241667.93667704461</v>
      </c>
      <c r="T313" s="45">
        <f t="shared" si="20"/>
        <v>-57637.823020956013</v>
      </c>
      <c r="U313" s="44"/>
      <c r="V313" s="44" t="s">
        <v>257</v>
      </c>
      <c r="W313" s="44"/>
    </row>
    <row r="314" spans="1:23" x14ac:dyDescent="0.25">
      <c r="A314" s="44" t="s">
        <v>50</v>
      </c>
      <c r="B314" s="44" t="s">
        <v>58</v>
      </c>
      <c r="C314" s="44" t="s">
        <v>69</v>
      </c>
      <c r="D314" s="44" t="s">
        <v>70</v>
      </c>
      <c r="E314" s="44" t="s">
        <v>144</v>
      </c>
      <c r="F314" s="44" t="s">
        <v>145</v>
      </c>
      <c r="G314" s="44" t="s">
        <v>76</v>
      </c>
      <c r="H314" s="44" t="s">
        <v>64</v>
      </c>
      <c r="I314" s="44" t="s">
        <v>55</v>
      </c>
      <c r="J314" s="44" t="s">
        <v>52</v>
      </c>
      <c r="K314" s="44" t="s">
        <v>52</v>
      </c>
      <c r="L314" s="45">
        <v>-245343.13124561749</v>
      </c>
      <c r="M314" s="45">
        <v>-108814.81005161289</v>
      </c>
      <c r="N314" s="45">
        <v>-121829.3464648169</v>
      </c>
      <c r="O314" s="45">
        <f t="shared" si="21"/>
        <v>-123513.78478080059</v>
      </c>
      <c r="P314" s="45">
        <v>-123513.78478080063</v>
      </c>
      <c r="Q314" s="45">
        <v>-118021.07906780495</v>
      </c>
      <c r="R314" s="45">
        <v>0</v>
      </c>
      <c r="S314" s="45">
        <f t="shared" si="19"/>
        <v>-118021.07906780495</v>
      </c>
      <c r="T314" s="45">
        <f t="shared" si="20"/>
        <v>-5492.7057129956811</v>
      </c>
      <c r="U314" s="44"/>
      <c r="V314" s="44" t="s">
        <v>258</v>
      </c>
      <c r="W314" s="44"/>
    </row>
    <row r="315" spans="1:23" x14ac:dyDescent="0.25">
      <c r="A315" s="44" t="s">
        <v>50</v>
      </c>
      <c r="B315" s="44" t="s">
        <v>58</v>
      </c>
      <c r="C315" s="44" t="s">
        <v>69</v>
      </c>
      <c r="D315" s="44" t="s">
        <v>94</v>
      </c>
      <c r="E315" s="44" t="s">
        <v>99</v>
      </c>
      <c r="F315" s="44" t="s">
        <v>100</v>
      </c>
      <c r="G315" s="44" t="s">
        <v>76</v>
      </c>
      <c r="H315" s="44" t="s">
        <v>64</v>
      </c>
      <c r="I315" s="44" t="s">
        <v>55</v>
      </c>
      <c r="J315" s="44" t="s">
        <v>52</v>
      </c>
      <c r="K315" s="44" t="s">
        <v>52</v>
      </c>
      <c r="L315" s="45">
        <v>-272279.96924912883</v>
      </c>
      <c r="M315" s="45">
        <v>-85660.112258064517</v>
      </c>
      <c r="N315" s="45">
        <v>-194095.95444876095</v>
      </c>
      <c r="O315" s="45">
        <f t="shared" si="21"/>
        <v>-78184.014800367877</v>
      </c>
      <c r="P315" s="45">
        <v>-78184.014800367848</v>
      </c>
      <c r="Q315" s="45">
        <v>-65453.489084270695</v>
      </c>
      <c r="R315" s="45">
        <v>0</v>
      </c>
      <c r="S315" s="45">
        <f t="shared" si="19"/>
        <v>-65453.489084270695</v>
      </c>
      <c r="T315" s="45">
        <f t="shared" si="20"/>
        <v>-12730.525716097152</v>
      </c>
      <c r="U315" s="44"/>
      <c r="V315" s="44" t="s">
        <v>253</v>
      </c>
      <c r="W315" s="44"/>
    </row>
    <row r="316" spans="1:23" x14ac:dyDescent="0.25">
      <c r="A316" s="44" t="s">
        <v>50</v>
      </c>
      <c r="B316" s="44" t="s">
        <v>58</v>
      </c>
      <c r="C316" s="44" t="s">
        <v>69</v>
      </c>
      <c r="D316" s="44" t="s">
        <v>94</v>
      </c>
      <c r="E316" s="44" t="s">
        <v>95</v>
      </c>
      <c r="F316" s="44" t="s">
        <v>96</v>
      </c>
      <c r="G316" s="44" t="s">
        <v>76</v>
      </c>
      <c r="H316" s="44" t="s">
        <v>64</v>
      </c>
      <c r="I316" s="44" t="s">
        <v>55</v>
      </c>
      <c r="J316" s="44" t="s">
        <v>52</v>
      </c>
      <c r="K316" s="44" t="s">
        <v>52</v>
      </c>
      <c r="L316" s="45">
        <v>-156839.78264320249</v>
      </c>
      <c r="M316" s="45">
        <v>-78302.535806451604</v>
      </c>
      <c r="N316" s="45">
        <v>-107638.93383564809</v>
      </c>
      <c r="O316" s="45">
        <f t="shared" si="21"/>
        <v>-49200.848807554401</v>
      </c>
      <c r="P316" s="45">
        <v>-49200.848807554372</v>
      </c>
      <c r="Q316" s="45">
        <v>0</v>
      </c>
      <c r="R316" s="45">
        <v>0</v>
      </c>
      <c r="S316" s="45">
        <f t="shared" si="19"/>
        <v>0</v>
      </c>
      <c r="T316" s="45">
        <f t="shared" si="20"/>
        <v>-49200.848807554372</v>
      </c>
      <c r="U316" s="44"/>
      <c r="V316" s="44"/>
      <c r="W316" s="44"/>
    </row>
    <row r="317" spans="1:23" x14ac:dyDescent="0.25">
      <c r="A317" s="44" t="s">
        <v>50</v>
      </c>
      <c r="B317" s="44" t="s">
        <v>58</v>
      </c>
      <c r="C317" s="44" t="s">
        <v>69</v>
      </c>
      <c r="D317" s="44" t="s">
        <v>94</v>
      </c>
      <c r="E317" s="44" t="s">
        <v>128</v>
      </c>
      <c r="F317" s="44" t="s">
        <v>129</v>
      </c>
      <c r="G317" s="44" t="s">
        <v>76</v>
      </c>
      <c r="H317" s="44" t="s">
        <v>64</v>
      </c>
      <c r="I317" s="44" t="s">
        <v>55</v>
      </c>
      <c r="J317" s="44" t="s">
        <v>52</v>
      </c>
      <c r="K317" s="44" t="s">
        <v>52</v>
      </c>
      <c r="L317" s="45">
        <v>-272486.79077504465</v>
      </c>
      <c r="M317" s="45">
        <v>-112660.6280645161</v>
      </c>
      <c r="N317" s="45">
        <v>-183466.45249389386</v>
      </c>
      <c r="O317" s="45">
        <f t="shared" si="21"/>
        <v>-89020.338281150791</v>
      </c>
      <c r="P317" s="45">
        <v>-89020.338281150776</v>
      </c>
      <c r="Q317" s="45">
        <v>-52083.007305001171</v>
      </c>
      <c r="R317" s="45">
        <v>0</v>
      </c>
      <c r="S317" s="45">
        <f t="shared" si="19"/>
        <v>-52083.007305001171</v>
      </c>
      <c r="T317" s="45">
        <f t="shared" si="20"/>
        <v>-36937.330976149606</v>
      </c>
      <c r="U317" s="44"/>
      <c r="V317" s="44" t="s">
        <v>253</v>
      </c>
      <c r="W317" s="44"/>
    </row>
    <row r="318" spans="1:23" x14ac:dyDescent="0.25">
      <c r="A318" s="44" t="s">
        <v>50</v>
      </c>
      <c r="B318" s="44" t="s">
        <v>58</v>
      </c>
      <c r="C318" s="44" t="s">
        <v>69</v>
      </c>
      <c r="D318" s="44" t="s">
        <v>94</v>
      </c>
      <c r="E318" s="44" t="s">
        <v>140</v>
      </c>
      <c r="F318" s="44" t="s">
        <v>141</v>
      </c>
      <c r="G318" s="44" t="s">
        <v>76</v>
      </c>
      <c r="H318" s="44" t="s">
        <v>64</v>
      </c>
      <c r="I318" s="44" t="s">
        <v>55</v>
      </c>
      <c r="J318" s="44" t="s">
        <v>52</v>
      </c>
      <c r="K318" s="44" t="s">
        <v>52</v>
      </c>
      <c r="L318" s="45">
        <v>-42057.665309175238</v>
      </c>
      <c r="M318" s="45">
        <v>-9663.9341516129025</v>
      </c>
      <c r="N318" s="45">
        <v>-30755.967853753129</v>
      </c>
      <c r="O318" s="45">
        <f t="shared" ref="O318:O343" si="22">L318-N318</f>
        <v>-11301.697455422109</v>
      </c>
      <c r="P318" s="45">
        <v>-11301.697455422105</v>
      </c>
      <c r="Q318" s="45">
        <v>-5808.9915298841734</v>
      </c>
      <c r="R318" s="45">
        <v>0</v>
      </c>
      <c r="S318" s="45">
        <f t="shared" si="19"/>
        <v>-5808.9915298841734</v>
      </c>
      <c r="T318" s="45">
        <f t="shared" si="20"/>
        <v>-5492.7059255379318</v>
      </c>
      <c r="U318" s="44"/>
      <c r="V318" s="44" t="s">
        <v>253</v>
      </c>
      <c r="W318" s="44"/>
    </row>
    <row r="319" spans="1:23" x14ac:dyDescent="0.25">
      <c r="A319" s="44" t="s">
        <v>50</v>
      </c>
      <c r="B319" s="44" t="s">
        <v>58</v>
      </c>
      <c r="C319" s="44" t="s">
        <v>69</v>
      </c>
      <c r="D319" s="44" t="s">
        <v>94</v>
      </c>
      <c r="E319" s="44" t="s">
        <v>138</v>
      </c>
      <c r="F319" s="44" t="s">
        <v>139</v>
      </c>
      <c r="G319" s="44" t="s">
        <v>76</v>
      </c>
      <c r="H319" s="44" t="s">
        <v>64</v>
      </c>
      <c r="I319" s="44" t="s">
        <v>55</v>
      </c>
      <c r="J319" s="44" t="s">
        <v>52</v>
      </c>
      <c r="K319" s="44" t="s">
        <v>52</v>
      </c>
      <c r="L319" s="45">
        <v>-232843.31321340805</v>
      </c>
      <c r="M319" s="45">
        <v>-78087.660554838702</v>
      </c>
      <c r="N319" s="45">
        <v>-128317.88353820745</v>
      </c>
      <c r="O319" s="45">
        <f t="shared" si="22"/>
        <v>-104525.4296752006</v>
      </c>
      <c r="P319" s="45">
        <v>-104525.42967520055</v>
      </c>
      <c r="Q319" s="45">
        <v>-13047.311998282754</v>
      </c>
      <c r="R319" s="45">
        <v>0</v>
      </c>
      <c r="S319" s="45">
        <f t="shared" si="19"/>
        <v>-13047.311998282754</v>
      </c>
      <c r="T319" s="45">
        <f t="shared" si="20"/>
        <v>-91478.117676917798</v>
      </c>
      <c r="U319" s="44"/>
      <c r="V319" s="44" t="s">
        <v>253</v>
      </c>
      <c r="W319" s="44"/>
    </row>
    <row r="320" spans="1:23" x14ac:dyDescent="0.25">
      <c r="A320" s="44" t="s">
        <v>50</v>
      </c>
      <c r="B320" s="44" t="s">
        <v>58</v>
      </c>
      <c r="C320" s="44" t="s">
        <v>69</v>
      </c>
      <c r="D320" s="44" t="s">
        <v>146</v>
      </c>
      <c r="E320" s="44" t="s">
        <v>149</v>
      </c>
      <c r="F320" s="44" t="s">
        <v>150</v>
      </c>
      <c r="G320" s="44" t="s">
        <v>76</v>
      </c>
      <c r="H320" s="44" t="s">
        <v>64</v>
      </c>
      <c r="I320" s="44" t="s">
        <v>55</v>
      </c>
      <c r="J320" s="44" t="s">
        <v>52</v>
      </c>
      <c r="K320" s="44" t="s">
        <v>52</v>
      </c>
      <c r="L320" s="45">
        <v>-285969.9272010072</v>
      </c>
      <c r="M320" s="45">
        <v>-203846.30455161291</v>
      </c>
      <c r="N320" s="45">
        <v>-237327.05050124123</v>
      </c>
      <c r="O320" s="45">
        <f t="shared" si="22"/>
        <v>-48642.87669976597</v>
      </c>
      <c r="P320" s="45">
        <v>-48642.876699765919</v>
      </c>
      <c r="Q320" s="45">
        <v>-122418.58479105082</v>
      </c>
      <c r="R320" s="45">
        <v>0</v>
      </c>
      <c r="S320" s="45">
        <f t="shared" si="19"/>
        <v>-122418.58479105082</v>
      </c>
      <c r="T320" s="45">
        <f t="shared" si="20"/>
        <v>73775.708091284905</v>
      </c>
      <c r="U320" s="44"/>
      <c r="V320" s="44" t="s">
        <v>253</v>
      </c>
      <c r="W320" s="44"/>
    </row>
    <row r="321" spans="1:23" x14ac:dyDescent="0.25">
      <c r="A321" s="44" t="s">
        <v>50</v>
      </c>
      <c r="B321" s="44" t="s">
        <v>58</v>
      </c>
      <c r="C321" s="44" t="s">
        <v>69</v>
      </c>
      <c r="D321" s="44" t="s">
        <v>146</v>
      </c>
      <c r="E321" s="44" t="s">
        <v>147</v>
      </c>
      <c r="F321" s="44" t="s">
        <v>148</v>
      </c>
      <c r="G321" s="44" t="s">
        <v>76</v>
      </c>
      <c r="H321" s="44" t="s">
        <v>64</v>
      </c>
      <c r="I321" s="44" t="s">
        <v>55</v>
      </c>
      <c r="J321" s="44" t="s">
        <v>52</v>
      </c>
      <c r="K321" s="44" t="s">
        <v>52</v>
      </c>
      <c r="L321" s="45">
        <v>-354923.97677548794</v>
      </c>
      <c r="M321" s="45">
        <v>-133841.8471548387</v>
      </c>
      <c r="N321" s="45">
        <v>-152650.81200493529</v>
      </c>
      <c r="O321" s="45">
        <f t="shared" si="22"/>
        <v>-202273.16477055266</v>
      </c>
      <c r="P321" s="45">
        <v>-202273.16477055266</v>
      </c>
      <c r="Q321" s="45">
        <v>-745519.95585272997</v>
      </c>
      <c r="R321" s="45">
        <v>0</v>
      </c>
      <c r="S321" s="45">
        <f t="shared" si="19"/>
        <v>-745519.95585272997</v>
      </c>
      <c r="T321" s="45">
        <f t="shared" si="20"/>
        <v>543246.79108217731</v>
      </c>
      <c r="U321" s="44"/>
      <c r="V321" s="44" t="s">
        <v>253</v>
      </c>
      <c r="W321" s="44"/>
    </row>
    <row r="322" spans="1:23" x14ac:dyDescent="0.25">
      <c r="A322" s="44" t="s">
        <v>50</v>
      </c>
      <c r="B322" s="44" t="s">
        <v>58</v>
      </c>
      <c r="C322" s="44" t="s">
        <v>59</v>
      </c>
      <c r="D322" s="44" t="s">
        <v>87</v>
      </c>
      <c r="E322" s="44" t="s">
        <v>136</v>
      </c>
      <c r="F322" s="44" t="s">
        <v>151</v>
      </c>
      <c r="G322" s="44" t="s">
        <v>76</v>
      </c>
      <c r="H322" s="44" t="s">
        <v>68</v>
      </c>
      <c r="I322" s="44" t="s">
        <v>55</v>
      </c>
      <c r="J322" s="44" t="s">
        <v>52</v>
      </c>
      <c r="K322" s="44" t="s">
        <v>52</v>
      </c>
      <c r="L322" s="45">
        <v>-20.967741935483875</v>
      </c>
      <c r="M322" s="45">
        <v>0</v>
      </c>
      <c r="N322" s="45">
        <v>-20.967741935483875</v>
      </c>
      <c r="O322" s="45">
        <f t="shared" si="22"/>
        <v>0</v>
      </c>
      <c r="P322" s="45">
        <v>0</v>
      </c>
      <c r="Q322" s="45">
        <v>0</v>
      </c>
      <c r="R322" s="45">
        <v>0</v>
      </c>
      <c r="S322" s="45">
        <f t="shared" si="19"/>
        <v>0</v>
      </c>
      <c r="T322" s="45">
        <f t="shared" si="20"/>
        <v>0</v>
      </c>
      <c r="U322" s="44"/>
      <c r="W322" s="44"/>
    </row>
    <row r="323" spans="1:23" x14ac:dyDescent="0.25">
      <c r="A323" s="44" t="s">
        <v>50</v>
      </c>
      <c r="B323" s="44" t="s">
        <v>58</v>
      </c>
      <c r="C323" s="44" t="s">
        <v>59</v>
      </c>
      <c r="D323" s="44" t="s">
        <v>87</v>
      </c>
      <c r="E323" s="44" t="s">
        <v>88</v>
      </c>
      <c r="F323" s="44" t="s">
        <v>89</v>
      </c>
      <c r="G323" s="44" t="s">
        <v>76</v>
      </c>
      <c r="H323" s="44" t="s">
        <v>68</v>
      </c>
      <c r="I323" s="44" t="s">
        <v>55</v>
      </c>
      <c r="J323" s="44" t="s">
        <v>52</v>
      </c>
      <c r="K323" s="44" t="s">
        <v>52</v>
      </c>
      <c r="L323" s="45">
        <v>-8.3870967741935498</v>
      </c>
      <c r="M323" s="45">
        <v>0</v>
      </c>
      <c r="N323" s="45">
        <v>-8.3870967741935498</v>
      </c>
      <c r="O323" s="45">
        <f t="shared" si="22"/>
        <v>0</v>
      </c>
      <c r="P323" s="45">
        <v>0</v>
      </c>
      <c r="Q323" s="45">
        <f>P323</f>
        <v>0</v>
      </c>
      <c r="R323" s="45">
        <v>0</v>
      </c>
      <c r="S323" s="45">
        <f t="shared" si="19"/>
        <v>0</v>
      </c>
      <c r="T323" s="45">
        <f t="shared" si="20"/>
        <v>0</v>
      </c>
      <c r="U323" s="44"/>
      <c r="V323" s="44"/>
      <c r="W323" s="44"/>
    </row>
    <row r="324" spans="1:23" x14ac:dyDescent="0.25">
      <c r="A324" s="44" t="s">
        <v>50</v>
      </c>
      <c r="B324" s="44" t="s">
        <v>58</v>
      </c>
      <c r="C324" s="44" t="s">
        <v>59</v>
      </c>
      <c r="D324" s="44" t="s">
        <v>87</v>
      </c>
      <c r="E324" s="44" t="s">
        <v>92</v>
      </c>
      <c r="F324" s="44" t="s">
        <v>93</v>
      </c>
      <c r="G324" s="44" t="s">
        <v>76</v>
      </c>
      <c r="H324" s="44" t="s">
        <v>68</v>
      </c>
      <c r="I324" s="44" t="s">
        <v>55</v>
      </c>
      <c r="J324" s="44" t="s">
        <v>52</v>
      </c>
      <c r="K324" s="44" t="s">
        <v>52</v>
      </c>
      <c r="L324" s="45">
        <v>-16.7741935483871</v>
      </c>
      <c r="M324" s="45">
        <v>0</v>
      </c>
      <c r="N324" s="45">
        <v>-16.7741935483871</v>
      </c>
      <c r="O324" s="45">
        <f t="shared" si="22"/>
        <v>0</v>
      </c>
      <c r="P324" s="45">
        <v>0</v>
      </c>
      <c r="Q324" s="45">
        <v>0</v>
      </c>
      <c r="R324" s="45">
        <v>0</v>
      </c>
      <c r="S324" s="45">
        <f t="shared" si="19"/>
        <v>0</v>
      </c>
      <c r="T324" s="45">
        <f t="shared" si="20"/>
        <v>0</v>
      </c>
      <c r="U324" s="44"/>
      <c r="V324" s="44"/>
      <c r="W324" s="44"/>
    </row>
    <row r="325" spans="1:23" x14ac:dyDescent="0.25">
      <c r="A325" s="44" t="s">
        <v>50</v>
      </c>
      <c r="B325" s="44" t="s">
        <v>58</v>
      </c>
      <c r="C325" s="44" t="s">
        <v>59</v>
      </c>
      <c r="D325" s="44" t="s">
        <v>87</v>
      </c>
      <c r="E325" s="44" t="s">
        <v>90</v>
      </c>
      <c r="F325" s="44" t="s">
        <v>91</v>
      </c>
      <c r="G325" s="44" t="s">
        <v>76</v>
      </c>
      <c r="H325" s="44" t="s">
        <v>68</v>
      </c>
      <c r="I325" s="44" t="s">
        <v>55</v>
      </c>
      <c r="J325" s="44" t="s">
        <v>52</v>
      </c>
      <c r="K325" s="44" t="s">
        <v>52</v>
      </c>
      <c r="L325" s="45">
        <v>-8.3870967741935498</v>
      </c>
      <c r="M325" s="45">
        <v>0</v>
      </c>
      <c r="N325" s="45">
        <v>-8.3870967741935498</v>
      </c>
      <c r="O325" s="45">
        <f t="shared" si="22"/>
        <v>0</v>
      </c>
      <c r="P325" s="45">
        <v>0</v>
      </c>
      <c r="Q325" s="45">
        <v>0</v>
      </c>
      <c r="R325" s="45">
        <v>0</v>
      </c>
      <c r="S325" s="45">
        <f t="shared" si="19"/>
        <v>0</v>
      </c>
      <c r="T325" s="45">
        <f t="shared" si="20"/>
        <v>0</v>
      </c>
      <c r="U325" s="44"/>
      <c r="V325" s="44"/>
      <c r="W325" s="44"/>
    </row>
    <row r="326" spans="1:23" x14ac:dyDescent="0.25">
      <c r="A326" s="44" t="s">
        <v>50</v>
      </c>
      <c r="B326" s="44" t="s">
        <v>58</v>
      </c>
      <c r="C326" s="44" t="s">
        <v>59</v>
      </c>
      <c r="D326" s="44" t="s">
        <v>60</v>
      </c>
      <c r="E326" s="44" t="s">
        <v>152</v>
      </c>
      <c r="F326" s="44" t="s">
        <v>153</v>
      </c>
      <c r="G326" s="44" t="s">
        <v>76</v>
      </c>
      <c r="H326" s="44" t="s">
        <v>68</v>
      </c>
      <c r="I326" s="44" t="s">
        <v>55</v>
      </c>
      <c r="J326" s="44" t="s">
        <v>52</v>
      </c>
      <c r="K326" s="44" t="s">
        <v>52</v>
      </c>
      <c r="L326" s="45">
        <v>-12.580645161290324</v>
      </c>
      <c r="M326" s="45">
        <v>0</v>
      </c>
      <c r="N326" s="45">
        <v>-12.580645161290324</v>
      </c>
      <c r="O326" s="45">
        <f t="shared" si="22"/>
        <v>0</v>
      </c>
      <c r="P326" s="45">
        <v>0</v>
      </c>
      <c r="Q326" s="45">
        <v>0</v>
      </c>
      <c r="R326" s="45">
        <v>0</v>
      </c>
      <c r="S326" s="45">
        <f t="shared" si="19"/>
        <v>0</v>
      </c>
      <c r="T326" s="45">
        <f t="shared" si="20"/>
        <v>0</v>
      </c>
      <c r="U326" s="44"/>
      <c r="V326" s="44"/>
      <c r="W326" s="44"/>
    </row>
    <row r="327" spans="1:23" x14ac:dyDescent="0.25">
      <c r="A327" s="44" t="s">
        <v>50</v>
      </c>
      <c r="B327" s="44" t="s">
        <v>58</v>
      </c>
      <c r="C327" s="44" t="s">
        <v>59</v>
      </c>
      <c r="D327" s="44" t="s">
        <v>60</v>
      </c>
      <c r="E327" s="44" t="s">
        <v>79</v>
      </c>
      <c r="F327" s="44" t="s">
        <v>80</v>
      </c>
      <c r="G327" s="44" t="s">
        <v>76</v>
      </c>
      <c r="H327" s="44" t="s">
        <v>68</v>
      </c>
      <c r="I327" s="44" t="s">
        <v>55</v>
      </c>
      <c r="J327" s="44" t="s">
        <v>52</v>
      </c>
      <c r="K327" s="44" t="s">
        <v>52</v>
      </c>
      <c r="L327" s="45">
        <v>-12.580645161290324</v>
      </c>
      <c r="M327" s="45">
        <v>0</v>
      </c>
      <c r="N327" s="45">
        <v>-12.580645161290324</v>
      </c>
      <c r="O327" s="45">
        <f t="shared" si="22"/>
        <v>0</v>
      </c>
      <c r="P327" s="45">
        <v>0</v>
      </c>
      <c r="Q327" s="45">
        <v>0</v>
      </c>
      <c r="R327" s="45">
        <v>0</v>
      </c>
      <c r="S327" s="45">
        <f t="shared" si="19"/>
        <v>0</v>
      </c>
      <c r="T327" s="45">
        <f t="shared" si="20"/>
        <v>0</v>
      </c>
      <c r="U327" s="44"/>
      <c r="V327" s="44"/>
      <c r="W327" s="44"/>
    </row>
    <row r="328" spans="1:23" x14ac:dyDescent="0.25">
      <c r="A328" s="44" t="s">
        <v>50</v>
      </c>
      <c r="B328" s="44" t="s">
        <v>58</v>
      </c>
      <c r="C328" s="44" t="s">
        <v>59</v>
      </c>
      <c r="D328" s="44" t="s">
        <v>60</v>
      </c>
      <c r="E328" s="44" t="s">
        <v>61</v>
      </c>
      <c r="F328" s="44" t="s">
        <v>62</v>
      </c>
      <c r="G328" s="44" t="s">
        <v>76</v>
      </c>
      <c r="H328" s="44" t="s">
        <v>68</v>
      </c>
      <c r="I328" s="44" t="s">
        <v>55</v>
      </c>
      <c r="J328" s="44" t="s">
        <v>52</v>
      </c>
      <c r="K328" s="44" t="s">
        <v>52</v>
      </c>
      <c r="L328" s="45">
        <v>-4.1935483870967749</v>
      </c>
      <c r="M328" s="45">
        <v>0</v>
      </c>
      <c r="N328" s="45">
        <v>-4.1935483870967749</v>
      </c>
      <c r="O328" s="45">
        <f t="shared" si="22"/>
        <v>0</v>
      </c>
      <c r="P328" s="45">
        <v>0</v>
      </c>
      <c r="Q328" s="45">
        <v>0</v>
      </c>
      <c r="R328" s="45">
        <v>0</v>
      </c>
      <c r="S328" s="45">
        <f t="shared" si="19"/>
        <v>0</v>
      </c>
      <c r="T328" s="45">
        <f t="shared" si="20"/>
        <v>0</v>
      </c>
      <c r="U328" s="44"/>
      <c r="V328" s="44"/>
      <c r="W328" s="44"/>
    </row>
    <row r="329" spans="1:23" x14ac:dyDescent="0.25">
      <c r="A329" s="44" t="s">
        <v>50</v>
      </c>
      <c r="B329" s="44" t="s">
        <v>58</v>
      </c>
      <c r="C329" s="44" t="s">
        <v>59</v>
      </c>
      <c r="D329" s="44" t="s">
        <v>83</v>
      </c>
      <c r="E329" s="44" t="s">
        <v>84</v>
      </c>
      <c r="F329" s="44" t="s">
        <v>85</v>
      </c>
      <c r="G329" s="44" t="s">
        <v>76</v>
      </c>
      <c r="H329" s="44" t="s">
        <v>68</v>
      </c>
      <c r="I329" s="44" t="s">
        <v>55</v>
      </c>
      <c r="J329" s="44" t="s">
        <v>52</v>
      </c>
      <c r="K329" s="44" t="s">
        <v>52</v>
      </c>
      <c r="L329" s="45">
        <v>-68599.073348387086</v>
      </c>
      <c r="M329" s="45">
        <v>-105.55</v>
      </c>
      <c r="N329" s="45">
        <v>-67535.933448387092</v>
      </c>
      <c r="O329" s="45">
        <f t="shared" si="22"/>
        <v>-1063.1398999999947</v>
      </c>
      <c r="P329" s="45">
        <v>-1063.1399000000092</v>
      </c>
      <c r="Q329" s="45">
        <v>-1063.1400000000001</v>
      </c>
      <c r="R329" s="45">
        <v>0</v>
      </c>
      <c r="S329" s="45">
        <f t="shared" si="19"/>
        <v>-1063.1400000000001</v>
      </c>
      <c r="T329" s="45">
        <f t="shared" si="20"/>
        <v>9.9999990879950929E-5</v>
      </c>
      <c r="U329" s="44"/>
      <c r="V329" s="44" t="s">
        <v>259</v>
      </c>
      <c r="W329" s="44"/>
    </row>
    <row r="330" spans="1:23" x14ac:dyDescent="0.25">
      <c r="A330" s="44" t="s">
        <v>50</v>
      </c>
      <c r="B330" s="44" t="s">
        <v>58</v>
      </c>
      <c r="C330" s="44" t="s">
        <v>59</v>
      </c>
      <c r="D330" s="44" t="s">
        <v>83</v>
      </c>
      <c r="E330" s="44" t="s">
        <v>122</v>
      </c>
      <c r="F330" s="44" t="s">
        <v>123</v>
      </c>
      <c r="G330" s="44" t="s">
        <v>76</v>
      </c>
      <c r="H330" s="44" t="s">
        <v>68</v>
      </c>
      <c r="I330" s="44" t="s">
        <v>55</v>
      </c>
      <c r="J330" s="44" t="s">
        <v>52</v>
      </c>
      <c r="K330" s="44" t="s">
        <v>52</v>
      </c>
      <c r="L330" s="45">
        <v>-4.1935483870967749</v>
      </c>
      <c r="M330" s="45">
        <v>0</v>
      </c>
      <c r="N330" s="45">
        <v>-4.1935483870967749</v>
      </c>
      <c r="O330" s="45">
        <f t="shared" si="22"/>
        <v>0</v>
      </c>
      <c r="P330" s="45">
        <v>0</v>
      </c>
      <c r="Q330" s="45">
        <v>0</v>
      </c>
      <c r="R330" s="45">
        <v>0</v>
      </c>
      <c r="S330" s="45">
        <f t="shared" ref="S330:S352" si="23">SUM(Q330:R330)</f>
        <v>0</v>
      </c>
      <c r="T330" s="45">
        <f t="shared" si="20"/>
        <v>0</v>
      </c>
      <c r="U330" s="44"/>
      <c r="V330" s="44"/>
      <c r="W330" s="44"/>
    </row>
    <row r="331" spans="1:23" x14ac:dyDescent="0.25">
      <c r="A331" s="44" t="s">
        <v>50</v>
      </c>
      <c r="B331" s="44" t="s">
        <v>58</v>
      </c>
      <c r="C331" s="44" t="s">
        <v>59</v>
      </c>
      <c r="D331" s="44" t="s">
        <v>83</v>
      </c>
      <c r="E331" s="44" t="s">
        <v>126</v>
      </c>
      <c r="F331" s="44" t="s">
        <v>127</v>
      </c>
      <c r="G331" s="44" t="s">
        <v>76</v>
      </c>
      <c r="H331" s="44" t="s">
        <v>68</v>
      </c>
      <c r="I331" s="44" t="s">
        <v>55</v>
      </c>
      <c r="J331" s="44" t="s">
        <v>52</v>
      </c>
      <c r="K331" s="44" t="s">
        <v>52</v>
      </c>
      <c r="L331" s="45">
        <v>-4.1935483870967749</v>
      </c>
      <c r="M331" s="45">
        <v>0</v>
      </c>
      <c r="N331" s="45">
        <v>-4.1935483870967749</v>
      </c>
      <c r="O331" s="45">
        <f t="shared" si="22"/>
        <v>0</v>
      </c>
      <c r="P331" s="45">
        <v>0</v>
      </c>
      <c r="Q331" s="45">
        <v>0</v>
      </c>
      <c r="R331" s="45">
        <v>0</v>
      </c>
      <c r="S331" s="45">
        <f t="shared" si="23"/>
        <v>0</v>
      </c>
      <c r="T331" s="45">
        <f t="shared" ref="T331:T352" si="24">P331-S331</f>
        <v>0</v>
      </c>
      <c r="U331" s="44"/>
      <c r="V331" s="44"/>
      <c r="W331" s="44"/>
    </row>
    <row r="332" spans="1:23" x14ac:dyDescent="0.25">
      <c r="A332" s="44" t="s">
        <v>50</v>
      </c>
      <c r="B332" s="44" t="s">
        <v>58</v>
      </c>
      <c r="C332" s="44" t="s">
        <v>59</v>
      </c>
      <c r="D332" s="44" t="s">
        <v>83</v>
      </c>
      <c r="E332" s="44" t="s">
        <v>97</v>
      </c>
      <c r="F332" s="44" t="s">
        <v>98</v>
      </c>
      <c r="G332" s="44" t="s">
        <v>76</v>
      </c>
      <c r="H332" s="44" t="s">
        <v>68</v>
      </c>
      <c r="I332" s="44" t="s">
        <v>55</v>
      </c>
      <c r="J332" s="44" t="s">
        <v>52</v>
      </c>
      <c r="K332" s="44" t="s">
        <v>52</v>
      </c>
      <c r="L332" s="45">
        <v>-12.580645161290324</v>
      </c>
      <c r="M332" s="45">
        <v>0</v>
      </c>
      <c r="N332" s="45">
        <v>-12.580645161290324</v>
      </c>
      <c r="O332" s="45">
        <f t="shared" si="22"/>
        <v>0</v>
      </c>
      <c r="P332" s="45">
        <v>0</v>
      </c>
      <c r="Q332" s="45">
        <v>0</v>
      </c>
      <c r="R332" s="45">
        <v>0</v>
      </c>
      <c r="S332" s="45">
        <f t="shared" si="23"/>
        <v>0</v>
      </c>
      <c r="T332" s="45">
        <f t="shared" si="24"/>
        <v>0</v>
      </c>
      <c r="U332" s="44"/>
      <c r="V332" s="44"/>
      <c r="W332" s="44"/>
    </row>
    <row r="333" spans="1:23" x14ac:dyDescent="0.25">
      <c r="A333" s="44" t="s">
        <v>50</v>
      </c>
      <c r="B333" s="44" t="s">
        <v>58</v>
      </c>
      <c r="C333" s="44" t="s">
        <v>69</v>
      </c>
      <c r="D333" s="44" t="s">
        <v>70</v>
      </c>
      <c r="E333" s="44" t="s">
        <v>142</v>
      </c>
      <c r="F333" s="44" t="s">
        <v>143</v>
      </c>
      <c r="G333" s="44" t="s">
        <v>76</v>
      </c>
      <c r="H333" s="44" t="s">
        <v>68</v>
      </c>
      <c r="I333" s="44" t="s">
        <v>55</v>
      </c>
      <c r="J333" s="44" t="s">
        <v>52</v>
      </c>
      <c r="K333" s="44" t="s">
        <v>52</v>
      </c>
      <c r="L333" s="45">
        <v>-8.3870967741935498</v>
      </c>
      <c r="M333" s="45">
        <v>0</v>
      </c>
      <c r="N333" s="45">
        <v>-8.3870967741935498</v>
      </c>
      <c r="O333" s="45">
        <f t="shared" si="22"/>
        <v>0</v>
      </c>
      <c r="P333" s="45">
        <v>0</v>
      </c>
      <c r="Q333" s="45">
        <v>0</v>
      </c>
      <c r="R333" s="45">
        <v>0</v>
      </c>
      <c r="S333" s="45">
        <f t="shared" si="23"/>
        <v>0</v>
      </c>
      <c r="T333" s="45">
        <f t="shared" si="24"/>
        <v>0</v>
      </c>
      <c r="U333" s="44"/>
      <c r="V333" s="44"/>
      <c r="W333" s="44"/>
    </row>
    <row r="334" spans="1:23" x14ac:dyDescent="0.25">
      <c r="A334" s="44" t="s">
        <v>50</v>
      </c>
      <c r="B334" s="44" t="s">
        <v>58</v>
      </c>
      <c r="C334" s="44" t="s">
        <v>69</v>
      </c>
      <c r="D334" s="44" t="s">
        <v>70</v>
      </c>
      <c r="E334" s="44" t="s">
        <v>105</v>
      </c>
      <c r="F334" s="44" t="s">
        <v>106</v>
      </c>
      <c r="G334" s="44" t="s">
        <v>76</v>
      </c>
      <c r="H334" s="44" t="s">
        <v>68</v>
      </c>
      <c r="I334" s="44" t="s">
        <v>55</v>
      </c>
      <c r="J334" s="44" t="s">
        <v>52</v>
      </c>
      <c r="K334" s="44" t="s">
        <v>52</v>
      </c>
      <c r="L334" s="45">
        <v>-12.580645161290324</v>
      </c>
      <c r="M334" s="45">
        <v>0</v>
      </c>
      <c r="N334" s="45">
        <v>-12.580645161290324</v>
      </c>
      <c r="O334" s="45">
        <f t="shared" si="22"/>
        <v>0</v>
      </c>
      <c r="P334" s="45">
        <v>0</v>
      </c>
      <c r="Q334" s="45">
        <v>0</v>
      </c>
      <c r="R334" s="45">
        <v>0</v>
      </c>
      <c r="S334" s="45">
        <f t="shared" si="23"/>
        <v>0</v>
      </c>
      <c r="T334" s="45">
        <f t="shared" si="24"/>
        <v>0</v>
      </c>
      <c r="U334" s="44"/>
      <c r="V334" s="44"/>
      <c r="W334" s="44"/>
    </row>
    <row r="335" spans="1:23" x14ac:dyDescent="0.25">
      <c r="A335" s="44" t="s">
        <v>50</v>
      </c>
      <c r="B335" s="44" t="s">
        <v>58</v>
      </c>
      <c r="C335" s="44" t="s">
        <v>69</v>
      </c>
      <c r="D335" s="44" t="s">
        <v>70</v>
      </c>
      <c r="E335" s="44" t="s">
        <v>154</v>
      </c>
      <c r="F335" s="44" t="s">
        <v>155</v>
      </c>
      <c r="G335" s="44" t="s">
        <v>76</v>
      </c>
      <c r="H335" s="44" t="s">
        <v>68</v>
      </c>
      <c r="I335" s="44" t="s">
        <v>55</v>
      </c>
      <c r="J335" s="44" t="s">
        <v>52</v>
      </c>
      <c r="K335" s="44" t="s">
        <v>52</v>
      </c>
      <c r="L335" s="45">
        <v>-16.7741935483871</v>
      </c>
      <c r="M335" s="45">
        <v>0</v>
      </c>
      <c r="N335" s="45">
        <v>-16.7741935483871</v>
      </c>
      <c r="O335" s="45">
        <f t="shared" si="22"/>
        <v>0</v>
      </c>
      <c r="P335" s="45">
        <v>0</v>
      </c>
      <c r="Q335" s="45">
        <v>0</v>
      </c>
      <c r="R335" s="45">
        <v>0</v>
      </c>
      <c r="S335" s="45">
        <f t="shared" si="23"/>
        <v>0</v>
      </c>
      <c r="T335" s="45">
        <f t="shared" si="24"/>
        <v>0</v>
      </c>
      <c r="U335" s="44"/>
      <c r="V335" s="44"/>
      <c r="W335" s="44"/>
    </row>
    <row r="336" spans="1:23" x14ac:dyDescent="0.25">
      <c r="A336" s="44" t="s">
        <v>50</v>
      </c>
      <c r="B336" s="44" t="s">
        <v>58</v>
      </c>
      <c r="C336" s="44" t="s">
        <v>69</v>
      </c>
      <c r="D336" s="44" t="s">
        <v>70</v>
      </c>
      <c r="E336" s="44" t="s">
        <v>144</v>
      </c>
      <c r="F336" s="44" t="s">
        <v>145</v>
      </c>
      <c r="G336" s="44" t="s">
        <v>76</v>
      </c>
      <c r="H336" s="44" t="s">
        <v>68</v>
      </c>
      <c r="I336" s="44" t="s">
        <v>55</v>
      </c>
      <c r="J336" s="44" t="s">
        <v>52</v>
      </c>
      <c r="K336" s="44" t="s">
        <v>52</v>
      </c>
      <c r="L336" s="45">
        <v>-4.1935483870967749</v>
      </c>
      <c r="M336" s="45">
        <v>0</v>
      </c>
      <c r="N336" s="45">
        <v>-4.1935483870967749</v>
      </c>
      <c r="O336" s="45">
        <f t="shared" si="22"/>
        <v>0</v>
      </c>
      <c r="P336" s="45">
        <v>0</v>
      </c>
      <c r="Q336" s="45">
        <v>0</v>
      </c>
      <c r="R336" s="45">
        <v>0</v>
      </c>
      <c r="S336" s="45">
        <f t="shared" si="23"/>
        <v>0</v>
      </c>
      <c r="T336" s="45">
        <f t="shared" si="24"/>
        <v>0</v>
      </c>
      <c r="U336" s="44"/>
      <c r="V336" s="44"/>
      <c r="W336" s="44"/>
    </row>
    <row r="337" spans="1:23" x14ac:dyDescent="0.25">
      <c r="A337" s="44" t="s">
        <v>50</v>
      </c>
      <c r="B337" s="44" t="s">
        <v>58</v>
      </c>
      <c r="C337" s="44" t="s">
        <v>69</v>
      </c>
      <c r="D337" s="44" t="s">
        <v>94</v>
      </c>
      <c r="E337" s="44" t="s">
        <v>99</v>
      </c>
      <c r="F337" s="44" t="s">
        <v>100</v>
      </c>
      <c r="G337" s="44" t="s">
        <v>76</v>
      </c>
      <c r="H337" s="44" t="s">
        <v>68</v>
      </c>
      <c r="I337" s="44" t="s">
        <v>55</v>
      </c>
      <c r="J337" s="44" t="s">
        <v>52</v>
      </c>
      <c r="K337" s="44" t="s">
        <v>52</v>
      </c>
      <c r="L337" s="45">
        <v>-20.967741935483872</v>
      </c>
      <c r="M337" s="45">
        <v>0</v>
      </c>
      <c r="N337" s="45">
        <v>-20.967741935483872</v>
      </c>
      <c r="O337" s="45">
        <f t="shared" si="22"/>
        <v>0</v>
      </c>
      <c r="P337" s="45">
        <v>0</v>
      </c>
      <c r="Q337" s="45">
        <v>0</v>
      </c>
      <c r="R337" s="45">
        <v>0</v>
      </c>
      <c r="S337" s="45">
        <f t="shared" si="23"/>
        <v>0</v>
      </c>
      <c r="T337" s="45">
        <f t="shared" si="24"/>
        <v>0</v>
      </c>
      <c r="U337" s="44"/>
      <c r="V337" s="44"/>
      <c r="W337" s="44"/>
    </row>
    <row r="338" spans="1:23" x14ac:dyDescent="0.25">
      <c r="A338" s="44" t="s">
        <v>50</v>
      </c>
      <c r="B338" s="44" t="s">
        <v>58</v>
      </c>
      <c r="C338" s="44" t="s">
        <v>69</v>
      </c>
      <c r="D338" s="44" t="s">
        <v>94</v>
      </c>
      <c r="E338" s="44" t="s">
        <v>95</v>
      </c>
      <c r="F338" s="44" t="s">
        <v>96</v>
      </c>
      <c r="G338" s="44" t="s">
        <v>76</v>
      </c>
      <c r="H338" s="44" t="s">
        <v>68</v>
      </c>
      <c r="I338" s="44" t="s">
        <v>55</v>
      </c>
      <c r="J338" s="44" t="s">
        <v>52</v>
      </c>
      <c r="K338" s="44" t="s">
        <v>52</v>
      </c>
      <c r="L338" s="45">
        <v>-16.7741935483871</v>
      </c>
      <c r="M338" s="45">
        <v>0</v>
      </c>
      <c r="N338" s="45">
        <v>-16.7741935483871</v>
      </c>
      <c r="O338" s="45">
        <f t="shared" si="22"/>
        <v>0</v>
      </c>
      <c r="P338" s="45">
        <v>0</v>
      </c>
      <c r="Q338" s="45">
        <v>0</v>
      </c>
      <c r="R338" s="45">
        <v>0</v>
      </c>
      <c r="S338" s="45">
        <f t="shared" si="23"/>
        <v>0</v>
      </c>
      <c r="T338" s="45">
        <f t="shared" si="24"/>
        <v>0</v>
      </c>
      <c r="U338" s="44"/>
      <c r="V338" s="44"/>
      <c r="W338" s="44"/>
    </row>
    <row r="339" spans="1:23" x14ac:dyDescent="0.25">
      <c r="A339" s="44" t="s">
        <v>50</v>
      </c>
      <c r="B339" s="44" t="s">
        <v>58</v>
      </c>
      <c r="C339" s="44" t="s">
        <v>69</v>
      </c>
      <c r="D339" s="44" t="s">
        <v>94</v>
      </c>
      <c r="E339" s="44" t="s">
        <v>128</v>
      </c>
      <c r="F339" s="44" t="s">
        <v>129</v>
      </c>
      <c r="G339" s="44" t="s">
        <v>76</v>
      </c>
      <c r="H339" s="44" t="s">
        <v>68</v>
      </c>
      <c r="I339" s="44" t="s">
        <v>55</v>
      </c>
      <c r="J339" s="44" t="s">
        <v>52</v>
      </c>
      <c r="K339" s="44" t="s">
        <v>52</v>
      </c>
      <c r="L339" s="45">
        <v>-37.741935483870975</v>
      </c>
      <c r="M339" s="45">
        <v>0</v>
      </c>
      <c r="N339" s="45">
        <v>-37.741935483870975</v>
      </c>
      <c r="O339" s="45">
        <f t="shared" si="22"/>
        <v>0</v>
      </c>
      <c r="P339" s="45">
        <v>0</v>
      </c>
      <c r="Q339" s="45">
        <v>0</v>
      </c>
      <c r="R339" s="45">
        <v>0</v>
      </c>
      <c r="S339" s="45">
        <f t="shared" si="23"/>
        <v>0</v>
      </c>
      <c r="T339" s="45">
        <f t="shared" si="24"/>
        <v>0</v>
      </c>
      <c r="U339" s="44"/>
      <c r="V339" s="44"/>
      <c r="W339" s="44"/>
    </row>
    <row r="340" spans="1:23" x14ac:dyDescent="0.25">
      <c r="A340" s="44" t="s">
        <v>50</v>
      </c>
      <c r="B340" s="44" t="s">
        <v>58</v>
      </c>
      <c r="C340" s="44" t="s">
        <v>69</v>
      </c>
      <c r="D340" s="44" t="s">
        <v>94</v>
      </c>
      <c r="E340" s="44" t="s">
        <v>140</v>
      </c>
      <c r="F340" s="44" t="s">
        <v>141</v>
      </c>
      <c r="G340" s="44" t="s">
        <v>76</v>
      </c>
      <c r="H340" s="44" t="s">
        <v>68</v>
      </c>
      <c r="I340" s="44" t="s">
        <v>55</v>
      </c>
      <c r="J340" s="44" t="s">
        <v>52</v>
      </c>
      <c r="K340" s="44" t="s">
        <v>52</v>
      </c>
      <c r="L340" s="45">
        <v>-4.1935483870967749</v>
      </c>
      <c r="M340" s="45">
        <v>0</v>
      </c>
      <c r="N340" s="45">
        <v>-4.1935483870967749</v>
      </c>
      <c r="O340" s="45">
        <f t="shared" si="22"/>
        <v>0</v>
      </c>
      <c r="P340" s="45">
        <v>0</v>
      </c>
      <c r="Q340" s="45">
        <v>0</v>
      </c>
      <c r="R340" s="45">
        <v>0</v>
      </c>
      <c r="S340" s="45">
        <f t="shared" si="23"/>
        <v>0</v>
      </c>
      <c r="T340" s="45">
        <f t="shared" si="24"/>
        <v>0</v>
      </c>
      <c r="U340" s="44"/>
      <c r="V340" s="44"/>
      <c r="W340" s="44"/>
    </row>
    <row r="341" spans="1:23" x14ac:dyDescent="0.25">
      <c r="A341" s="44" t="s">
        <v>50</v>
      </c>
      <c r="B341" s="44" t="s">
        <v>58</v>
      </c>
      <c r="C341" s="44" t="s">
        <v>69</v>
      </c>
      <c r="D341" s="44" t="s">
        <v>94</v>
      </c>
      <c r="E341" s="44" t="s">
        <v>138</v>
      </c>
      <c r="F341" s="44" t="s">
        <v>139</v>
      </c>
      <c r="G341" s="44" t="s">
        <v>76</v>
      </c>
      <c r="H341" s="44" t="s">
        <v>68</v>
      </c>
      <c r="I341" s="44" t="s">
        <v>55</v>
      </c>
      <c r="J341" s="44" t="s">
        <v>52</v>
      </c>
      <c r="K341" s="44" t="s">
        <v>52</v>
      </c>
      <c r="L341" s="45">
        <v>-12.580645161290324</v>
      </c>
      <c r="M341" s="45">
        <v>0</v>
      </c>
      <c r="N341" s="45">
        <v>-12.580645161290324</v>
      </c>
      <c r="O341" s="45">
        <f t="shared" si="22"/>
        <v>0</v>
      </c>
      <c r="P341" s="45">
        <v>0</v>
      </c>
      <c r="Q341" s="45">
        <v>0</v>
      </c>
      <c r="R341" s="45">
        <v>0</v>
      </c>
      <c r="S341" s="45">
        <f t="shared" si="23"/>
        <v>0</v>
      </c>
      <c r="T341" s="45">
        <f t="shared" si="24"/>
        <v>0</v>
      </c>
      <c r="U341" s="44"/>
      <c r="V341" s="44"/>
      <c r="W341" s="44"/>
    </row>
    <row r="342" spans="1:23" x14ac:dyDescent="0.25">
      <c r="A342" s="44" t="s">
        <v>50</v>
      </c>
      <c r="B342" s="44" t="s">
        <v>58</v>
      </c>
      <c r="C342" s="44" t="s">
        <v>69</v>
      </c>
      <c r="D342" s="44" t="s">
        <v>146</v>
      </c>
      <c r="E342" s="44" t="s">
        <v>149</v>
      </c>
      <c r="F342" s="44" t="s">
        <v>150</v>
      </c>
      <c r="G342" s="44" t="s">
        <v>76</v>
      </c>
      <c r="H342" s="44" t="s">
        <v>68</v>
      </c>
      <c r="I342" s="44" t="s">
        <v>55</v>
      </c>
      <c r="J342" s="44" t="s">
        <v>52</v>
      </c>
      <c r="K342" s="44" t="s">
        <v>52</v>
      </c>
      <c r="L342" s="45">
        <v>-4.1935483870967749</v>
      </c>
      <c r="M342" s="45">
        <v>0</v>
      </c>
      <c r="N342" s="45">
        <v>-4.1935483870967749</v>
      </c>
      <c r="O342" s="45">
        <f t="shared" si="22"/>
        <v>0</v>
      </c>
      <c r="P342" s="45">
        <v>0</v>
      </c>
      <c r="Q342" s="45">
        <v>0</v>
      </c>
      <c r="R342" s="45">
        <v>0</v>
      </c>
      <c r="S342" s="45">
        <f t="shared" si="23"/>
        <v>0</v>
      </c>
      <c r="T342" s="45">
        <f t="shared" si="24"/>
        <v>0</v>
      </c>
      <c r="U342" s="44"/>
      <c r="V342" s="44"/>
      <c r="W342" s="44"/>
    </row>
    <row r="343" spans="1:23" x14ac:dyDescent="0.25">
      <c r="A343" s="44" t="s">
        <v>50</v>
      </c>
      <c r="B343" s="44" t="s">
        <v>58</v>
      </c>
      <c r="C343" s="44" t="s">
        <v>69</v>
      </c>
      <c r="D343" s="44" t="s">
        <v>146</v>
      </c>
      <c r="E343" s="44" t="s">
        <v>147</v>
      </c>
      <c r="F343" s="44" t="s">
        <v>148</v>
      </c>
      <c r="G343" s="44" t="s">
        <v>76</v>
      </c>
      <c r="H343" s="44" t="s">
        <v>68</v>
      </c>
      <c r="I343" s="44" t="s">
        <v>55</v>
      </c>
      <c r="J343" s="44" t="s">
        <v>52</v>
      </c>
      <c r="K343" s="44" t="s">
        <v>52</v>
      </c>
      <c r="L343" s="45">
        <v>-12.580645161290324</v>
      </c>
      <c r="M343" s="45">
        <v>0</v>
      </c>
      <c r="N343" s="45">
        <v>-12.580645161290324</v>
      </c>
      <c r="O343" s="45">
        <f t="shared" si="22"/>
        <v>0</v>
      </c>
      <c r="P343" s="45">
        <v>0</v>
      </c>
      <c r="Q343" s="45">
        <v>0</v>
      </c>
      <c r="R343" s="45">
        <v>0</v>
      </c>
      <c r="S343" s="45">
        <f t="shared" si="23"/>
        <v>0</v>
      </c>
      <c r="T343" s="45">
        <f t="shared" si="24"/>
        <v>0</v>
      </c>
      <c r="U343" s="44"/>
      <c r="V343" s="44"/>
      <c r="W343" s="44"/>
    </row>
    <row r="344" spans="1:23" x14ac:dyDescent="0.25">
      <c r="A344" s="44" t="s">
        <v>50</v>
      </c>
      <c r="B344" s="44" t="s">
        <v>58</v>
      </c>
      <c r="C344" s="44" t="s">
        <v>59</v>
      </c>
      <c r="D344" s="44" t="s">
        <v>60</v>
      </c>
      <c r="E344" s="44" t="s">
        <v>61</v>
      </c>
      <c r="F344" s="44" t="s">
        <v>62</v>
      </c>
      <c r="G344" s="44" t="s">
        <v>63</v>
      </c>
      <c r="H344" s="44" t="s">
        <v>68</v>
      </c>
      <c r="I344" s="44" t="s">
        <v>55</v>
      </c>
      <c r="J344" s="44" t="s">
        <v>52</v>
      </c>
      <c r="K344" s="44" t="s">
        <v>52</v>
      </c>
      <c r="L344" s="45">
        <v>-40400</v>
      </c>
      <c r="M344" s="45">
        <v>0</v>
      </c>
      <c r="N344" s="45">
        <v>-39471.83</v>
      </c>
      <c r="O344" s="45">
        <f t="shared" ref="O344:O349" si="25">L344-N344</f>
        <v>-928.16999999999825</v>
      </c>
      <c r="P344" s="45">
        <v>-928.16999999999734</v>
      </c>
      <c r="Q344" s="45">
        <v>-928</v>
      </c>
      <c r="R344" s="45">
        <v>0</v>
      </c>
      <c r="S344" s="45">
        <f t="shared" si="23"/>
        <v>-928</v>
      </c>
      <c r="T344" s="45">
        <f t="shared" si="24"/>
        <v>-0.16999999999734428</v>
      </c>
      <c r="U344" s="44"/>
      <c r="V344" s="44" t="s">
        <v>260</v>
      </c>
      <c r="W344" s="44"/>
    </row>
    <row r="345" spans="1:23" x14ac:dyDescent="0.25">
      <c r="A345" s="44" t="s">
        <v>50</v>
      </c>
      <c r="B345" s="44" t="s">
        <v>58</v>
      </c>
      <c r="C345" s="44" t="s">
        <v>59</v>
      </c>
      <c r="D345" s="44" t="s">
        <v>60</v>
      </c>
      <c r="E345" s="44" t="s">
        <v>61</v>
      </c>
      <c r="F345" s="44" t="s">
        <v>62</v>
      </c>
      <c r="G345" s="44" t="s">
        <v>63</v>
      </c>
      <c r="H345" s="44" t="s">
        <v>86</v>
      </c>
      <c r="I345" s="44" t="s">
        <v>55</v>
      </c>
      <c r="J345" s="44" t="s">
        <v>52</v>
      </c>
      <c r="K345" s="44" t="s">
        <v>52</v>
      </c>
      <c r="L345" s="45">
        <v>-135465</v>
      </c>
      <c r="M345" s="45">
        <v>0</v>
      </c>
      <c r="N345" s="45">
        <v>-121176.34</v>
      </c>
      <c r="O345" s="45">
        <f t="shared" si="25"/>
        <v>-14288.660000000003</v>
      </c>
      <c r="P345" s="45">
        <v>-14288.659999999982</v>
      </c>
      <c r="Q345" s="45">
        <v>-14289</v>
      </c>
      <c r="R345" s="45">
        <v>0</v>
      </c>
      <c r="S345" s="45">
        <f t="shared" si="23"/>
        <v>-14289</v>
      </c>
      <c r="T345" s="45">
        <f t="shared" si="24"/>
        <v>0.34000000001833541</v>
      </c>
      <c r="U345" s="44"/>
      <c r="V345" s="44" t="s">
        <v>260</v>
      </c>
      <c r="W345" s="44"/>
    </row>
    <row r="346" spans="1:23" x14ac:dyDescent="0.25">
      <c r="A346" s="44" t="s">
        <v>50</v>
      </c>
      <c r="B346" s="44" t="s">
        <v>58</v>
      </c>
      <c r="C346" s="44" t="s">
        <v>59</v>
      </c>
      <c r="D346" s="44" t="s">
        <v>60</v>
      </c>
      <c r="E346" s="44" t="s">
        <v>61</v>
      </c>
      <c r="F346" s="44" t="s">
        <v>62</v>
      </c>
      <c r="G346" s="44" t="s">
        <v>63</v>
      </c>
      <c r="H346" s="44" t="s">
        <v>64</v>
      </c>
      <c r="I346" s="44" t="s">
        <v>55</v>
      </c>
      <c r="J346" s="44" t="s">
        <v>52</v>
      </c>
      <c r="K346" s="44" t="s">
        <v>52</v>
      </c>
      <c r="L346" s="45">
        <v>-3343841.3898</v>
      </c>
      <c r="M346" s="45">
        <v>-2259804.39</v>
      </c>
      <c r="N346" s="45">
        <v>-2633736.2376999995</v>
      </c>
      <c r="O346" s="45">
        <f t="shared" si="25"/>
        <v>-710105.15210000053</v>
      </c>
      <c r="P346" s="45">
        <v>-710105.15210000053</v>
      </c>
      <c r="Q346" s="45">
        <v>-710105</v>
      </c>
      <c r="R346" s="45">
        <v>0</v>
      </c>
      <c r="S346" s="45">
        <f t="shared" si="23"/>
        <v>-710105</v>
      </c>
      <c r="T346" s="45">
        <f t="shared" si="24"/>
        <v>-0.15210000053048134</v>
      </c>
      <c r="U346" s="44"/>
      <c r="V346" s="44" t="s">
        <v>260</v>
      </c>
      <c r="W346" s="44"/>
    </row>
    <row r="347" spans="1:23" x14ac:dyDescent="0.25">
      <c r="A347" s="44" t="s">
        <v>50</v>
      </c>
      <c r="B347" s="44" t="s">
        <v>58</v>
      </c>
      <c r="C347" s="44" t="s">
        <v>59</v>
      </c>
      <c r="D347" s="44" t="s">
        <v>60</v>
      </c>
      <c r="E347" s="44" t="s">
        <v>61</v>
      </c>
      <c r="F347" s="44" t="s">
        <v>62</v>
      </c>
      <c r="G347" s="44" t="s">
        <v>53</v>
      </c>
      <c r="H347" s="44" t="s">
        <v>68</v>
      </c>
      <c r="I347" s="44" t="s">
        <v>55</v>
      </c>
      <c r="J347" s="44" t="s">
        <v>52</v>
      </c>
      <c r="K347" s="44" t="s">
        <v>52</v>
      </c>
      <c r="L347" s="45">
        <v>-2086.279998</v>
      </c>
      <c r="M347" s="45">
        <v>0</v>
      </c>
      <c r="N347" s="45">
        <v>-2065.5424000000007</v>
      </c>
      <c r="O347" s="45">
        <f t="shared" si="25"/>
        <v>-20.737597999999252</v>
      </c>
      <c r="P347" s="45">
        <f t="shared" ref="P347:P352" si="26">O347</f>
        <v>-20.737597999999252</v>
      </c>
      <c r="Q347" s="45">
        <v>-20.729037528230261</v>
      </c>
      <c r="R347" s="45">
        <v>0</v>
      </c>
      <c r="S347" s="45">
        <f t="shared" si="23"/>
        <v>-20.729037528230261</v>
      </c>
      <c r="T347" s="45">
        <f t="shared" si="24"/>
        <v>-8.560471768991107E-3</v>
      </c>
      <c r="U347" s="44"/>
      <c r="V347" s="44" t="s">
        <v>260</v>
      </c>
      <c r="W347" s="44"/>
    </row>
    <row r="348" spans="1:23" x14ac:dyDescent="0.25">
      <c r="A348" s="44" t="s">
        <v>50</v>
      </c>
      <c r="B348" s="44" t="s">
        <v>58</v>
      </c>
      <c r="C348" s="44" t="s">
        <v>59</v>
      </c>
      <c r="D348" s="44" t="s">
        <v>60</v>
      </c>
      <c r="E348" s="44" t="s">
        <v>61</v>
      </c>
      <c r="F348" s="44" t="s">
        <v>62</v>
      </c>
      <c r="G348" s="44" t="s">
        <v>53</v>
      </c>
      <c r="H348" s="44" t="s">
        <v>64</v>
      </c>
      <c r="I348" s="44" t="s">
        <v>55</v>
      </c>
      <c r="J348" s="44" t="s">
        <v>52</v>
      </c>
      <c r="K348" s="44" t="s">
        <v>52</v>
      </c>
      <c r="L348" s="45">
        <v>-689668.85410249257</v>
      </c>
      <c r="M348" s="45">
        <v>-2306.1999999999998</v>
      </c>
      <c r="N348" s="45">
        <v>-589410.58567538566</v>
      </c>
      <c r="O348" s="45">
        <f t="shared" si="25"/>
        <v>-100258.2684271069</v>
      </c>
      <c r="P348" s="45">
        <f t="shared" si="26"/>
        <v>-100258.2684271069</v>
      </c>
      <c r="Q348" s="45">
        <v>-100258.2922987809</v>
      </c>
      <c r="R348" s="45">
        <v>0</v>
      </c>
      <c r="S348" s="45">
        <f t="shared" si="23"/>
        <v>-100258.2922987809</v>
      </c>
      <c r="T348" s="45">
        <f t="shared" si="24"/>
        <v>2.3871673998655751E-2</v>
      </c>
      <c r="U348" s="44"/>
      <c r="V348" s="44" t="s">
        <v>260</v>
      </c>
      <c r="W348" s="44"/>
    </row>
    <row r="349" spans="1:23" x14ac:dyDescent="0.25">
      <c r="A349" s="44" t="s">
        <v>50</v>
      </c>
      <c r="B349" s="44" t="s">
        <v>58</v>
      </c>
      <c r="C349" s="44" t="s">
        <v>59</v>
      </c>
      <c r="D349" s="44" t="s">
        <v>83</v>
      </c>
      <c r="E349" s="44" t="s">
        <v>126</v>
      </c>
      <c r="F349" s="44" t="s">
        <v>127</v>
      </c>
      <c r="G349" s="44" t="s">
        <v>53</v>
      </c>
      <c r="H349" s="44" t="s">
        <v>68</v>
      </c>
      <c r="I349" s="44" t="s">
        <v>55</v>
      </c>
      <c r="J349" s="44" t="s">
        <v>52</v>
      </c>
      <c r="K349" s="44" t="s">
        <v>52</v>
      </c>
      <c r="L349" s="45">
        <v>-103755.739909</v>
      </c>
      <c r="M349" s="45">
        <v>0</v>
      </c>
      <c r="N349" s="45">
        <v>-103317.97916791485</v>
      </c>
      <c r="O349" s="45">
        <f t="shared" si="25"/>
        <v>-437.76074108514877</v>
      </c>
      <c r="P349" s="45">
        <f t="shared" si="26"/>
        <v>-437.76074108514877</v>
      </c>
      <c r="Q349" s="45">
        <v>-437.52861467493148</v>
      </c>
      <c r="R349" s="45">
        <v>0</v>
      </c>
      <c r="S349" s="45">
        <f t="shared" si="23"/>
        <v>-437.52861467493148</v>
      </c>
      <c r="T349" s="45">
        <f t="shared" si="24"/>
        <v>-0.23212641021729041</v>
      </c>
      <c r="U349" s="44"/>
      <c r="V349" s="44" t="s">
        <v>261</v>
      </c>
      <c r="W349" s="44"/>
    </row>
    <row r="350" spans="1:23" x14ac:dyDescent="0.25">
      <c r="A350" s="44" t="s">
        <v>50</v>
      </c>
      <c r="B350" s="44" t="s">
        <v>58</v>
      </c>
      <c r="C350" s="44" t="s">
        <v>59</v>
      </c>
      <c r="D350" s="44" t="s">
        <v>83</v>
      </c>
      <c r="E350" s="44" t="s">
        <v>126</v>
      </c>
      <c r="F350" s="44" t="s">
        <v>127</v>
      </c>
      <c r="G350" s="44" t="s">
        <v>53</v>
      </c>
      <c r="H350" s="44" t="s">
        <v>64</v>
      </c>
      <c r="I350" s="44" t="s">
        <v>55</v>
      </c>
      <c r="J350" s="44" t="s">
        <v>52</v>
      </c>
      <c r="K350" s="44" t="s">
        <v>52</v>
      </c>
      <c r="L350" s="45">
        <v>-46807872.002349794</v>
      </c>
      <c r="M350" s="45">
        <v>-104932.1</v>
      </c>
      <c r="N350" s="45">
        <v>-46549957.013733</v>
      </c>
      <c r="O350" s="45">
        <f t="shared" ref="O350:O352" si="27">L350-N350</f>
        <v>-257914.98861679435</v>
      </c>
      <c r="P350" s="45">
        <f t="shared" si="26"/>
        <v>-257914.98861679435</v>
      </c>
      <c r="Q350" s="45">
        <v>-257915.04736374531</v>
      </c>
      <c r="R350" s="45">
        <v>0</v>
      </c>
      <c r="S350" s="45">
        <f t="shared" si="23"/>
        <v>-257915.04736374531</v>
      </c>
      <c r="T350" s="45">
        <f t="shared" si="24"/>
        <v>5.8746950962813571E-2</v>
      </c>
      <c r="U350" s="44"/>
      <c r="V350" s="44" t="s">
        <v>261</v>
      </c>
      <c r="W350" s="44"/>
    </row>
    <row r="351" spans="1:23" x14ac:dyDescent="0.25">
      <c r="A351" s="44" t="s">
        <v>50</v>
      </c>
      <c r="B351" s="44" t="s">
        <v>58</v>
      </c>
      <c r="C351" s="44" t="s">
        <v>59</v>
      </c>
      <c r="D351" s="44" t="s">
        <v>83</v>
      </c>
      <c r="E351" s="44" t="s">
        <v>97</v>
      </c>
      <c r="F351" s="44" t="s">
        <v>98</v>
      </c>
      <c r="G351" s="44" t="s">
        <v>53</v>
      </c>
      <c r="H351" s="44" t="s">
        <v>68</v>
      </c>
      <c r="I351" s="44" t="s">
        <v>55</v>
      </c>
      <c r="J351" s="44" t="s">
        <v>52</v>
      </c>
      <c r="K351" s="44" t="s">
        <v>52</v>
      </c>
      <c r="L351" s="45">
        <v>-8225.9798929999997</v>
      </c>
      <c r="M351" s="45">
        <v>0</v>
      </c>
      <c r="N351" s="45">
        <v>-8060.1484320851578</v>
      </c>
      <c r="O351" s="45">
        <f t="shared" si="27"/>
        <v>-165.83146091484195</v>
      </c>
      <c r="P351" s="45">
        <f t="shared" si="26"/>
        <v>-165.83146091484195</v>
      </c>
      <c r="Q351" s="45">
        <v>-165.7423477968382</v>
      </c>
      <c r="R351" s="45">
        <v>0</v>
      </c>
      <c r="S351" s="45">
        <f t="shared" si="23"/>
        <v>-165.7423477968382</v>
      </c>
      <c r="T351" s="45">
        <f t="shared" si="24"/>
        <v>-8.9113118003751879E-2</v>
      </c>
      <c r="U351" s="44"/>
      <c r="V351" s="44" t="s">
        <v>262</v>
      </c>
      <c r="W351" s="44"/>
    </row>
    <row r="352" spans="1:23" x14ac:dyDescent="0.25">
      <c r="A352" s="44" t="s">
        <v>50</v>
      </c>
      <c r="B352" s="44" t="s">
        <v>58</v>
      </c>
      <c r="C352" s="44" t="s">
        <v>59</v>
      </c>
      <c r="D352" s="44" t="s">
        <v>83</v>
      </c>
      <c r="E352" s="44" t="s">
        <v>97</v>
      </c>
      <c r="F352" s="44" t="s">
        <v>98</v>
      </c>
      <c r="G352" s="44" t="s">
        <v>53</v>
      </c>
      <c r="H352" s="44" t="s">
        <v>64</v>
      </c>
      <c r="I352" s="44" t="s">
        <v>55</v>
      </c>
      <c r="J352" s="44" t="s">
        <v>52</v>
      </c>
      <c r="K352" s="44" t="s">
        <v>52</v>
      </c>
      <c r="L352" s="45">
        <v>-3594040.4815273271</v>
      </c>
      <c r="M352" s="45">
        <v>-8071.7</v>
      </c>
      <c r="N352" s="45">
        <v>-3142909.9220916145</v>
      </c>
      <c r="O352" s="45">
        <f t="shared" si="27"/>
        <v>-451130.55943571264</v>
      </c>
      <c r="P352" s="45">
        <f t="shared" si="26"/>
        <v>-451130.55943571264</v>
      </c>
      <c r="Q352" s="45">
        <v>-451131</v>
      </c>
      <c r="R352" s="45">
        <v>0</v>
      </c>
      <c r="S352" s="45">
        <f t="shared" si="23"/>
        <v>-451131</v>
      </c>
      <c r="T352" s="45">
        <f t="shared" si="24"/>
        <v>0.44056428736075759</v>
      </c>
      <c r="U352" s="44"/>
      <c r="V352" s="44" t="s">
        <v>262</v>
      </c>
      <c r="W352" s="44"/>
    </row>
    <row r="355" spans="1:1" x14ac:dyDescent="0.25">
      <c r="A355" s="8" t="s">
        <v>36</v>
      </c>
    </row>
    <row r="356" spans="1:1" x14ac:dyDescent="0.25">
      <c r="A356" s="10" t="s">
        <v>37</v>
      </c>
    </row>
    <row r="357" spans="1:1" x14ac:dyDescent="0.25">
      <c r="A357" s="10" t="s">
        <v>38</v>
      </c>
    </row>
    <row r="358" spans="1:1" x14ac:dyDescent="0.25">
      <c r="A358" s="10" t="s">
        <v>39</v>
      </c>
    </row>
    <row r="359" spans="1:1" x14ac:dyDescent="0.25">
      <c r="A359" s="10" t="s">
        <v>40</v>
      </c>
    </row>
    <row r="360" spans="1:1" x14ac:dyDescent="0.25">
      <c r="A360" s="21" t="s">
        <v>7</v>
      </c>
    </row>
    <row r="361" spans="1:1" x14ac:dyDescent="0.25">
      <c r="A361" s="2" t="s">
        <v>41</v>
      </c>
    </row>
    <row r="362" spans="1:1" x14ac:dyDescent="0.25">
      <c r="A362" s="2" t="s">
        <v>42</v>
      </c>
    </row>
    <row r="363" spans="1:1" x14ac:dyDescent="0.25">
      <c r="A363" s="11" t="s">
        <v>43</v>
      </c>
    </row>
    <row r="364" spans="1:1" x14ac:dyDescent="0.25">
      <c r="A364" s="1" t="s">
        <v>44</v>
      </c>
    </row>
    <row r="365" spans="1:1" x14ac:dyDescent="0.25">
      <c r="A365" s="12" t="s">
        <v>45</v>
      </c>
    </row>
    <row r="366" spans="1:1" x14ac:dyDescent="0.25">
      <c r="A366" s="27" t="s">
        <v>46</v>
      </c>
    </row>
    <row r="368" spans="1:1" x14ac:dyDescent="0.25">
      <c r="A368" s="29" t="s">
        <v>47</v>
      </c>
    </row>
  </sheetData>
  <autoFilter ref="A8:BC353" xr:uid="{62841C29-4CF0-4E39-8CFF-F064CA05DC08}"/>
  <sortState xmlns:xlrd2="http://schemas.microsoft.com/office/spreadsheetml/2017/richdata2" ref="A299:V343">
    <sortCondition ref="H299:H343"/>
  </sortState>
  <mergeCells count="2">
    <mergeCell ref="L7:P7"/>
    <mergeCell ref="Q7:S7"/>
  </mergeCells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2466D-668A-4C25-92F4-2BAB624125DC}">
  <dimension ref="A1:J34"/>
  <sheetViews>
    <sheetView workbookViewId="0">
      <selection activeCell="F3" sqref="F3:F34"/>
    </sheetView>
  </sheetViews>
  <sheetFormatPr defaultRowHeight="15" x14ac:dyDescent="0.25"/>
  <cols>
    <col min="1" max="1" width="41.28515625" customWidth="1"/>
    <col min="2" max="2" width="22.140625" customWidth="1"/>
    <col min="3" max="3" width="14.28515625" style="64" customWidth="1"/>
    <col min="4" max="4" width="18.140625" customWidth="1"/>
    <col min="5" max="5" width="9.5703125" style="64" customWidth="1"/>
    <col min="6" max="6" width="13.5703125" customWidth="1"/>
    <col min="7" max="9" width="14.5703125" customWidth="1"/>
    <col min="10" max="10" width="24.7109375" customWidth="1"/>
  </cols>
  <sheetData>
    <row r="1" spans="1:10" x14ac:dyDescent="0.25">
      <c r="A1" s="66" t="s">
        <v>50</v>
      </c>
      <c r="G1" s="66">
        <f>SUM(G3:G34)</f>
        <v>-31945131</v>
      </c>
      <c r="H1" s="66">
        <f t="shared" ref="H1:I1" si="0">SUM(H3:H34)</f>
        <v>-6224041</v>
      </c>
      <c r="I1" s="66">
        <f t="shared" si="0"/>
        <v>-38169172</v>
      </c>
    </row>
    <row r="2" spans="1:10" ht="30" x14ac:dyDescent="0.25">
      <c r="A2" s="59" t="s">
        <v>263</v>
      </c>
      <c r="B2" s="60" t="s">
        <v>264</v>
      </c>
      <c r="C2" s="60" t="s">
        <v>265</v>
      </c>
      <c r="D2" s="61" t="s">
        <v>266</v>
      </c>
      <c r="E2" s="61" t="s">
        <v>267</v>
      </c>
      <c r="F2" s="60" t="s">
        <v>268</v>
      </c>
      <c r="G2" s="61" t="s">
        <v>27</v>
      </c>
      <c r="H2" s="61" t="s">
        <v>28</v>
      </c>
      <c r="I2" s="61" t="s">
        <v>270</v>
      </c>
      <c r="J2" s="61" t="s">
        <v>269</v>
      </c>
    </row>
    <row r="3" spans="1:10" x14ac:dyDescent="0.25">
      <c r="A3" s="43" t="s">
        <v>163</v>
      </c>
      <c r="B3" s="62" t="s">
        <v>271</v>
      </c>
      <c r="C3" s="63" t="s">
        <v>272</v>
      </c>
      <c r="D3" s="65">
        <v>20</v>
      </c>
      <c r="E3" s="63" t="s">
        <v>301</v>
      </c>
      <c r="F3" s="63">
        <v>0</v>
      </c>
      <c r="G3" s="58">
        <v>-1368919</v>
      </c>
      <c r="H3" s="58">
        <v>0</v>
      </c>
      <c r="I3" s="58">
        <v>-1368919</v>
      </c>
      <c r="J3" s="43" t="s">
        <v>302</v>
      </c>
    </row>
    <row r="4" spans="1:10" x14ac:dyDescent="0.25">
      <c r="A4" s="43" t="s">
        <v>163</v>
      </c>
      <c r="B4" s="62" t="s">
        <v>271</v>
      </c>
      <c r="C4" s="63" t="s">
        <v>272</v>
      </c>
      <c r="D4" s="65" t="s">
        <v>279</v>
      </c>
      <c r="E4" s="63" t="s">
        <v>300</v>
      </c>
      <c r="F4" s="63">
        <v>0</v>
      </c>
      <c r="G4" s="58">
        <v>-25000</v>
      </c>
      <c r="H4" s="58">
        <v>0</v>
      </c>
      <c r="I4" s="58">
        <v>-25000</v>
      </c>
      <c r="J4" s="43" t="s">
        <v>302</v>
      </c>
    </row>
    <row r="5" spans="1:10" x14ac:dyDescent="0.25">
      <c r="A5" s="43" t="s">
        <v>162</v>
      </c>
      <c r="B5" s="62" t="s">
        <v>271</v>
      </c>
      <c r="C5" s="63" t="s">
        <v>273</v>
      </c>
      <c r="D5" s="65">
        <v>20</v>
      </c>
      <c r="E5" s="63" t="s">
        <v>301</v>
      </c>
      <c r="F5" s="63">
        <v>0</v>
      </c>
      <c r="G5" s="58">
        <v>-479919</v>
      </c>
      <c r="H5" s="58">
        <v>0</v>
      </c>
      <c r="I5" s="58">
        <v>-479919</v>
      </c>
      <c r="J5" s="43" t="s">
        <v>302</v>
      </c>
    </row>
    <row r="6" spans="1:10" x14ac:dyDescent="0.25">
      <c r="A6" s="43" t="s">
        <v>109</v>
      </c>
      <c r="B6" s="62" t="s">
        <v>271</v>
      </c>
      <c r="C6" s="63" t="s">
        <v>276</v>
      </c>
      <c r="D6" s="65">
        <v>20</v>
      </c>
      <c r="E6" s="63" t="s">
        <v>301</v>
      </c>
      <c r="F6" s="63">
        <v>0</v>
      </c>
      <c r="G6" s="58">
        <v>-1751414</v>
      </c>
      <c r="H6" s="58">
        <v>0</v>
      </c>
      <c r="I6" s="58">
        <v>-1751414</v>
      </c>
      <c r="J6" s="43" t="s">
        <v>302</v>
      </c>
    </row>
    <row r="7" spans="1:10" x14ac:dyDescent="0.25">
      <c r="A7" s="43" t="s">
        <v>109</v>
      </c>
      <c r="B7" s="62" t="s">
        <v>271</v>
      </c>
      <c r="C7" s="63" t="s">
        <v>276</v>
      </c>
      <c r="D7" s="65" t="s">
        <v>280</v>
      </c>
      <c r="E7" s="63" t="s">
        <v>301</v>
      </c>
      <c r="F7" s="63">
        <v>0</v>
      </c>
      <c r="G7" s="58">
        <v>-30000</v>
      </c>
      <c r="H7" s="58">
        <v>0</v>
      </c>
      <c r="I7" s="58">
        <v>-30000</v>
      </c>
      <c r="J7" s="43" t="s">
        <v>302</v>
      </c>
    </row>
    <row r="8" spans="1:10" x14ac:dyDescent="0.25">
      <c r="A8" s="43" t="s">
        <v>73</v>
      </c>
      <c r="B8" s="62" t="s">
        <v>271</v>
      </c>
      <c r="C8" s="63" t="s">
        <v>275</v>
      </c>
      <c r="D8" s="65">
        <v>20</v>
      </c>
      <c r="E8" s="63" t="s">
        <v>301</v>
      </c>
      <c r="F8" s="63">
        <v>0</v>
      </c>
      <c r="G8" s="58">
        <v>-2133452</v>
      </c>
      <c r="H8" s="58">
        <v>0</v>
      </c>
      <c r="I8" s="58">
        <v>-2133452</v>
      </c>
      <c r="J8" s="43" t="s">
        <v>302</v>
      </c>
    </row>
    <row r="9" spans="1:10" x14ac:dyDescent="0.25">
      <c r="A9" s="43" t="s">
        <v>73</v>
      </c>
      <c r="B9" s="62" t="s">
        <v>271</v>
      </c>
      <c r="C9" s="63" t="s">
        <v>275</v>
      </c>
      <c r="D9" s="65" t="s">
        <v>281</v>
      </c>
      <c r="E9" s="63" t="s">
        <v>300</v>
      </c>
      <c r="F9" s="63">
        <v>0</v>
      </c>
      <c r="G9" s="58">
        <v>-220033</v>
      </c>
      <c r="H9" s="58">
        <v>0</v>
      </c>
      <c r="I9" s="58">
        <v>-220033</v>
      </c>
      <c r="J9" s="43" t="s">
        <v>302</v>
      </c>
    </row>
    <row r="10" spans="1:10" x14ac:dyDescent="0.25">
      <c r="A10" s="43" t="s">
        <v>73</v>
      </c>
      <c r="B10" s="62" t="s">
        <v>271</v>
      </c>
      <c r="C10" s="63" t="s">
        <v>275</v>
      </c>
      <c r="D10" s="65" t="s">
        <v>282</v>
      </c>
      <c r="E10" s="63" t="s">
        <v>300</v>
      </c>
      <c r="F10" s="63">
        <v>0</v>
      </c>
      <c r="G10" s="58">
        <v>-84806</v>
      </c>
      <c r="H10" s="58">
        <v>-500000</v>
      </c>
      <c r="I10" s="58">
        <v>-584806</v>
      </c>
      <c r="J10" s="43" t="s">
        <v>302</v>
      </c>
    </row>
    <row r="11" spans="1:10" x14ac:dyDescent="0.25">
      <c r="A11" s="43" t="s">
        <v>76</v>
      </c>
      <c r="B11" s="62" t="s">
        <v>271</v>
      </c>
      <c r="C11" s="63" t="s">
        <v>274</v>
      </c>
      <c r="D11" s="65">
        <v>20</v>
      </c>
      <c r="E11" s="63" t="s">
        <v>301</v>
      </c>
      <c r="F11" s="63">
        <v>0</v>
      </c>
      <c r="G11" s="58">
        <v>-9340389</v>
      </c>
      <c r="H11" s="58">
        <v>0</v>
      </c>
      <c r="I11" s="58">
        <v>-9340389</v>
      </c>
      <c r="J11" s="43" t="s">
        <v>302</v>
      </c>
    </row>
    <row r="12" spans="1:10" x14ac:dyDescent="0.25">
      <c r="A12" s="43" t="s">
        <v>76</v>
      </c>
      <c r="B12" s="62" t="s">
        <v>271</v>
      </c>
      <c r="C12" s="63" t="s">
        <v>274</v>
      </c>
      <c r="D12" s="65" t="s">
        <v>283</v>
      </c>
      <c r="E12" s="63" t="s">
        <v>301</v>
      </c>
      <c r="F12" s="63">
        <v>0</v>
      </c>
      <c r="G12" s="58">
        <v>-128133</v>
      </c>
      <c r="H12" s="58">
        <v>0</v>
      </c>
      <c r="I12" s="58">
        <v>-128133</v>
      </c>
      <c r="J12" s="43" t="s">
        <v>302</v>
      </c>
    </row>
    <row r="13" spans="1:10" x14ac:dyDescent="0.25">
      <c r="A13" s="43" t="s">
        <v>76</v>
      </c>
      <c r="B13" s="62" t="s">
        <v>271</v>
      </c>
      <c r="C13" s="63" t="s">
        <v>274</v>
      </c>
      <c r="D13" s="65" t="s">
        <v>284</v>
      </c>
      <c r="E13" s="63" t="s">
        <v>301</v>
      </c>
      <c r="F13" s="63">
        <v>0</v>
      </c>
      <c r="G13" s="58">
        <v>-133001</v>
      </c>
      <c r="H13" s="58">
        <v>0</v>
      </c>
      <c r="I13" s="58">
        <v>-133001</v>
      </c>
      <c r="J13" s="43" t="s">
        <v>302</v>
      </c>
    </row>
    <row r="14" spans="1:10" x14ac:dyDescent="0.25">
      <c r="A14" s="43" t="s">
        <v>76</v>
      </c>
      <c r="B14" s="62" t="s">
        <v>271</v>
      </c>
      <c r="C14" s="63" t="s">
        <v>274</v>
      </c>
      <c r="D14" s="65" t="s">
        <v>285</v>
      </c>
      <c r="E14" s="63" t="s">
        <v>301</v>
      </c>
      <c r="F14" s="63">
        <v>0</v>
      </c>
      <c r="G14" s="58">
        <v>-115</v>
      </c>
      <c r="H14" s="58">
        <v>0</v>
      </c>
      <c r="I14" s="58">
        <v>-115</v>
      </c>
      <c r="J14" s="43" t="s">
        <v>302</v>
      </c>
    </row>
    <row r="15" spans="1:10" x14ac:dyDescent="0.25">
      <c r="A15" s="43" t="s">
        <v>76</v>
      </c>
      <c r="B15" s="62" t="s">
        <v>271</v>
      </c>
      <c r="C15" s="63" t="s">
        <v>274</v>
      </c>
      <c r="D15" s="65" t="s">
        <v>286</v>
      </c>
      <c r="E15" s="63" t="s">
        <v>301</v>
      </c>
      <c r="F15" s="63">
        <v>0</v>
      </c>
      <c r="G15" s="58">
        <v>-172</v>
      </c>
      <c r="H15" s="58">
        <v>0</v>
      </c>
      <c r="I15" s="58">
        <v>-172</v>
      </c>
      <c r="J15" s="43" t="s">
        <v>302</v>
      </c>
    </row>
    <row r="16" spans="1:10" x14ac:dyDescent="0.25">
      <c r="A16" s="43" t="s">
        <v>76</v>
      </c>
      <c r="B16" s="62" t="s">
        <v>271</v>
      </c>
      <c r="C16" s="63" t="s">
        <v>274</v>
      </c>
      <c r="D16" s="65" t="s">
        <v>287</v>
      </c>
      <c r="E16" s="63" t="s">
        <v>301</v>
      </c>
      <c r="F16" s="63">
        <v>0</v>
      </c>
      <c r="G16" s="58">
        <v>-4034451</v>
      </c>
      <c r="H16" s="58">
        <v>0</v>
      </c>
      <c r="I16" s="58">
        <v>-4034451</v>
      </c>
      <c r="J16" s="43" t="s">
        <v>302</v>
      </c>
    </row>
    <row r="17" spans="1:10" x14ac:dyDescent="0.25">
      <c r="A17" s="43" t="s">
        <v>76</v>
      </c>
      <c r="B17" s="62" t="s">
        <v>271</v>
      </c>
      <c r="C17" s="63" t="s">
        <v>274</v>
      </c>
      <c r="D17" s="65" t="s">
        <v>288</v>
      </c>
      <c r="E17" s="63" t="s">
        <v>301</v>
      </c>
      <c r="F17" s="63">
        <v>0</v>
      </c>
      <c r="G17" s="58">
        <v>0</v>
      </c>
      <c r="H17" s="58">
        <v>-21000</v>
      </c>
      <c r="I17" s="58">
        <v>-21000</v>
      </c>
      <c r="J17" s="43" t="s">
        <v>302</v>
      </c>
    </row>
    <row r="18" spans="1:10" x14ac:dyDescent="0.25">
      <c r="A18" s="43" t="s">
        <v>76</v>
      </c>
      <c r="B18" s="62" t="s">
        <v>271</v>
      </c>
      <c r="C18" s="63" t="s">
        <v>274</v>
      </c>
      <c r="D18" s="65" t="s">
        <v>289</v>
      </c>
      <c r="E18" s="63" t="s">
        <v>301</v>
      </c>
      <c r="F18" s="63">
        <v>0</v>
      </c>
      <c r="G18" s="58">
        <v>-11759</v>
      </c>
      <c r="H18" s="58">
        <v>0</v>
      </c>
      <c r="I18" s="58">
        <v>-11759</v>
      </c>
      <c r="J18" s="43" t="s">
        <v>302</v>
      </c>
    </row>
    <row r="19" spans="1:10" x14ac:dyDescent="0.25">
      <c r="A19" s="43" t="s">
        <v>76</v>
      </c>
      <c r="B19" s="62" t="s">
        <v>271</v>
      </c>
      <c r="C19" s="63" t="s">
        <v>274</v>
      </c>
      <c r="D19" s="65" t="s">
        <v>280</v>
      </c>
      <c r="E19" s="63" t="s">
        <v>301</v>
      </c>
      <c r="F19" s="63">
        <v>0</v>
      </c>
      <c r="G19" s="58">
        <v>0</v>
      </c>
      <c r="H19" s="58">
        <v>-51329.999999999993</v>
      </c>
      <c r="I19" s="58">
        <v>-51329.999999999993</v>
      </c>
      <c r="J19" s="43" t="s">
        <v>302</v>
      </c>
    </row>
    <row r="20" spans="1:10" x14ac:dyDescent="0.25">
      <c r="A20" s="43" t="s">
        <v>63</v>
      </c>
      <c r="B20" s="62" t="s">
        <v>271</v>
      </c>
      <c r="C20" s="63" t="s">
        <v>277</v>
      </c>
      <c r="D20" s="65">
        <v>20</v>
      </c>
      <c r="E20" s="63" t="s">
        <v>301</v>
      </c>
      <c r="F20" s="63">
        <v>0</v>
      </c>
      <c r="G20" s="58">
        <v>-1112241</v>
      </c>
      <c r="H20" s="58">
        <v>0</v>
      </c>
      <c r="I20" s="58">
        <v>-1112241</v>
      </c>
      <c r="J20" s="43" t="s">
        <v>302</v>
      </c>
    </row>
    <row r="21" spans="1:10" x14ac:dyDescent="0.25">
      <c r="A21" s="43" t="s">
        <v>63</v>
      </c>
      <c r="B21" s="62" t="s">
        <v>271</v>
      </c>
      <c r="C21" s="63" t="s">
        <v>277</v>
      </c>
      <c r="D21" s="65" t="s">
        <v>290</v>
      </c>
      <c r="E21" s="63" t="s">
        <v>300</v>
      </c>
      <c r="F21" s="63">
        <v>0</v>
      </c>
      <c r="G21" s="58">
        <v>-2240</v>
      </c>
      <c r="H21" s="58">
        <v>0</v>
      </c>
      <c r="I21" s="58">
        <v>-2240</v>
      </c>
      <c r="J21" s="43" t="s">
        <v>302</v>
      </c>
    </row>
    <row r="22" spans="1:10" x14ac:dyDescent="0.25">
      <c r="A22" s="43" t="s">
        <v>63</v>
      </c>
      <c r="B22" s="62" t="s">
        <v>271</v>
      </c>
      <c r="C22" s="63" t="s">
        <v>277</v>
      </c>
      <c r="D22" s="65" t="s">
        <v>291</v>
      </c>
      <c r="E22" s="63" t="s">
        <v>300</v>
      </c>
      <c r="F22" s="63">
        <v>0</v>
      </c>
      <c r="G22" s="58">
        <v>-101310</v>
      </c>
      <c r="H22" s="58">
        <v>0</v>
      </c>
      <c r="I22" s="58">
        <v>-101310</v>
      </c>
      <c r="J22" s="43" t="s">
        <v>302</v>
      </c>
    </row>
    <row r="23" spans="1:10" x14ac:dyDescent="0.25">
      <c r="A23" s="43" t="s">
        <v>63</v>
      </c>
      <c r="B23" s="62" t="s">
        <v>271</v>
      </c>
      <c r="C23" s="63" t="s">
        <v>277</v>
      </c>
      <c r="D23" s="65" t="s">
        <v>292</v>
      </c>
      <c r="E23" s="63" t="s">
        <v>301</v>
      </c>
      <c r="F23" s="63">
        <v>0</v>
      </c>
      <c r="G23" s="58">
        <v>0</v>
      </c>
      <c r="H23" s="58">
        <v>-101711</v>
      </c>
      <c r="I23" s="58">
        <v>-101711</v>
      </c>
      <c r="J23" s="43" t="s">
        <v>302</v>
      </c>
    </row>
    <row r="24" spans="1:10" x14ac:dyDescent="0.25">
      <c r="A24" s="43" t="s">
        <v>63</v>
      </c>
      <c r="B24" s="62" t="s">
        <v>271</v>
      </c>
      <c r="C24" s="63" t="s">
        <v>277</v>
      </c>
      <c r="D24" s="65" t="s">
        <v>293</v>
      </c>
      <c r="E24" s="63" t="s">
        <v>300</v>
      </c>
      <c r="F24" s="63">
        <v>0</v>
      </c>
      <c r="G24" s="58">
        <v>-1958247</v>
      </c>
      <c r="H24" s="58">
        <v>-3000000</v>
      </c>
      <c r="I24" s="58">
        <v>-4958247</v>
      </c>
      <c r="J24" s="43" t="s">
        <v>302</v>
      </c>
    </row>
    <row r="25" spans="1:10" x14ac:dyDescent="0.25">
      <c r="A25" s="43" t="s">
        <v>53</v>
      </c>
      <c r="B25" s="62" t="s">
        <v>271</v>
      </c>
      <c r="C25" s="63" t="s">
        <v>278</v>
      </c>
      <c r="D25" s="65">
        <v>20</v>
      </c>
      <c r="E25" s="63" t="s">
        <v>301</v>
      </c>
      <c r="F25" s="63">
        <v>0</v>
      </c>
      <c r="G25" s="58">
        <v>-4692930</v>
      </c>
      <c r="H25" s="58">
        <v>0</v>
      </c>
      <c r="I25" s="58">
        <v>-4692930</v>
      </c>
      <c r="J25" s="43" t="s">
        <v>302</v>
      </c>
    </row>
    <row r="26" spans="1:10" x14ac:dyDescent="0.25">
      <c r="A26" s="43" t="s">
        <v>53</v>
      </c>
      <c r="B26" s="62" t="s">
        <v>271</v>
      </c>
      <c r="C26" s="63" t="s">
        <v>278</v>
      </c>
      <c r="D26" s="65" t="s">
        <v>294</v>
      </c>
      <c r="E26" s="63" t="s">
        <v>300</v>
      </c>
      <c r="F26" s="63">
        <v>0</v>
      </c>
      <c r="G26" s="58">
        <v>39712</v>
      </c>
      <c r="H26" s="58">
        <v>-100000</v>
      </c>
      <c r="I26" s="58">
        <v>-60288</v>
      </c>
      <c r="J26" s="43" t="s">
        <v>302</v>
      </c>
    </row>
    <row r="27" spans="1:10" x14ac:dyDescent="0.25">
      <c r="A27" s="43" t="s">
        <v>53</v>
      </c>
      <c r="B27" s="62" t="s">
        <v>271</v>
      </c>
      <c r="C27" s="63" t="s">
        <v>278</v>
      </c>
      <c r="D27" s="65" t="s">
        <v>281</v>
      </c>
      <c r="E27" s="63" t="s">
        <v>300</v>
      </c>
      <c r="F27" s="63">
        <v>0</v>
      </c>
      <c r="G27" s="58">
        <v>-478534</v>
      </c>
      <c r="H27" s="58">
        <v>-1800000</v>
      </c>
      <c r="I27" s="58">
        <v>-2278534</v>
      </c>
      <c r="J27" s="43" t="s">
        <v>302</v>
      </c>
    </row>
    <row r="28" spans="1:10" x14ac:dyDescent="0.25">
      <c r="A28" s="43" t="s">
        <v>53</v>
      </c>
      <c r="B28" s="62" t="s">
        <v>271</v>
      </c>
      <c r="C28" s="63" t="s">
        <v>278</v>
      </c>
      <c r="D28" s="65" t="s">
        <v>279</v>
      </c>
      <c r="E28" s="63" t="s">
        <v>300</v>
      </c>
      <c r="F28" s="63">
        <v>0</v>
      </c>
      <c r="G28" s="58">
        <v>-207</v>
      </c>
      <c r="H28" s="58">
        <v>0</v>
      </c>
      <c r="I28" s="58">
        <v>-207</v>
      </c>
      <c r="J28" s="43" t="s">
        <v>302</v>
      </c>
    </row>
    <row r="29" spans="1:10" x14ac:dyDescent="0.25">
      <c r="A29" s="43" t="s">
        <v>53</v>
      </c>
      <c r="B29" s="62" t="s">
        <v>271</v>
      </c>
      <c r="C29" s="63" t="s">
        <v>278</v>
      </c>
      <c r="D29" s="65" t="s">
        <v>295</v>
      </c>
      <c r="E29" s="63" t="s">
        <v>300</v>
      </c>
      <c r="F29" s="63">
        <v>0</v>
      </c>
      <c r="G29" s="58">
        <v>-4954</v>
      </c>
      <c r="H29" s="58">
        <v>0</v>
      </c>
      <c r="I29" s="58">
        <v>-4954</v>
      </c>
      <c r="J29" s="43" t="s">
        <v>302</v>
      </c>
    </row>
    <row r="30" spans="1:10" x14ac:dyDescent="0.25">
      <c r="A30" s="43" t="s">
        <v>53</v>
      </c>
      <c r="B30" s="62" t="s">
        <v>271</v>
      </c>
      <c r="C30" s="63" t="s">
        <v>278</v>
      </c>
      <c r="D30" s="65" t="s">
        <v>296</v>
      </c>
      <c r="E30" s="63" t="s">
        <v>300</v>
      </c>
      <c r="F30" s="63">
        <v>0</v>
      </c>
      <c r="G30" s="58">
        <v>-282314</v>
      </c>
      <c r="H30" s="58">
        <v>0</v>
      </c>
      <c r="I30" s="58">
        <v>-282314</v>
      </c>
      <c r="J30" s="43" t="s">
        <v>302</v>
      </c>
    </row>
    <row r="31" spans="1:10" x14ac:dyDescent="0.25">
      <c r="A31" s="43" t="s">
        <v>53</v>
      </c>
      <c r="B31" s="62" t="s">
        <v>271</v>
      </c>
      <c r="C31" s="63" t="s">
        <v>278</v>
      </c>
      <c r="D31" s="65" t="s">
        <v>297</v>
      </c>
      <c r="E31" s="63" t="s">
        <v>300</v>
      </c>
      <c r="F31" s="63">
        <v>0</v>
      </c>
      <c r="G31" s="58">
        <v>-286288</v>
      </c>
      <c r="H31" s="58">
        <v>-500000</v>
      </c>
      <c r="I31" s="58">
        <v>-786288</v>
      </c>
      <c r="J31" s="43" t="s">
        <v>302</v>
      </c>
    </row>
    <row r="32" spans="1:10" x14ac:dyDescent="0.25">
      <c r="A32" s="43" t="s">
        <v>53</v>
      </c>
      <c r="B32" s="62" t="s">
        <v>271</v>
      </c>
      <c r="C32" s="63" t="s">
        <v>278</v>
      </c>
      <c r="D32" s="65" t="s">
        <v>298</v>
      </c>
      <c r="E32" s="63" t="s">
        <v>300</v>
      </c>
      <c r="F32" s="63">
        <v>0</v>
      </c>
      <c r="G32" s="58">
        <v>-2947857</v>
      </c>
      <c r="H32" s="58">
        <v>0</v>
      </c>
      <c r="I32" s="58">
        <v>-2947857</v>
      </c>
      <c r="J32" s="43" t="s">
        <v>302</v>
      </c>
    </row>
    <row r="33" spans="1:10" x14ac:dyDescent="0.25">
      <c r="A33" s="43" t="s">
        <v>53</v>
      </c>
      <c r="B33" s="62" t="s">
        <v>271</v>
      </c>
      <c r="C33" s="63" t="s">
        <v>278</v>
      </c>
      <c r="D33" s="65" t="s">
        <v>299</v>
      </c>
      <c r="E33" s="63" t="s">
        <v>300</v>
      </c>
      <c r="F33" s="63">
        <v>0</v>
      </c>
      <c r="G33" s="58">
        <v>-376158</v>
      </c>
      <c r="H33" s="58">
        <v>0</v>
      </c>
      <c r="I33" s="58">
        <v>-376158</v>
      </c>
      <c r="J33" s="43" t="s">
        <v>302</v>
      </c>
    </row>
    <row r="34" spans="1:10" x14ac:dyDescent="0.25">
      <c r="A34" s="43" t="s">
        <v>53</v>
      </c>
      <c r="B34" s="62" t="s">
        <v>271</v>
      </c>
      <c r="C34" s="63" t="s">
        <v>278</v>
      </c>
      <c r="D34" s="65" t="s">
        <v>282</v>
      </c>
      <c r="E34" s="63" t="s">
        <v>300</v>
      </c>
      <c r="F34" s="63">
        <v>0</v>
      </c>
      <c r="G34" s="58">
        <v>0</v>
      </c>
      <c r="H34" s="58">
        <v>-150000</v>
      </c>
      <c r="I34" s="58">
        <v>-150000</v>
      </c>
      <c r="J34" s="43" t="s">
        <v>302</v>
      </c>
    </row>
  </sheetData>
  <phoneticPr fontId="1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EFB93223A0D949B46CEFC92259ABB8" ma:contentTypeVersion="18" ma:contentTypeDescription="Loo uus dokument" ma:contentTypeScope="" ma:versionID="5f12836546184873ff76c2eeba8c6121">
  <xsd:schema xmlns:xsd="http://www.w3.org/2001/XMLSchema" xmlns:xs="http://www.w3.org/2001/XMLSchema" xmlns:p="http://schemas.microsoft.com/office/2006/metadata/properties" xmlns:ns2="982cc016-dcb7-4772-a144-8d57a835eb3e" xmlns:ns3="3d7fb3fa-7f75-4382-a1fe-43b99e0a9782" targetNamespace="http://schemas.microsoft.com/office/2006/metadata/properties" ma:root="true" ma:fieldsID="90cc2dba201eb496d80df97be203b82c" ns2:_="" ns3:_="">
    <xsd:import namespace="982cc016-dcb7-4772-a144-8d57a835eb3e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cc016-dcb7-4772-a144-8d57a835e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pprovalAssignedTo" ma:index="22" nillable="true" ma:displayName="Kinnitajad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3" nillable="true" ma:displayName="Vastused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4" nillable="true" ma:displayName="Kinnituse au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5" nillable="true" ma:displayName="Kinnituse olek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5c6d68b-71d6-403f-952c-69eeaf0e25f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2cc016-dcb7-4772-a144-8d57a835eb3e">
      <Terms xmlns="http://schemas.microsoft.com/office/infopath/2007/PartnerControls"/>
    </lcf76f155ced4ddcb4097134ff3c332f>
    <TaxCatchAll xmlns="3d7fb3fa-7f75-4382-a1fe-43b99e0a9782" xsi:nil="true"/>
    <_ApprovalAssignedTo xmlns="982cc016-dcb7-4772-a144-8d57a835eb3e">
      <UserInfo>
        <DisplayName/>
        <AccountId xsi:nil="true"/>
        <AccountType/>
      </UserInfo>
    </_ApprovalAssignedTo>
    <_ApprovalStatus xmlns="982cc016-dcb7-4772-a144-8d57a835eb3e">0</_ApprovalStatus>
    <_ApprovalRespondedBy xmlns="982cc016-dcb7-4772-a144-8d57a835eb3e">
      <UserInfo>
        <DisplayName/>
        <AccountId xsi:nil="true"/>
        <AccountType/>
      </UserInfo>
    </_ApprovalRespondedBy>
    <_ApprovalSentBy xmlns="982cc016-dcb7-4772-a144-8d57a835eb3e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A9265BA7-698B-4CC5-AA17-91B839BAF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2cc016-dcb7-4772-a144-8d57a835eb3e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D70DF0-91AA-41E8-BC78-C85DD38695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9F9479-C0EA-4397-8318-F1365E97972A}">
  <ds:schemaRefs>
    <ds:schemaRef ds:uri="http://purl.org/dc/dcmitype/"/>
    <ds:schemaRef ds:uri="http://schemas.microsoft.com/office/2006/documentManagement/types"/>
    <ds:schemaRef ds:uri="http://purl.org/dc/elements/1.1/"/>
    <ds:schemaRef ds:uri="982cc016-dcb7-4772-a144-8d57a835eb3e"/>
    <ds:schemaRef ds:uri="http://schemas.microsoft.com/office/2006/metadata/properties"/>
    <ds:schemaRef ds:uri="3d7fb3fa-7f75-4382-a1fe-43b99e0a9782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1</vt:i4>
      </vt:variant>
    </vt:vector>
  </HeadingPairs>
  <TitlesOfParts>
    <vt:vector size="3" baseType="lpstr">
      <vt:lpstr>Vorm 3 (VA)</vt:lpstr>
      <vt:lpstr>SAPi kandmiseks</vt:lpstr>
      <vt:lpstr>'Vorm 3 (VA)'!Kriteeriumid</vt:lpstr>
    </vt:vector>
  </TitlesOfParts>
  <Manager/>
  <Company>Justiitsministeerium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Ülekantavate_käskkirja_lisa_vorm3</dc:title>
  <dc:subject/>
  <dc:creator>Silja Kask</dc:creator>
  <dc:description/>
  <cp:lastModifiedBy>Liivi Fuchs</cp:lastModifiedBy>
  <cp:revision/>
  <dcterms:created xsi:type="dcterms:W3CDTF">2021-01-14T20:00:28Z</dcterms:created>
  <dcterms:modified xsi:type="dcterms:W3CDTF">2026-05-11T07:45:53Z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0x010100AAEFB93223A0D949B46CEFC92259ABB8</vt:lpwstr>
  </property>
  <property fmtid="{D5CDD505-2E9C-101B-9397-08002B2CF9AE}" pid="3" name="Order">
    <vt:r8>11569200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2025-03-21T09:56:53Z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092eb7f2-4d77-4a2e-b388-33ab418e9c78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10, 3, 0, 2</vt:lpwstr>
  </property>
  <property fmtid="{D5CDD505-2E9C-101B-9397-08002B2CF9AE}" pid="12" name="MediaServiceImageTags">
    <vt:lpwstr/>
  </property>
</Properties>
</file>