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ailiz\Downloads\"/>
    </mc:Choice>
  </mc:AlternateContent>
  <xr:revisionPtr revIDLastSave="0" documentId="13_ncr:1_{B675AD53-E3A8-4A1E-8ED9-CC51099D75D8}" xr6:coauthVersionLast="47" xr6:coauthVersionMax="47" xr10:uidLastSave="{00000000-0000-0000-0000-000000000000}"/>
  <bookViews>
    <workbookView xWindow="1440" yWindow="948" windowWidth="21600" windowHeight="11292" xr2:uid="{00000000-000D-0000-FFFF-FFFF00000000}"/>
  </bookViews>
  <sheets>
    <sheet name="Majandusnäitajate prognoosid" sheetId="1" r:id="rId1"/>
  </sheets>
  <definedNames>
    <definedName name="_xlnm.Print_Area" localSheetId="0">'Majandusnäitajate prognoosid'!$A$1:$G$18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0" i="1" l="1"/>
  <c r="C20" i="1"/>
  <c r="G18" i="1"/>
  <c r="F18" i="1"/>
  <c r="E18" i="1"/>
  <c r="D18" i="1"/>
  <c r="C18" i="1"/>
  <c r="B18" i="1"/>
  <c r="E17" i="1"/>
  <c r="D17" i="1"/>
  <c r="C17" i="1"/>
  <c r="B17" i="1"/>
  <c r="E16" i="1"/>
  <c r="D16" i="1"/>
  <c r="C16" i="1"/>
  <c r="B16" i="1"/>
  <c r="G11" i="1"/>
  <c r="F11" i="1"/>
  <c r="E11" i="1"/>
  <c r="D11" i="1"/>
  <c r="C6" i="1"/>
  <c r="D6" i="1" s="1"/>
  <c r="E6" i="1" s="1"/>
  <c r="F6" i="1" s="1"/>
  <c r="G6" i="1" s="1"/>
  <c r="F21" i="1" l="1"/>
  <c r="E21" i="1"/>
  <c r="D2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B6" authorId="0" shapeId="0" xr:uid="{00000000-0006-0000-0000-000001000000}">
      <text>
        <r>
          <rPr>
            <sz val="11"/>
            <color theme="1"/>
            <rFont val="Calibri"/>
            <family val="2"/>
            <charset val="186"/>
            <scheme val="minor"/>
          </rPr>
          <t>Täita valged lahtrid</t>
        </r>
      </text>
    </comment>
  </commentList>
</comments>
</file>

<file path=xl/sharedStrings.xml><?xml version="1.0" encoding="utf-8"?>
<sst xmlns="http://schemas.openxmlformats.org/spreadsheetml/2006/main" count="25" uniqueCount="25">
  <si>
    <t xml:space="preserve">Kagu-Eesti ettevõtete arengutoetus </t>
  </si>
  <si>
    <t>Alltoodud tabelis prognoosib taotleja oma majandusnäitajaid projekti elluviimise perioodil ja selle järgselt.</t>
  </si>
  <si>
    <t>Miinusmärgiga sisestada ainult kahjum.</t>
  </si>
  <si>
    <t xml:space="preserve">Näitaja </t>
  </si>
  <si>
    <t>Taotlemisele eelnev aasta (tegelik)</t>
  </si>
  <si>
    <t>Taotlemise aasta (prognoos)</t>
  </si>
  <si>
    <t>Prognoos (projekti lõpuks)</t>
  </si>
  <si>
    <t>Prognoos (1 aasta pelae projekti lõppu)</t>
  </si>
  <si>
    <t>Prognoos (2 aastat peale projekti lõppu)</t>
  </si>
  <si>
    <t>Prognoos (3 aastat peale projekti lõppu)</t>
  </si>
  <si>
    <t>Sisesta siia reale aastad</t>
  </si>
  <si>
    <t>Müügitulu/tulud (€)</t>
  </si>
  <si>
    <t>sh müügitulu ekspordist (€)</t>
  </si>
  <si>
    <t>sh müügitulu uutest toodetest (projekt, €)</t>
  </si>
  <si>
    <t>Ekspordi osakaal (%)</t>
  </si>
  <si>
    <t>Uute toodete osakaal (%)</t>
  </si>
  <si>
    <t>Tööjõukulud (€)</t>
  </si>
  <si>
    <t>Põhivara kulum (€)</t>
  </si>
  <si>
    <t>Ärikasum või –kahjum (€)</t>
  </si>
  <si>
    <t>Keskmine töötajate arv</t>
  </si>
  <si>
    <t>Tööjõukulu töötaja kohta (€)</t>
  </si>
  <si>
    <t>Lisandväärtus kokku (€)</t>
  </si>
  <si>
    <t>Lisandväärtus töötaja kohta (€)</t>
  </si>
  <si>
    <t>Müügitulu kasv</t>
  </si>
  <si>
    <t>Lisandväärtuse kasv töötaja kohta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</si>
</sst>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5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4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/>
  </cellStyleXfs>
  <cellXfs count="16">
    <xf numFmtId="0" fontId="0" fillId="0" borderId="0" xfId="0"/>
    <xf numFmtId="0" fontId="2" fillId="0" borderId="0" xfId="0" applyFont="1"/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horizontal="center" vertical="center" wrapText="1"/>
    </xf>
    <xf numFmtId="9" fontId="0" fillId="3" borderId="1" xfId="1" applyFont="1" applyFill="1" applyBorder="1" applyAlignment="1">
      <alignment horizontal="center" vertical="center" wrapText="1"/>
    </xf>
    <xf numFmtId="0" fontId="3" fillId="0" borderId="4" xfId="0" applyFont="1" applyBorder="1" applyAlignment="1" applyProtection="1">
      <alignment horizontal="center" vertical="center" wrapText="1"/>
      <protection locked="0"/>
    </xf>
    <xf numFmtId="164" fontId="0" fillId="0" borderId="1" xfId="1" applyNumberFormat="1" applyFont="1" applyBorder="1"/>
    <xf numFmtId="0" fontId="4" fillId="0" borderId="0" xfId="0" applyFont="1"/>
    <xf numFmtId="3" fontId="0" fillId="0" borderId="2" xfId="0" applyNumberFormat="1" applyBorder="1" applyAlignment="1" applyProtection="1">
      <alignment horizontal="center" vertical="center" wrapText="1"/>
      <protection locked="0"/>
    </xf>
    <xf numFmtId="0" fontId="0" fillId="2" borderId="2" xfId="0" applyFill="1" applyBorder="1" applyAlignment="1">
      <alignment vertical="center" wrapText="1"/>
    </xf>
    <xf numFmtId="0" fontId="0" fillId="2" borderId="1" xfId="0" applyFill="1" applyBorder="1" applyAlignment="1">
      <alignment horizontal="right" vertical="center" wrapText="1"/>
    </xf>
    <xf numFmtId="0" fontId="0" fillId="2" borderId="1" xfId="0" applyFill="1" applyBorder="1" applyAlignment="1">
      <alignment vertical="center" wrapText="1"/>
    </xf>
    <xf numFmtId="3" fontId="0" fillId="3" borderId="1" xfId="0" applyNumberFormat="1" applyFill="1" applyBorder="1" applyAlignment="1">
      <alignment horizontal="center" vertical="center" wrapText="1"/>
    </xf>
    <xf numFmtId="0" fontId="0" fillId="0" borderId="1" xfId="0" applyBorder="1"/>
    <xf numFmtId="0" fontId="0" fillId="0" borderId="0" xfId="0" applyAlignment="1">
      <alignment horizontal="left" wrapText="1"/>
    </xf>
    <xf numFmtId="0" fontId="0" fillId="0" borderId="0" xfId="0"/>
  </cellXfs>
  <cellStyles count="2">
    <cellStyle name="Normaallaad" xfId="0" builtinId="0"/>
    <cellStyle name="Prots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1"/>
  <sheetViews>
    <sheetView showGridLines="0" tabSelected="1" topLeftCell="A5" zoomScale="85" zoomScaleNormal="85" workbookViewId="0">
      <selection activeCell="K14" sqref="K14"/>
    </sheetView>
  </sheetViews>
  <sheetFormatPr defaultColWidth="9.21875" defaultRowHeight="14.4" x14ac:dyDescent="0.3"/>
  <cols>
    <col min="1" max="1" width="40.77734375" customWidth="1"/>
    <col min="2" max="3" width="14.77734375" customWidth="1"/>
    <col min="4" max="4" width="17.77734375" customWidth="1"/>
    <col min="5" max="5" width="18.5546875" customWidth="1"/>
    <col min="6" max="6" width="19.5546875" customWidth="1"/>
    <col min="7" max="7" width="24.21875" customWidth="1"/>
    <col min="8" max="8" width="14.77734375" customWidth="1"/>
    <col min="9" max="9" width="9.21875" customWidth="1"/>
  </cols>
  <sheetData>
    <row r="1" spans="1:7" ht="30.75" customHeight="1" x14ac:dyDescent="0.35">
      <c r="A1" s="7" t="s">
        <v>0</v>
      </c>
      <c r="B1" s="1"/>
      <c r="C1" s="1"/>
    </row>
    <row r="2" spans="1:7" x14ac:dyDescent="0.3">
      <c r="A2" s="14" t="s">
        <v>1</v>
      </c>
      <c r="B2" s="15"/>
      <c r="C2" s="15"/>
      <c r="D2" s="15"/>
      <c r="E2" s="15"/>
      <c r="F2" s="15"/>
      <c r="G2" s="15"/>
    </row>
    <row r="3" spans="1:7" ht="15" customHeight="1" x14ac:dyDescent="0.3">
      <c r="A3" s="14" t="s">
        <v>2</v>
      </c>
      <c r="B3" s="15"/>
      <c r="C3" s="15"/>
      <c r="D3" s="15"/>
      <c r="E3" s="15"/>
      <c r="F3" s="15"/>
      <c r="G3" s="15"/>
    </row>
    <row r="4" spans="1:7" ht="15" customHeight="1" thickBot="1" x14ac:dyDescent="0.35">
      <c r="A4" s="14"/>
      <c r="B4" s="15"/>
      <c r="C4" s="15"/>
      <c r="D4" s="15"/>
      <c r="E4" s="15"/>
      <c r="F4" s="15"/>
      <c r="G4" s="15"/>
    </row>
    <row r="5" spans="1:7" ht="43.95" customHeight="1" thickBot="1" x14ac:dyDescent="0.35">
      <c r="A5" s="2" t="s">
        <v>3</v>
      </c>
      <c r="B5" s="3" t="s">
        <v>4</v>
      </c>
      <c r="C5" s="3" t="s">
        <v>5</v>
      </c>
      <c r="D5" s="3" t="s">
        <v>6</v>
      </c>
      <c r="E5" s="3" t="s">
        <v>7</v>
      </c>
      <c r="F5" s="3" t="s">
        <v>8</v>
      </c>
      <c r="G5" s="3" t="s">
        <v>9</v>
      </c>
    </row>
    <row r="6" spans="1:7" ht="20.25" customHeight="1" thickBot="1" x14ac:dyDescent="0.35">
      <c r="A6" s="2" t="s">
        <v>10</v>
      </c>
      <c r="B6" s="5">
        <v>2025</v>
      </c>
      <c r="C6" s="3">
        <f>B6+1</f>
        <v>2026</v>
      </c>
      <c r="D6" s="3">
        <f>C6+1</f>
        <v>2027</v>
      </c>
      <c r="E6" s="3">
        <f>D6+1</f>
        <v>2028</v>
      </c>
      <c r="F6" s="3">
        <f>E6+1</f>
        <v>2029</v>
      </c>
      <c r="G6" s="3">
        <f>F6+1</f>
        <v>2030</v>
      </c>
    </row>
    <row r="7" spans="1:7" ht="20.25" customHeight="1" x14ac:dyDescent="0.3">
      <c r="A7" s="9" t="s">
        <v>11</v>
      </c>
      <c r="B7" s="8">
        <v>228195</v>
      </c>
      <c r="C7" s="8">
        <v>260000</v>
      </c>
      <c r="D7" s="8">
        <v>310000</v>
      </c>
      <c r="E7" s="8">
        <v>360000</v>
      </c>
      <c r="F7" s="8">
        <v>400000</v>
      </c>
      <c r="G7" s="8">
        <v>440000</v>
      </c>
    </row>
    <row r="8" spans="1:7" ht="20.25" customHeight="1" x14ac:dyDescent="0.3">
      <c r="A8" s="10" t="s">
        <v>12</v>
      </c>
      <c r="B8" s="8">
        <v>130076</v>
      </c>
      <c r="C8" s="8">
        <v>100000</v>
      </c>
      <c r="D8" s="8">
        <v>120000</v>
      </c>
      <c r="E8" s="8">
        <v>140000</v>
      </c>
      <c r="F8" s="8">
        <v>160000</v>
      </c>
      <c r="G8" s="8">
        <v>180000</v>
      </c>
    </row>
    <row r="9" spans="1:7" ht="20.25" customHeight="1" x14ac:dyDescent="0.3">
      <c r="A9" s="10" t="s">
        <v>13</v>
      </c>
      <c r="B9" s="8">
        <v>0</v>
      </c>
      <c r="C9" s="8">
        <v>20000</v>
      </c>
      <c r="D9" s="8">
        <v>40000</v>
      </c>
      <c r="E9" s="8">
        <v>60000</v>
      </c>
      <c r="F9" s="8">
        <v>80000</v>
      </c>
      <c r="G9" s="8">
        <v>100000</v>
      </c>
    </row>
    <row r="10" spans="1:7" ht="20.25" customHeight="1" x14ac:dyDescent="0.3">
      <c r="A10" s="11" t="s">
        <v>14</v>
      </c>
      <c r="B10" s="4">
        <v>0.53</v>
      </c>
      <c r="C10" s="4">
        <v>0.38</v>
      </c>
      <c r="D10" s="4">
        <v>0.39</v>
      </c>
      <c r="E10" s="4">
        <v>0.39</v>
      </c>
      <c r="F10" s="4">
        <v>0.4</v>
      </c>
      <c r="G10" s="4">
        <v>0.41</v>
      </c>
    </row>
    <row r="11" spans="1:7" ht="20.25" customHeight="1" x14ac:dyDescent="0.3">
      <c r="A11" s="11" t="s">
        <v>15</v>
      </c>
      <c r="B11" s="4"/>
      <c r="C11" s="4">
        <v>0.08</v>
      </c>
      <c r="D11" s="4">
        <f>D9/D7</f>
        <v>0.12903225806451613</v>
      </c>
      <c r="E11" s="4">
        <f>E9/E7</f>
        <v>0.16666666666666666</v>
      </c>
      <c r="F11" s="4">
        <f>F9/F7</f>
        <v>0.2</v>
      </c>
      <c r="G11" s="4">
        <f>G9/G7</f>
        <v>0.22727272727272727</v>
      </c>
    </row>
    <row r="12" spans="1:7" ht="20.25" customHeight="1" x14ac:dyDescent="0.3">
      <c r="A12" s="11" t="s">
        <v>16</v>
      </c>
      <c r="B12" s="8">
        <v>90183</v>
      </c>
      <c r="C12" s="8">
        <v>100000</v>
      </c>
      <c r="D12" s="8">
        <v>125000</v>
      </c>
      <c r="E12" s="8">
        <v>149000</v>
      </c>
      <c r="F12" s="8">
        <v>178000</v>
      </c>
      <c r="G12" s="8">
        <v>185000</v>
      </c>
    </row>
    <row r="13" spans="1:7" ht="20.25" customHeight="1" x14ac:dyDescent="0.3">
      <c r="A13" s="11" t="s">
        <v>17</v>
      </c>
      <c r="B13" s="8">
        <v>51000</v>
      </c>
      <c r="C13" s="8">
        <v>55000</v>
      </c>
      <c r="D13" s="8">
        <v>65000</v>
      </c>
      <c r="E13" s="8">
        <v>80000</v>
      </c>
      <c r="F13" s="8">
        <v>90000</v>
      </c>
      <c r="G13" s="8">
        <v>105000</v>
      </c>
    </row>
    <row r="14" spans="1:7" ht="20.25" customHeight="1" x14ac:dyDescent="0.3">
      <c r="A14" s="11" t="s">
        <v>18</v>
      </c>
      <c r="B14" s="8">
        <v>52706</v>
      </c>
      <c r="C14" s="8">
        <v>60000</v>
      </c>
      <c r="D14" s="8">
        <v>80000</v>
      </c>
      <c r="E14" s="8">
        <v>95000</v>
      </c>
      <c r="F14" s="8">
        <v>110000</v>
      </c>
      <c r="G14" s="8">
        <v>130000</v>
      </c>
    </row>
    <row r="15" spans="1:7" ht="20.25" customHeight="1" x14ac:dyDescent="0.3">
      <c r="A15" s="11" t="s">
        <v>19</v>
      </c>
      <c r="B15" s="8">
        <v>4</v>
      </c>
      <c r="C15" s="8">
        <v>4</v>
      </c>
      <c r="D15" s="8">
        <v>5</v>
      </c>
      <c r="E15" s="8">
        <v>6</v>
      </c>
      <c r="F15" s="8">
        <v>7</v>
      </c>
      <c r="G15" s="8">
        <v>8</v>
      </c>
    </row>
    <row r="16" spans="1:7" ht="20.25" customHeight="1" x14ac:dyDescent="0.3">
      <c r="A16" s="11" t="s">
        <v>20</v>
      </c>
      <c r="B16" s="12">
        <f t="shared" ref="B16:E16" si="0">B12/B15</f>
        <v>22545.75</v>
      </c>
      <c r="C16" s="12">
        <f t="shared" si="0"/>
        <v>25000</v>
      </c>
      <c r="D16" s="12">
        <f t="shared" si="0"/>
        <v>25000</v>
      </c>
      <c r="E16" s="12">
        <f t="shared" si="0"/>
        <v>24833.333333333332</v>
      </c>
      <c r="F16" s="12">
        <v>23571</v>
      </c>
      <c r="G16" s="12">
        <v>23125</v>
      </c>
    </row>
    <row r="17" spans="1:7" ht="20.25" customHeight="1" x14ac:dyDescent="0.3">
      <c r="A17" s="11" t="s">
        <v>21</v>
      </c>
      <c r="B17" s="12">
        <f t="shared" ref="B17:E17" si="1">(B12+B13+B14)</f>
        <v>193889</v>
      </c>
      <c r="C17" s="12">
        <f t="shared" si="1"/>
        <v>215000</v>
      </c>
      <c r="D17" s="12">
        <f t="shared" si="1"/>
        <v>270000</v>
      </c>
      <c r="E17" s="12">
        <f t="shared" si="1"/>
        <v>324000</v>
      </c>
      <c r="F17" s="12">
        <v>365000</v>
      </c>
      <c r="G17" s="12">
        <v>400000</v>
      </c>
    </row>
    <row r="18" spans="1:7" ht="20.25" customHeight="1" x14ac:dyDescent="0.3">
      <c r="A18" s="11" t="s">
        <v>22</v>
      </c>
      <c r="B18" s="12">
        <f t="shared" ref="B18:G18" si="2">(B12+B13+B14)/B15</f>
        <v>48472.25</v>
      </c>
      <c r="C18" s="12">
        <f t="shared" si="2"/>
        <v>53750</v>
      </c>
      <c r="D18" s="12">
        <f t="shared" si="2"/>
        <v>54000</v>
      </c>
      <c r="E18" s="12">
        <f t="shared" si="2"/>
        <v>54000</v>
      </c>
      <c r="F18" s="12">
        <f t="shared" si="2"/>
        <v>54000</v>
      </c>
      <c r="G18" s="12">
        <f t="shared" si="2"/>
        <v>52500</v>
      </c>
    </row>
    <row r="20" spans="1:7" x14ac:dyDescent="0.3">
      <c r="A20" s="11" t="s">
        <v>23</v>
      </c>
      <c r="B20" s="13"/>
      <c r="C20" s="6">
        <f>(C7-$B$7)/$B$7</f>
        <v>0.13937641052608515</v>
      </c>
      <c r="D20" s="6">
        <f>(D7-$C$7)/$C$7</f>
        <v>0.19230769230769232</v>
      </c>
      <c r="E20" s="6">
        <v>0.16</v>
      </c>
      <c r="F20" s="6">
        <v>0.11</v>
      </c>
      <c r="G20" s="6">
        <v>0.1</v>
      </c>
    </row>
    <row r="21" spans="1:7" x14ac:dyDescent="0.3">
      <c r="A21" s="11" t="s">
        <v>24</v>
      </c>
      <c r="B21" s="13"/>
      <c r="C21" s="6">
        <v>0.12</v>
      </c>
      <c r="D21" s="6">
        <f>(D18-$C$18)/$C$18</f>
        <v>4.6511627906976744E-3</v>
      </c>
      <c r="E21" s="6">
        <f>(E18-$C$18)/$C$18</f>
        <v>4.6511627906976744E-3</v>
      </c>
      <c r="F21" s="6">
        <f>(F18-$C$18)/$C$18</f>
        <v>4.6511627906976744E-3</v>
      </c>
      <c r="G21" s="6">
        <v>0</v>
      </c>
    </row>
  </sheetData>
  <mergeCells count="3">
    <mergeCell ref="A3:G3"/>
    <mergeCell ref="A2:G2"/>
    <mergeCell ref="A4:G4"/>
  </mergeCells>
  <pageMargins left="0.7" right="0.7" top="0.75" bottom="0.75" header="0.3" footer="0.3"/>
  <pageSetup paperSize="9" orientation="portrait"/>
  <headerFooter>
    <oddHeader>&amp;LVer 1&amp;REASi ametlik vorm</oddHeader>
  </headerFooter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Töölehed</vt:lpstr>
      </vt:variant>
      <vt:variant>
        <vt:i4>1</vt:i4>
      </vt:variant>
      <vt:variant>
        <vt:lpstr>Nimega vahemikud</vt:lpstr>
      </vt:variant>
      <vt:variant>
        <vt:i4>1</vt:i4>
      </vt:variant>
    </vt:vector>
  </HeadingPairs>
  <TitlesOfParts>
    <vt:vector size="2" baseType="lpstr">
      <vt:lpstr>Majandusnäitajate prognoosid</vt:lpstr>
      <vt:lpstr>'Majandusnäitajate prognoosid'!Prindiala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Aili Zoludev</cp:lastModifiedBy>
  <dcterms:created xsi:type="dcterms:W3CDTF">2021-06-11T07:20:58Z</dcterms:created>
  <dcterms:modified xsi:type="dcterms:W3CDTF">2026-04-08T15:27:16Z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0x010100314AF448D50EA44CA1349D87280A6313</vt:lpwstr>
  </property>
  <property fmtid="{D5CDD505-2E9C-101B-9397-08002B2CF9AE}" pid="3" name="Märksõnad">
    <vt:lpwstr/>
  </property>
  <property fmtid="{D5CDD505-2E9C-101B-9397-08002B2CF9AE}" pid="4" name="Osakond">
    <vt:lpwstr>74;#Toetuste osakond|f6aa6ec7-40ef-497a-9773-31c330b0b78c</vt:lpwstr>
  </property>
  <property fmtid="{D5CDD505-2E9C-101B-9397-08002B2CF9AE}" pid="5" name="MSIP_Label_64070b25-3e51-4c49-94ac-1c89225a19f8_Enabled">
    <vt:lpwstr>true</vt:lpwstr>
  </property>
  <property fmtid="{D5CDD505-2E9C-101B-9397-08002B2CF9AE}" pid="6" name="MSIP_Label_64070b25-3e51-4c49-94ac-1c89225a19f8_SetDate">
    <vt:lpwstr>2023-12-04T17:55:05Z</vt:lpwstr>
  </property>
  <property fmtid="{D5CDD505-2E9C-101B-9397-08002B2CF9AE}" pid="7" name="MSIP_Label_64070b25-3e51-4c49-94ac-1c89225a19f8_Method">
    <vt:lpwstr>Standard</vt:lpwstr>
  </property>
  <property fmtid="{D5CDD505-2E9C-101B-9397-08002B2CF9AE}" pid="8" name="MSIP_Label_64070b25-3e51-4c49-94ac-1c89225a19f8_Name">
    <vt:lpwstr>defa4170-0d19-0005-0004-bc88714345d2</vt:lpwstr>
  </property>
  <property fmtid="{D5CDD505-2E9C-101B-9397-08002B2CF9AE}" pid="9" name="MSIP_Label_64070b25-3e51-4c49-94ac-1c89225a19f8_SiteId">
    <vt:lpwstr>3c88e4d0-0f16-4fc9-9c9d-e75d2f2a6adc</vt:lpwstr>
  </property>
  <property fmtid="{D5CDD505-2E9C-101B-9397-08002B2CF9AE}" pid="10" name="MSIP_Label_64070b25-3e51-4c49-94ac-1c89225a19f8_ActionId">
    <vt:lpwstr>dc0e857d-0cdc-4df1-a623-3ec3ffa0e494</vt:lpwstr>
  </property>
  <property fmtid="{D5CDD505-2E9C-101B-9397-08002B2CF9AE}" pid="11" name="MSIP_Label_64070b25-3e51-4c49-94ac-1c89225a19f8_ContentBits">
    <vt:lpwstr>0</vt:lpwstr>
  </property>
  <property fmtid="{D5CDD505-2E9C-101B-9397-08002B2CF9AE}" pid="12" name="MSIP_Label_defa4170-0d19-0005-0004-bc88714345d2_Enabled">
    <vt:lpwstr>true</vt:lpwstr>
  </property>
  <property fmtid="{D5CDD505-2E9C-101B-9397-08002B2CF9AE}" pid="13" name="MSIP_Label_defa4170-0d19-0005-0004-bc88714345d2_SetDate">
    <vt:lpwstr>2026-02-04T08:18:20Z</vt:lpwstr>
  </property>
  <property fmtid="{D5CDD505-2E9C-101B-9397-08002B2CF9AE}" pid="14" name="MSIP_Label_defa4170-0d19-0005-0004-bc88714345d2_Method">
    <vt:lpwstr>Standard</vt:lpwstr>
  </property>
  <property fmtid="{D5CDD505-2E9C-101B-9397-08002B2CF9AE}" pid="15" name="MSIP_Label_defa4170-0d19-0005-0004-bc88714345d2_Name">
    <vt:lpwstr>defa4170-0d19-0005-0004-bc88714345d2</vt:lpwstr>
  </property>
  <property fmtid="{D5CDD505-2E9C-101B-9397-08002B2CF9AE}" pid="16" name="MSIP_Label_defa4170-0d19-0005-0004-bc88714345d2_SiteId">
    <vt:lpwstr>8fe098d2-428d-4bd4-9803-7195fe96f0e2</vt:lpwstr>
  </property>
  <property fmtid="{D5CDD505-2E9C-101B-9397-08002B2CF9AE}" pid="17" name="MSIP_Label_defa4170-0d19-0005-0004-bc88714345d2_ActionId">
    <vt:lpwstr>0f7d431b-d801-4b66-8565-d9dbcee139c7</vt:lpwstr>
  </property>
  <property fmtid="{D5CDD505-2E9C-101B-9397-08002B2CF9AE}" pid="18" name="MSIP_Label_defa4170-0d19-0005-0004-bc88714345d2_ContentBits">
    <vt:lpwstr>0</vt:lpwstr>
  </property>
  <property fmtid="{D5CDD505-2E9C-101B-9397-08002B2CF9AE}" pid="19" name="MSIP_Label_defa4170-0d19-0005-0004-bc88714345d2_Tag">
    <vt:lpwstr>10, 3, 0, 1</vt:lpwstr>
  </property>
</Properties>
</file>