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im.sise/webdav/906bc75769e03528a20ee1ae6080190f4c56839f/47904044919/6780f1c6-fd9c-4d76-a7fc-aa95023e1114/"/>
    </mc:Choice>
  </mc:AlternateContent>
  <xr:revisionPtr revIDLastSave="0" documentId="13_ncr:1_{9A0BE99A-114A-4455-B573-6DB0630AF2EE}" xr6:coauthVersionLast="47" xr6:coauthVersionMax="47" xr10:uidLastSave="{00000000-0000-0000-0000-000000000000}"/>
  <bookViews>
    <workbookView xWindow="-120" yWindow="-120" windowWidth="29040" windowHeight="15720" xr2:uid="{F3375B13-0B7A-4D37-8FA4-797550363F92}"/>
  </bookViews>
  <sheets>
    <sheet name="Ülekantavate vorm" sheetId="7" r:id="rId1"/>
  </sheets>
  <definedNames>
    <definedName name="_xlnm._FilterDatabase" localSheetId="0" hidden="1">'Ülekantavate vorm'!$A$4:$P$497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8" i="7" l="1"/>
  <c r="K468" i="7" s="1"/>
  <c r="L468" i="7" s="1"/>
  <c r="M468" i="7" s="1"/>
  <c r="I469" i="7"/>
  <c r="K469" i="7" s="1"/>
  <c r="L469" i="7" s="1"/>
  <c r="M469" i="7" s="1"/>
  <c r="I470" i="7"/>
  <c r="K470" i="7" s="1"/>
  <c r="L470" i="7" s="1"/>
  <c r="M470" i="7" s="1"/>
  <c r="I471" i="7"/>
  <c r="K471" i="7" s="1"/>
  <c r="L471" i="7" s="1"/>
  <c r="M471" i="7" s="1"/>
  <c r="I472" i="7"/>
  <c r="K472" i="7" s="1"/>
  <c r="L472" i="7" s="1"/>
  <c r="I473" i="7"/>
  <c r="K473" i="7" s="1"/>
  <c r="L473" i="7" s="1"/>
  <c r="M473" i="7" s="1"/>
  <c r="I474" i="7"/>
  <c r="K474" i="7" s="1"/>
  <c r="L474" i="7" s="1"/>
  <c r="M474" i="7" s="1"/>
  <c r="I475" i="7"/>
  <c r="K475" i="7" s="1"/>
  <c r="L475" i="7" s="1"/>
  <c r="M475" i="7" s="1"/>
  <c r="I476" i="7"/>
  <c r="K476" i="7" s="1"/>
  <c r="L476" i="7" s="1"/>
  <c r="M476" i="7" s="1"/>
  <c r="I477" i="7"/>
  <c r="K477" i="7" s="1"/>
  <c r="L477" i="7" s="1"/>
  <c r="M477" i="7" s="1"/>
  <c r="I478" i="7"/>
  <c r="K478" i="7" s="1"/>
  <c r="L478" i="7" s="1"/>
  <c r="M478" i="7" s="1"/>
  <c r="I479" i="7"/>
  <c r="K479" i="7" s="1"/>
  <c r="P479" i="7" s="1"/>
  <c r="I480" i="7"/>
  <c r="K480" i="7" s="1"/>
  <c r="L480" i="7" s="1"/>
  <c r="M480" i="7" s="1"/>
  <c r="I481" i="7"/>
  <c r="K481" i="7" s="1"/>
  <c r="L481" i="7" s="1"/>
  <c r="M481" i="7" s="1"/>
  <c r="I482" i="7"/>
  <c r="K482" i="7" s="1"/>
  <c r="P482" i="7" s="1"/>
  <c r="I483" i="7"/>
  <c r="K483" i="7" s="1"/>
  <c r="L483" i="7" s="1"/>
  <c r="M483" i="7" s="1"/>
  <c r="I484" i="7"/>
  <c r="K484" i="7" s="1"/>
  <c r="L484" i="7" s="1"/>
  <c r="M484" i="7" s="1"/>
  <c r="I485" i="7"/>
  <c r="K485" i="7" s="1"/>
  <c r="P485" i="7" s="1"/>
  <c r="I486" i="7"/>
  <c r="K486" i="7" s="1"/>
  <c r="L486" i="7" s="1"/>
  <c r="M486" i="7" s="1"/>
  <c r="I487" i="7"/>
  <c r="K487" i="7" s="1"/>
  <c r="P487" i="7" s="1"/>
  <c r="I488" i="7"/>
  <c r="K488" i="7" s="1"/>
  <c r="P488" i="7" s="1"/>
  <c r="I489" i="7"/>
  <c r="K489" i="7" s="1"/>
  <c r="L489" i="7" s="1"/>
  <c r="I490" i="7"/>
  <c r="K490" i="7" s="1"/>
  <c r="L490" i="7" s="1"/>
  <c r="M490" i="7" s="1"/>
  <c r="I491" i="7"/>
  <c r="K491" i="7" s="1"/>
  <c r="L491" i="7" s="1"/>
  <c r="M491" i="7" s="1"/>
  <c r="I492" i="7"/>
  <c r="K492" i="7" s="1"/>
  <c r="L492" i="7" s="1"/>
  <c r="M492" i="7" s="1"/>
  <c r="I493" i="7"/>
  <c r="K493" i="7" s="1"/>
  <c r="L493" i="7" s="1"/>
  <c r="M493" i="7" s="1"/>
  <c r="I494" i="7"/>
  <c r="K494" i="7" s="1"/>
  <c r="L494" i="7" s="1"/>
  <c r="M494" i="7" s="1"/>
  <c r="I495" i="7"/>
  <c r="K495" i="7" s="1"/>
  <c r="L495" i="7" s="1"/>
  <c r="M495" i="7" s="1"/>
  <c r="I496" i="7"/>
  <c r="K496" i="7" s="1"/>
  <c r="L496" i="7" s="1"/>
  <c r="M496" i="7" s="1"/>
  <c r="I497" i="7"/>
  <c r="K497" i="7" s="1"/>
  <c r="L497" i="7" s="1"/>
  <c r="M497" i="7" s="1"/>
  <c r="H2" i="7"/>
  <c r="J2" i="7"/>
  <c r="N2" i="7"/>
  <c r="I435" i="7" l="1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K441" i="7" l="1"/>
  <c r="P441" i="7" s="1"/>
  <c r="K465" i="7"/>
  <c r="L465" i="7" s="1"/>
  <c r="M465" i="7" s="1"/>
  <c r="K464" i="7"/>
  <c r="L464" i="7" s="1"/>
  <c r="M464" i="7" s="1"/>
  <c r="K463" i="7"/>
  <c r="L463" i="7" s="1"/>
  <c r="M463" i="7" s="1"/>
  <c r="K450" i="7"/>
  <c r="L450" i="7" s="1"/>
  <c r="K458" i="7"/>
  <c r="L458" i="7" s="1"/>
  <c r="M458" i="7" s="1"/>
  <c r="K443" i="7"/>
  <c r="L443" i="7" s="1"/>
  <c r="K452" i="7"/>
  <c r="L452" i="7" s="1"/>
  <c r="K436" i="7"/>
  <c r="P436" i="7" s="1"/>
  <c r="K454" i="7"/>
  <c r="L454" i="7" s="1"/>
  <c r="K442" i="7"/>
  <c r="L442" i="7" s="1"/>
  <c r="K462" i="7"/>
  <c r="L462" i="7" s="1"/>
  <c r="M462" i="7" s="1"/>
  <c r="K451" i="7"/>
  <c r="L451" i="7" s="1"/>
  <c r="K440" i="7"/>
  <c r="L440" i="7" s="1"/>
  <c r="M440" i="7" s="1"/>
  <c r="K449" i="7"/>
  <c r="P449" i="7" s="1"/>
  <c r="K459" i="7"/>
  <c r="L459" i="7" s="1"/>
  <c r="M459" i="7" s="1"/>
  <c r="K438" i="7"/>
  <c r="L438" i="7" s="1"/>
  <c r="K447" i="7"/>
  <c r="P447" i="7" s="1"/>
  <c r="K446" i="7"/>
  <c r="P446" i="7" s="1"/>
  <c r="K467" i="7"/>
  <c r="L467" i="7" s="1"/>
  <c r="M467" i="7" s="1"/>
  <c r="K456" i="7"/>
  <c r="L456" i="7" s="1"/>
  <c r="K445" i="7"/>
  <c r="P445" i="7" s="1"/>
  <c r="K435" i="7"/>
  <c r="P435" i="7" s="1"/>
  <c r="K444" i="7"/>
  <c r="L444" i="7" s="1"/>
  <c r="M444" i="7" s="1"/>
  <c r="K453" i="7"/>
  <c r="L453" i="7" s="1"/>
  <c r="M453" i="7" s="1"/>
  <c r="K461" i="7"/>
  <c r="L461" i="7" s="1"/>
  <c r="M461" i="7" s="1"/>
  <c r="K460" i="7"/>
  <c r="L460" i="7" s="1"/>
  <c r="M460" i="7" s="1"/>
  <c r="K439" i="7"/>
  <c r="L439" i="7" s="1"/>
  <c r="K448" i="7"/>
  <c r="P448" i="7" s="1"/>
  <c r="K437" i="7"/>
  <c r="L437" i="7" s="1"/>
  <c r="K457" i="7"/>
  <c r="L457" i="7" s="1"/>
  <c r="M457" i="7" s="1"/>
  <c r="K466" i="7"/>
  <c r="L466" i="7" s="1"/>
  <c r="M466" i="7" s="1"/>
  <c r="K455" i="7"/>
  <c r="L455" i="7" s="1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K427" i="7" l="1"/>
  <c r="L427" i="7" s="1"/>
  <c r="K408" i="7"/>
  <c r="P408" i="7" s="1"/>
  <c r="K398" i="7"/>
  <c r="L398" i="7" s="1"/>
  <c r="K389" i="7"/>
  <c r="L389" i="7" s="1"/>
  <c r="K378" i="7"/>
  <c r="L378" i="7" s="1"/>
  <c r="K367" i="7"/>
  <c r="P367" i="7" s="1"/>
  <c r="K355" i="7"/>
  <c r="L355" i="7" s="1"/>
  <c r="M355" i="7" s="1"/>
  <c r="K343" i="7"/>
  <c r="P343" i="7" s="1"/>
  <c r="K332" i="7"/>
  <c r="L332" i="7" s="1"/>
  <c r="K321" i="7"/>
  <c r="P321" i="7" s="1"/>
  <c r="K310" i="7"/>
  <c r="L310" i="7" s="1"/>
  <c r="K289" i="7"/>
  <c r="L289" i="7" s="1"/>
  <c r="K279" i="7"/>
  <c r="L279" i="7" s="1"/>
  <c r="K267" i="7"/>
  <c r="P267" i="7" s="1"/>
  <c r="K257" i="7"/>
  <c r="L257" i="7" s="1"/>
  <c r="M257" i="7" s="1"/>
  <c r="K246" i="7"/>
  <c r="P246" i="7" s="1"/>
  <c r="K235" i="7"/>
  <c r="L235" i="7" s="1"/>
  <c r="M235" i="7" s="1"/>
  <c r="K223" i="7"/>
  <c r="P223" i="7" s="1"/>
  <c r="K213" i="7"/>
  <c r="L213" i="7" s="1"/>
  <c r="K203" i="7"/>
  <c r="L203" i="7" s="1"/>
  <c r="K193" i="7"/>
  <c r="L193" i="7" s="1"/>
  <c r="K388" i="7"/>
  <c r="L388" i="7" s="1"/>
  <c r="K377" i="7"/>
  <c r="L377" i="7" s="1"/>
  <c r="K366" i="7"/>
  <c r="P366" i="7" s="1"/>
  <c r="K354" i="7"/>
  <c r="L354" i="7" s="1"/>
  <c r="K342" i="7"/>
  <c r="L342" i="7" s="1"/>
  <c r="M342" i="7" s="1"/>
  <c r="K331" i="7"/>
  <c r="L331" i="7" s="1"/>
  <c r="K309" i="7"/>
  <c r="L309" i="7" s="1"/>
  <c r="K299" i="7"/>
  <c r="L299" i="7" s="1"/>
  <c r="K288" i="7"/>
  <c r="P288" i="7" s="1"/>
  <c r="K278" i="7"/>
  <c r="L278" i="7" s="1"/>
  <c r="M278" i="7" s="1"/>
  <c r="K266" i="7"/>
  <c r="P266" i="7" s="1"/>
  <c r="K256" i="7"/>
  <c r="L256" i="7" s="1"/>
  <c r="K234" i="7"/>
  <c r="L234" i="7" s="1"/>
  <c r="K222" i="7"/>
  <c r="L222" i="7" s="1"/>
  <c r="M222" i="7" s="1"/>
  <c r="K212" i="7"/>
  <c r="L212" i="7" s="1"/>
  <c r="K426" i="7"/>
  <c r="L426" i="7" s="1"/>
  <c r="K353" i="7"/>
  <c r="L353" i="7" s="1"/>
  <c r="K277" i="7"/>
  <c r="L277" i="7" s="1"/>
  <c r="M277" i="7" s="1"/>
  <c r="K233" i="7"/>
  <c r="L233" i="7" s="1"/>
  <c r="K433" i="7"/>
  <c r="P433" i="7" s="1"/>
  <c r="K386" i="7"/>
  <c r="P386" i="7" s="1"/>
  <c r="K375" i="7"/>
  <c r="L375" i="7" s="1"/>
  <c r="K364" i="7"/>
  <c r="P364" i="7" s="1"/>
  <c r="K352" i="7"/>
  <c r="L352" i="7" s="1"/>
  <c r="K341" i="7"/>
  <c r="L341" i="7" s="1"/>
  <c r="M341" i="7" s="1"/>
  <c r="K329" i="7"/>
  <c r="L329" i="7" s="1"/>
  <c r="K319" i="7"/>
  <c r="L319" i="7" s="1"/>
  <c r="M319" i="7" s="1"/>
  <c r="K307" i="7"/>
  <c r="L307" i="7" s="1"/>
  <c r="K297" i="7"/>
  <c r="L297" i="7" s="1"/>
  <c r="M297" i="7" s="1"/>
  <c r="K286" i="7"/>
  <c r="P286" i="7" s="1"/>
  <c r="K276" i="7"/>
  <c r="L276" i="7" s="1"/>
  <c r="K265" i="7"/>
  <c r="P265" i="7" s="1"/>
  <c r="K244" i="7"/>
  <c r="P244" i="7" s="1"/>
  <c r="K232" i="7"/>
  <c r="L232" i="7" s="1"/>
  <c r="K221" i="7"/>
  <c r="L221" i="7" s="1"/>
  <c r="K210" i="7"/>
  <c r="P210" i="7" s="1"/>
  <c r="K201" i="7"/>
  <c r="L201" i="7" s="1"/>
  <c r="M201" i="7" s="1"/>
  <c r="K320" i="7"/>
  <c r="L320" i="7" s="1"/>
  <c r="K432" i="7"/>
  <c r="P432" i="7" s="1"/>
  <c r="K385" i="7"/>
  <c r="P385" i="7" s="1"/>
  <c r="K373" i="7"/>
  <c r="L373" i="7" s="1"/>
  <c r="M373" i="7" s="1"/>
  <c r="K284" i="7"/>
  <c r="P284" i="7" s="1"/>
  <c r="K219" i="7"/>
  <c r="L219" i="7" s="1"/>
  <c r="M219" i="7" s="1"/>
  <c r="K190" i="7"/>
  <c r="P190" i="7" s="1"/>
  <c r="K407" i="7"/>
  <c r="P407" i="7" s="1"/>
  <c r="K376" i="7"/>
  <c r="L376" i="7" s="1"/>
  <c r="K298" i="7"/>
  <c r="L298" i="7" s="1"/>
  <c r="M298" i="7" s="1"/>
  <c r="K192" i="7"/>
  <c r="L192" i="7" s="1"/>
  <c r="K406" i="7"/>
  <c r="P406" i="7" s="1"/>
  <c r="K405" i="7"/>
  <c r="P405" i="7" s="1"/>
  <c r="K340" i="7"/>
  <c r="L340" i="7" s="1"/>
  <c r="M340" i="7" s="1"/>
  <c r="K318" i="7"/>
  <c r="L318" i="7" s="1"/>
  <c r="M318" i="7" s="1"/>
  <c r="K285" i="7"/>
  <c r="P285" i="7" s="1"/>
  <c r="K254" i="7"/>
  <c r="L254" i="7" s="1"/>
  <c r="M254" i="7" s="1"/>
  <c r="K200" i="7"/>
  <c r="L200" i="7" s="1"/>
  <c r="M200" i="7" s="1"/>
  <c r="K422" i="7"/>
  <c r="P422" i="7" s="1"/>
  <c r="K362" i="7"/>
  <c r="L362" i="7" s="1"/>
  <c r="M362" i="7" s="1"/>
  <c r="K350" i="7"/>
  <c r="P350" i="7" s="1"/>
  <c r="K339" i="7"/>
  <c r="L339" i="7" s="1"/>
  <c r="K327" i="7"/>
  <c r="P327" i="7" s="1"/>
  <c r="K317" i="7"/>
  <c r="L317" i="7" s="1"/>
  <c r="K305" i="7"/>
  <c r="P305" i="7" s="1"/>
  <c r="K295" i="7"/>
  <c r="L295" i="7" s="1"/>
  <c r="K274" i="7"/>
  <c r="L274" i="7" s="1"/>
  <c r="M274" i="7" s="1"/>
  <c r="K263" i="7"/>
  <c r="P263" i="7" s="1"/>
  <c r="K253" i="7"/>
  <c r="L253" i="7" s="1"/>
  <c r="K242" i="7"/>
  <c r="L242" i="7" s="1"/>
  <c r="K230" i="7"/>
  <c r="L230" i="7" s="1"/>
  <c r="K199" i="7"/>
  <c r="L199" i="7" s="1"/>
  <c r="K431" i="7"/>
  <c r="L431" i="7" s="1"/>
  <c r="M431" i="7" s="1"/>
  <c r="K421" i="7"/>
  <c r="P421" i="7" s="1"/>
  <c r="K413" i="7"/>
  <c r="L413" i="7" s="1"/>
  <c r="K404" i="7"/>
  <c r="L404" i="7" s="1"/>
  <c r="M404" i="7" s="1"/>
  <c r="K384" i="7"/>
  <c r="P384" i="7" s="1"/>
  <c r="K372" i="7"/>
  <c r="L372" i="7" s="1"/>
  <c r="K361" i="7"/>
  <c r="L361" i="7" s="1"/>
  <c r="M361" i="7" s="1"/>
  <c r="K349" i="7"/>
  <c r="P349" i="7" s="1"/>
  <c r="K338" i="7"/>
  <c r="L338" i="7" s="1"/>
  <c r="M338" i="7" s="1"/>
  <c r="K326" i="7"/>
  <c r="P326" i="7" s="1"/>
  <c r="K316" i="7"/>
  <c r="L316" i="7" s="1"/>
  <c r="M316" i="7" s="1"/>
  <c r="K304" i="7"/>
  <c r="P304" i="7" s="1"/>
  <c r="K273" i="7"/>
  <c r="L273" i="7" s="1"/>
  <c r="K262" i="7"/>
  <c r="P262" i="7" s="1"/>
  <c r="K252" i="7"/>
  <c r="L252" i="7" s="1"/>
  <c r="K241" i="7"/>
  <c r="L241" i="7" s="1"/>
  <c r="M241" i="7" s="1"/>
  <c r="K229" i="7"/>
  <c r="P229" i="7" s="1"/>
  <c r="K218" i="7"/>
  <c r="L218" i="7" s="1"/>
  <c r="K208" i="7"/>
  <c r="P208" i="7" s="1"/>
  <c r="K198" i="7"/>
  <c r="L198" i="7" s="1"/>
  <c r="K189" i="7"/>
  <c r="P189" i="7" s="1"/>
  <c r="K425" i="7"/>
  <c r="L425" i="7" s="1"/>
  <c r="K330" i="7"/>
  <c r="L330" i="7" s="1"/>
  <c r="K255" i="7"/>
  <c r="L255" i="7" s="1"/>
  <c r="M255" i="7" s="1"/>
  <c r="K245" i="7"/>
  <c r="P245" i="7" s="1"/>
  <c r="K396" i="7"/>
  <c r="P396" i="7" s="1"/>
  <c r="K423" i="7"/>
  <c r="P423" i="7" s="1"/>
  <c r="K395" i="7"/>
  <c r="L395" i="7" s="1"/>
  <c r="M395" i="7" s="1"/>
  <c r="K403" i="7"/>
  <c r="L403" i="7" s="1"/>
  <c r="K272" i="7"/>
  <c r="L272" i="7" s="1"/>
  <c r="K207" i="7"/>
  <c r="P207" i="7" s="1"/>
  <c r="K188" i="7"/>
  <c r="P188" i="7" s="1"/>
  <c r="K416" i="7"/>
  <c r="P416" i="7" s="1"/>
  <c r="K424" i="7"/>
  <c r="L424" i="7" s="1"/>
  <c r="K374" i="7"/>
  <c r="L374" i="7" s="1"/>
  <c r="K306" i="7"/>
  <c r="P306" i="7" s="1"/>
  <c r="K275" i="7"/>
  <c r="L275" i="7" s="1"/>
  <c r="M275" i="7" s="1"/>
  <c r="K209" i="7"/>
  <c r="P209" i="7" s="1"/>
  <c r="K414" i="7"/>
  <c r="L414" i="7" s="1"/>
  <c r="M414" i="7" s="1"/>
  <c r="K394" i="7"/>
  <c r="L394" i="7" s="1"/>
  <c r="M394" i="7" s="1"/>
  <c r="K430" i="7"/>
  <c r="L430" i="7" s="1"/>
  <c r="K412" i="7"/>
  <c r="L412" i="7" s="1"/>
  <c r="K393" i="7"/>
  <c r="L393" i="7" s="1"/>
  <c r="K383" i="7"/>
  <c r="P383" i="7" s="1"/>
  <c r="K360" i="7"/>
  <c r="L360" i="7" s="1"/>
  <c r="M360" i="7" s="1"/>
  <c r="K348" i="7"/>
  <c r="P348" i="7" s="1"/>
  <c r="K337" i="7"/>
  <c r="L337" i="7" s="1"/>
  <c r="M337" i="7" s="1"/>
  <c r="K325" i="7"/>
  <c r="P325" i="7" s="1"/>
  <c r="K315" i="7"/>
  <c r="L315" i="7" s="1"/>
  <c r="K303" i="7"/>
  <c r="P303" i="7" s="1"/>
  <c r="K294" i="7"/>
  <c r="L294" i="7" s="1"/>
  <c r="M294" i="7" s="1"/>
  <c r="K283" i="7"/>
  <c r="P283" i="7" s="1"/>
  <c r="K261" i="7"/>
  <c r="P261" i="7" s="1"/>
  <c r="K251" i="7"/>
  <c r="L251" i="7" s="1"/>
  <c r="K240" i="7"/>
  <c r="L240" i="7" s="1"/>
  <c r="M240" i="7" s="1"/>
  <c r="K228" i="7"/>
  <c r="P228" i="7" s="1"/>
  <c r="K217" i="7"/>
  <c r="L217" i="7" s="1"/>
  <c r="M217" i="7" s="1"/>
  <c r="K429" i="7"/>
  <c r="L429" i="7" s="1"/>
  <c r="K420" i="7"/>
  <c r="P420" i="7" s="1"/>
  <c r="K411" i="7"/>
  <c r="L411" i="7" s="1"/>
  <c r="K402" i="7"/>
  <c r="P402" i="7" s="1"/>
  <c r="K392" i="7"/>
  <c r="L392" i="7" s="1"/>
  <c r="K382" i="7"/>
  <c r="P382" i="7" s="1"/>
  <c r="K371" i="7"/>
  <c r="L371" i="7" s="1"/>
  <c r="K359" i="7"/>
  <c r="L359" i="7" s="1"/>
  <c r="K347" i="7"/>
  <c r="P347" i="7" s="1"/>
  <c r="K336" i="7"/>
  <c r="L336" i="7" s="1"/>
  <c r="M336" i="7" s="1"/>
  <c r="K324" i="7"/>
  <c r="P324" i="7" s="1"/>
  <c r="K314" i="7"/>
  <c r="L314" i="7" s="1"/>
  <c r="M314" i="7" s="1"/>
  <c r="K293" i="7"/>
  <c r="L293" i="7" s="1"/>
  <c r="M293" i="7" s="1"/>
  <c r="K282" i="7"/>
  <c r="P282" i="7" s="1"/>
  <c r="K271" i="7"/>
  <c r="L271" i="7" s="1"/>
  <c r="M271" i="7" s="1"/>
  <c r="K260" i="7"/>
  <c r="L260" i="7" s="1"/>
  <c r="M260" i="7" s="1"/>
  <c r="K250" i="7"/>
  <c r="P250" i="7" s="1"/>
  <c r="K239" i="7"/>
  <c r="L239" i="7" s="1"/>
  <c r="K227" i="7"/>
  <c r="P227" i="7" s="1"/>
  <c r="K216" i="7"/>
  <c r="L216" i="7" s="1"/>
  <c r="K206" i="7"/>
  <c r="P206" i="7" s="1"/>
  <c r="K197" i="7"/>
  <c r="L197" i="7" s="1"/>
  <c r="M197" i="7" s="1"/>
  <c r="K397" i="7"/>
  <c r="P397" i="7" s="1"/>
  <c r="K287" i="7"/>
  <c r="P287" i="7" s="1"/>
  <c r="K211" i="7"/>
  <c r="L211" i="7" s="1"/>
  <c r="K328" i="7"/>
  <c r="P328" i="7" s="1"/>
  <c r="K231" i="7"/>
  <c r="L231" i="7" s="1"/>
  <c r="K370" i="7"/>
  <c r="L370" i="7" s="1"/>
  <c r="K313" i="7"/>
  <c r="L313" i="7" s="1"/>
  <c r="M313" i="7" s="1"/>
  <c r="K238" i="7"/>
  <c r="L238" i="7" s="1"/>
  <c r="K226" i="7"/>
  <c r="P226" i="7" s="1"/>
  <c r="K205" i="7"/>
  <c r="P205" i="7" s="1"/>
  <c r="K196" i="7"/>
  <c r="L196" i="7" s="1"/>
  <c r="M196" i="7" s="1"/>
  <c r="K187" i="7"/>
  <c r="P187" i="7" s="1"/>
  <c r="K434" i="7"/>
  <c r="P434" i="7" s="1"/>
  <c r="K365" i="7"/>
  <c r="P365" i="7" s="1"/>
  <c r="K202" i="7"/>
  <c r="L202" i="7" s="1"/>
  <c r="M202" i="7" s="1"/>
  <c r="K363" i="7"/>
  <c r="L363" i="7" s="1"/>
  <c r="M363" i="7" s="1"/>
  <c r="K220" i="7"/>
  <c r="L220" i="7" s="1"/>
  <c r="M220" i="7" s="1"/>
  <c r="K323" i="7"/>
  <c r="P323" i="7" s="1"/>
  <c r="K357" i="7"/>
  <c r="L357" i="7" s="1"/>
  <c r="K301" i="7"/>
  <c r="P301" i="7" s="1"/>
  <c r="K225" i="7"/>
  <c r="P225" i="7" s="1"/>
  <c r="K417" i="7"/>
  <c r="L417" i="7" s="1"/>
  <c r="K387" i="7"/>
  <c r="L387" i="7" s="1"/>
  <c r="K308" i="7"/>
  <c r="P308" i="7" s="1"/>
  <c r="K415" i="7"/>
  <c r="L415" i="7" s="1"/>
  <c r="K351" i="7"/>
  <c r="L351" i="7" s="1"/>
  <c r="K296" i="7"/>
  <c r="L296" i="7" s="1"/>
  <c r="K264" i="7"/>
  <c r="P264" i="7" s="1"/>
  <c r="K243" i="7"/>
  <c r="L243" i="7" s="1"/>
  <c r="M243" i="7" s="1"/>
  <c r="K191" i="7"/>
  <c r="P191" i="7" s="1"/>
  <c r="K419" i="7"/>
  <c r="P419" i="7" s="1"/>
  <c r="K410" i="7"/>
  <c r="L410" i="7" s="1"/>
  <c r="K401" i="7"/>
  <c r="L401" i="7" s="1"/>
  <c r="K381" i="7"/>
  <c r="L381" i="7" s="1"/>
  <c r="M381" i="7" s="1"/>
  <c r="K358" i="7"/>
  <c r="L358" i="7" s="1"/>
  <c r="M358" i="7" s="1"/>
  <c r="K346" i="7"/>
  <c r="P346" i="7" s="1"/>
  <c r="K335" i="7"/>
  <c r="L335" i="7" s="1"/>
  <c r="M335" i="7" s="1"/>
  <c r="K302" i="7"/>
  <c r="P302" i="7" s="1"/>
  <c r="K292" i="7"/>
  <c r="L292" i="7" s="1"/>
  <c r="K270" i="7"/>
  <c r="L270" i="7" s="1"/>
  <c r="K249" i="7"/>
  <c r="P249" i="7" s="1"/>
  <c r="K215" i="7"/>
  <c r="L215" i="7" s="1"/>
  <c r="M215" i="7" s="1"/>
  <c r="K400" i="7"/>
  <c r="L400" i="7" s="1"/>
  <c r="M400" i="7" s="1"/>
  <c r="K391" i="7"/>
  <c r="L391" i="7" s="1"/>
  <c r="K380" i="7"/>
  <c r="L380" i="7" s="1"/>
  <c r="M380" i="7" s="1"/>
  <c r="K369" i="7"/>
  <c r="P369" i="7" s="1"/>
  <c r="K345" i="7"/>
  <c r="P345" i="7" s="1"/>
  <c r="K334" i="7"/>
  <c r="L334" i="7" s="1"/>
  <c r="M334" i="7" s="1"/>
  <c r="K312" i="7"/>
  <c r="L312" i="7" s="1"/>
  <c r="K291" i="7"/>
  <c r="L291" i="7" s="1"/>
  <c r="K281" i="7"/>
  <c r="L281" i="7" s="1"/>
  <c r="M281" i="7" s="1"/>
  <c r="K269" i="7"/>
  <c r="L269" i="7" s="1"/>
  <c r="K259" i="7"/>
  <c r="L259" i="7" s="1"/>
  <c r="K248" i="7"/>
  <c r="P248" i="7" s="1"/>
  <c r="K237" i="7"/>
  <c r="L237" i="7" s="1"/>
  <c r="K204" i="7"/>
  <c r="P204" i="7" s="1"/>
  <c r="K195" i="7"/>
  <c r="L195" i="7" s="1"/>
  <c r="K186" i="7"/>
  <c r="P186" i="7" s="1"/>
  <c r="K428" i="7"/>
  <c r="L428" i="7" s="1"/>
  <c r="M428" i="7" s="1"/>
  <c r="K418" i="7"/>
  <c r="L418" i="7" s="1"/>
  <c r="M418" i="7" s="1"/>
  <c r="K409" i="7"/>
  <c r="P409" i="7" s="1"/>
  <c r="K399" i="7"/>
  <c r="L399" i="7" s="1"/>
  <c r="K390" i="7"/>
  <c r="L390" i="7" s="1"/>
  <c r="M390" i="7" s="1"/>
  <c r="K379" i="7"/>
  <c r="L379" i="7" s="1"/>
  <c r="M379" i="7" s="1"/>
  <c r="K368" i="7"/>
  <c r="P368" i="7" s="1"/>
  <c r="K356" i="7"/>
  <c r="L356" i="7" s="1"/>
  <c r="M356" i="7" s="1"/>
  <c r="K344" i="7"/>
  <c r="P344" i="7" s="1"/>
  <c r="K333" i="7"/>
  <c r="L333" i="7" s="1"/>
  <c r="M333" i="7" s="1"/>
  <c r="K322" i="7"/>
  <c r="P322" i="7" s="1"/>
  <c r="K311" i="7"/>
  <c r="L311" i="7" s="1"/>
  <c r="K300" i="7"/>
  <c r="P300" i="7" s="1"/>
  <c r="K290" i="7"/>
  <c r="L290" i="7" s="1"/>
  <c r="K280" i="7"/>
  <c r="L280" i="7" s="1"/>
  <c r="M280" i="7" s="1"/>
  <c r="K268" i="7"/>
  <c r="P268" i="7" s="1"/>
  <c r="K258" i="7"/>
  <c r="L258" i="7" s="1"/>
  <c r="M258" i="7" s="1"/>
  <c r="K247" i="7"/>
  <c r="P247" i="7" s="1"/>
  <c r="K236" i="7"/>
  <c r="L236" i="7" s="1"/>
  <c r="M236" i="7" s="1"/>
  <c r="K224" i="7"/>
  <c r="P224" i="7" s="1"/>
  <c r="K214" i="7"/>
  <c r="L214" i="7" s="1"/>
  <c r="M214" i="7" s="1"/>
  <c r="K194" i="7"/>
  <c r="L194" i="7" s="1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G2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5" i="7"/>
  <c r="I2" i="7" l="1"/>
  <c r="K5" i="7"/>
  <c r="K141" i="7"/>
  <c r="L141" i="7" s="1"/>
  <c r="K97" i="7"/>
  <c r="P97" i="7" s="1"/>
  <c r="K76" i="7"/>
  <c r="P76" i="7" s="1"/>
  <c r="K148" i="7"/>
  <c r="L148" i="7" s="1"/>
  <c r="M148" i="7" s="1"/>
  <c r="K85" i="7"/>
  <c r="L85" i="7" s="1"/>
  <c r="M85" i="7" s="1"/>
  <c r="K9" i="7"/>
  <c r="L9" i="7" s="1"/>
  <c r="K155" i="7"/>
  <c r="P155" i="7" s="1"/>
  <c r="K127" i="7"/>
  <c r="L127" i="7" s="1"/>
  <c r="K116" i="7"/>
  <c r="P116" i="7" s="1"/>
  <c r="K105" i="7"/>
  <c r="L105" i="7" s="1"/>
  <c r="K95" i="7"/>
  <c r="P95" i="7" s="1"/>
  <c r="K74" i="7"/>
  <c r="P74" i="7" s="1"/>
  <c r="K55" i="7"/>
  <c r="P55" i="7" s="1"/>
  <c r="K48" i="7"/>
  <c r="L48" i="7" s="1"/>
  <c r="K38" i="7"/>
  <c r="P38" i="7" s="1"/>
  <c r="K29" i="7"/>
  <c r="L29" i="7" s="1"/>
  <c r="M29" i="7" s="1"/>
  <c r="K18" i="7"/>
  <c r="P18" i="7" s="1"/>
  <c r="K8" i="7"/>
  <c r="L8" i="7" s="1"/>
  <c r="M8" i="7" s="1"/>
  <c r="K180" i="7"/>
  <c r="L180" i="7" s="1"/>
  <c r="K169" i="7"/>
  <c r="P169" i="7" s="1"/>
  <c r="K19" i="7"/>
  <c r="L19" i="7" s="1"/>
  <c r="K128" i="7"/>
  <c r="L128" i="7" s="1"/>
  <c r="K106" i="7"/>
  <c r="L106" i="7" s="1"/>
  <c r="K75" i="7"/>
  <c r="P75" i="7" s="1"/>
  <c r="K56" i="7"/>
  <c r="P56" i="7" s="1"/>
  <c r="K39" i="7"/>
  <c r="P39" i="7" s="1"/>
  <c r="K170" i="7"/>
  <c r="P170" i="7" s="1"/>
  <c r="K147" i="7"/>
  <c r="L147" i="7" s="1"/>
  <c r="K126" i="7"/>
  <c r="L126" i="7" s="1"/>
  <c r="K104" i="7"/>
  <c r="L104" i="7" s="1"/>
  <c r="K94" i="7"/>
  <c r="P94" i="7" s="1"/>
  <c r="K84" i="7"/>
  <c r="L84" i="7" s="1"/>
  <c r="K73" i="7"/>
  <c r="P73" i="7" s="1"/>
  <c r="K64" i="7"/>
  <c r="P64" i="7" s="1"/>
  <c r="K47" i="7"/>
  <c r="L47" i="7" s="1"/>
  <c r="K37" i="7"/>
  <c r="P37" i="7" s="1"/>
  <c r="K28" i="7"/>
  <c r="L28" i="7" s="1"/>
  <c r="M28" i="7" s="1"/>
  <c r="K17" i="7"/>
  <c r="P17" i="7" s="1"/>
  <c r="K7" i="7"/>
  <c r="L7" i="7" s="1"/>
  <c r="M7" i="7" s="1"/>
  <c r="K179" i="7"/>
  <c r="L179" i="7" s="1"/>
  <c r="K168" i="7"/>
  <c r="P168" i="7" s="1"/>
  <c r="K117" i="7"/>
  <c r="P117" i="7" s="1"/>
  <c r="K96" i="7"/>
  <c r="P96" i="7" s="1"/>
  <c r="K65" i="7"/>
  <c r="L65" i="7" s="1"/>
  <c r="K30" i="7"/>
  <c r="L30" i="7" s="1"/>
  <c r="M30" i="7" s="1"/>
  <c r="K181" i="7"/>
  <c r="L181" i="7" s="1"/>
  <c r="M181" i="7" s="1"/>
  <c r="K139" i="7"/>
  <c r="L139" i="7" s="1"/>
  <c r="K154" i="7"/>
  <c r="P154" i="7" s="1"/>
  <c r="K138" i="7"/>
  <c r="P138" i="7" s="1"/>
  <c r="K115" i="7"/>
  <c r="P115" i="7" s="1"/>
  <c r="K153" i="7"/>
  <c r="P153" i="7" s="1"/>
  <c r="K146" i="7"/>
  <c r="L146" i="7" s="1"/>
  <c r="K137" i="7"/>
  <c r="P137" i="7" s="1"/>
  <c r="K125" i="7"/>
  <c r="L125" i="7" s="1"/>
  <c r="M125" i="7" s="1"/>
  <c r="K114" i="7"/>
  <c r="P114" i="7" s="1"/>
  <c r="K103" i="7"/>
  <c r="L103" i="7" s="1"/>
  <c r="M103" i="7" s="1"/>
  <c r="K93" i="7"/>
  <c r="P93" i="7" s="1"/>
  <c r="K83" i="7"/>
  <c r="L83" i="7" s="1"/>
  <c r="K72" i="7"/>
  <c r="P72" i="7" s="1"/>
  <c r="K63" i="7"/>
  <c r="L63" i="7" s="1"/>
  <c r="K36" i="7"/>
  <c r="P36" i="7" s="1"/>
  <c r="K27" i="7"/>
  <c r="L27" i="7" s="1"/>
  <c r="K16" i="7"/>
  <c r="P16" i="7" s="1"/>
  <c r="K6" i="7"/>
  <c r="K167" i="7"/>
  <c r="L167" i="7" s="1"/>
  <c r="M167" i="7" s="1"/>
  <c r="K156" i="7"/>
  <c r="P156" i="7" s="1"/>
  <c r="K124" i="7"/>
  <c r="L124" i="7" s="1"/>
  <c r="M124" i="7" s="1"/>
  <c r="K71" i="7"/>
  <c r="P71" i="7" s="1"/>
  <c r="K54" i="7"/>
  <c r="P54" i="7" s="1"/>
  <c r="K46" i="7"/>
  <c r="L46" i="7" s="1"/>
  <c r="M46" i="7" s="1"/>
  <c r="K35" i="7"/>
  <c r="P35" i="7" s="1"/>
  <c r="K26" i="7"/>
  <c r="L26" i="7" s="1"/>
  <c r="K15" i="7"/>
  <c r="P15" i="7" s="1"/>
  <c r="K178" i="7"/>
  <c r="L178" i="7" s="1"/>
  <c r="M178" i="7" s="1"/>
  <c r="K166" i="7"/>
  <c r="L166" i="7" s="1"/>
  <c r="M166" i="7" s="1"/>
  <c r="K129" i="7"/>
  <c r="L129" i="7" s="1"/>
  <c r="M129" i="7" s="1"/>
  <c r="K57" i="7"/>
  <c r="L57" i="7" s="1"/>
  <c r="K140" i="7"/>
  <c r="L140" i="7" s="1"/>
  <c r="K145" i="7"/>
  <c r="L145" i="7" s="1"/>
  <c r="K81" i="7"/>
  <c r="L81" i="7" s="1"/>
  <c r="K177" i="7"/>
  <c r="L177" i="7" s="1"/>
  <c r="K165" i="7"/>
  <c r="L165" i="7" s="1"/>
  <c r="M165" i="7" s="1"/>
  <c r="K107" i="7"/>
  <c r="L107" i="7" s="1"/>
  <c r="M107" i="7" s="1"/>
  <c r="K66" i="7"/>
  <c r="L66" i="7" s="1"/>
  <c r="M66" i="7" s="1"/>
  <c r="K92" i="7"/>
  <c r="P92" i="7" s="1"/>
  <c r="K176" i="7"/>
  <c r="L176" i="7" s="1"/>
  <c r="K164" i="7"/>
  <c r="L164" i="7" s="1"/>
  <c r="M164" i="7" s="1"/>
  <c r="K149" i="7"/>
  <c r="L149" i="7" s="1"/>
  <c r="M149" i="7" s="1"/>
  <c r="K86" i="7"/>
  <c r="L86" i="7" s="1"/>
  <c r="M86" i="7" s="1"/>
  <c r="K49" i="7"/>
  <c r="L49" i="7" s="1"/>
  <c r="M49" i="7" s="1"/>
  <c r="K135" i="7"/>
  <c r="P135" i="7" s="1"/>
  <c r="K53" i="7"/>
  <c r="P53" i="7" s="1"/>
  <c r="K111" i="7"/>
  <c r="P111" i="7" s="1"/>
  <c r="K102" i="7"/>
  <c r="L102" i="7" s="1"/>
  <c r="M102" i="7" s="1"/>
  <c r="K90" i="7"/>
  <c r="L90" i="7" s="1"/>
  <c r="M90" i="7" s="1"/>
  <c r="K61" i="7"/>
  <c r="L61" i="7" s="1"/>
  <c r="M61" i="7" s="1"/>
  <c r="K52" i="7"/>
  <c r="P52" i="7" s="1"/>
  <c r="K45" i="7"/>
  <c r="L45" i="7" s="1"/>
  <c r="M45" i="7" s="1"/>
  <c r="K33" i="7"/>
  <c r="P33" i="7" s="1"/>
  <c r="K24" i="7"/>
  <c r="L24" i="7" s="1"/>
  <c r="M24" i="7" s="1"/>
  <c r="K13" i="7"/>
  <c r="P13" i="7" s="1"/>
  <c r="K160" i="7"/>
  <c r="L160" i="7" s="1"/>
  <c r="K133" i="7"/>
  <c r="P133" i="7" s="1"/>
  <c r="K121" i="7"/>
  <c r="L121" i="7" s="1"/>
  <c r="K110" i="7"/>
  <c r="L110" i="7" s="1"/>
  <c r="M110" i="7" s="1"/>
  <c r="K101" i="7"/>
  <c r="L101" i="7" s="1"/>
  <c r="K89" i="7"/>
  <c r="L89" i="7" s="1"/>
  <c r="M89" i="7" s="1"/>
  <c r="K80" i="7"/>
  <c r="L80" i="7" s="1"/>
  <c r="M80" i="7" s="1"/>
  <c r="K69" i="7"/>
  <c r="L69" i="7" s="1"/>
  <c r="M69" i="7" s="1"/>
  <c r="K60" i="7"/>
  <c r="L60" i="7" s="1"/>
  <c r="K44" i="7"/>
  <c r="L44" i="7" s="1"/>
  <c r="K32" i="7"/>
  <c r="P32" i="7" s="1"/>
  <c r="K23" i="7"/>
  <c r="L23" i="7" s="1"/>
  <c r="M23" i="7" s="1"/>
  <c r="K12" i="7"/>
  <c r="P12" i="7" s="1"/>
  <c r="K185" i="7"/>
  <c r="P185" i="7" s="1"/>
  <c r="K175" i="7"/>
  <c r="L175" i="7" s="1"/>
  <c r="K163" i="7"/>
  <c r="L163" i="7" s="1"/>
  <c r="K136" i="7"/>
  <c r="P136" i="7" s="1"/>
  <c r="K82" i="7"/>
  <c r="L82" i="7" s="1"/>
  <c r="K112" i="7"/>
  <c r="P112" i="7" s="1"/>
  <c r="K70" i="7"/>
  <c r="P70" i="7" s="1"/>
  <c r="K34" i="7"/>
  <c r="P34" i="7" s="1"/>
  <c r="K151" i="7"/>
  <c r="P151" i="7" s="1"/>
  <c r="K134" i="7"/>
  <c r="P134" i="7" s="1"/>
  <c r="K159" i="7"/>
  <c r="L159" i="7" s="1"/>
  <c r="K143" i="7"/>
  <c r="L143" i="7" s="1"/>
  <c r="M143" i="7" s="1"/>
  <c r="K132" i="7"/>
  <c r="P132" i="7" s="1"/>
  <c r="K100" i="7"/>
  <c r="L100" i="7" s="1"/>
  <c r="K88" i="7"/>
  <c r="L88" i="7" s="1"/>
  <c r="K79" i="7"/>
  <c r="L79" i="7" s="1"/>
  <c r="M79" i="7" s="1"/>
  <c r="K68" i="7"/>
  <c r="L68" i="7" s="1"/>
  <c r="M68" i="7" s="1"/>
  <c r="K59" i="7"/>
  <c r="L59" i="7" s="1"/>
  <c r="K51" i="7"/>
  <c r="P51" i="7" s="1"/>
  <c r="K43" i="7"/>
  <c r="L43" i="7" s="1"/>
  <c r="K22" i="7"/>
  <c r="L22" i="7" s="1"/>
  <c r="K11" i="7"/>
  <c r="P11" i="7" s="1"/>
  <c r="K184" i="7"/>
  <c r="L184" i="7" s="1"/>
  <c r="M184" i="7" s="1"/>
  <c r="K174" i="7"/>
  <c r="P174" i="7" s="1"/>
  <c r="K162" i="7"/>
  <c r="L162" i="7" s="1"/>
  <c r="K118" i="7"/>
  <c r="P118" i="7" s="1"/>
  <c r="K40" i="7"/>
  <c r="P40" i="7" s="1"/>
  <c r="K123" i="7"/>
  <c r="L123" i="7" s="1"/>
  <c r="K91" i="7"/>
  <c r="L91" i="7" s="1"/>
  <c r="M91" i="7" s="1"/>
  <c r="K14" i="7"/>
  <c r="P14" i="7" s="1"/>
  <c r="K144" i="7"/>
  <c r="L144" i="7" s="1"/>
  <c r="M144" i="7" s="1"/>
  <c r="K158" i="7"/>
  <c r="L158" i="7" s="1"/>
  <c r="K150" i="7"/>
  <c r="L150" i="7" s="1"/>
  <c r="K131" i="7"/>
  <c r="L131" i="7" s="1"/>
  <c r="M131" i="7" s="1"/>
  <c r="K120" i="7"/>
  <c r="L120" i="7" s="1"/>
  <c r="K109" i="7"/>
  <c r="L109" i="7" s="1"/>
  <c r="K99" i="7"/>
  <c r="L99" i="7" s="1"/>
  <c r="K87" i="7"/>
  <c r="L87" i="7" s="1"/>
  <c r="K78" i="7"/>
  <c r="P78" i="7" s="1"/>
  <c r="K42" i="7"/>
  <c r="L42" i="7" s="1"/>
  <c r="K31" i="7"/>
  <c r="L31" i="7" s="1"/>
  <c r="M31" i="7" s="1"/>
  <c r="K21" i="7"/>
  <c r="L21" i="7" s="1"/>
  <c r="K10" i="7"/>
  <c r="P10" i="7" s="1"/>
  <c r="K183" i="7"/>
  <c r="L183" i="7" s="1"/>
  <c r="M183" i="7" s="1"/>
  <c r="K173" i="7"/>
  <c r="P173" i="7" s="1"/>
  <c r="K171" i="7"/>
  <c r="P171" i="7" s="1"/>
  <c r="K113" i="7"/>
  <c r="P113" i="7" s="1"/>
  <c r="K152" i="7"/>
  <c r="P152" i="7" s="1"/>
  <c r="K62" i="7"/>
  <c r="L62" i="7" s="1"/>
  <c r="M62" i="7" s="1"/>
  <c r="K25" i="7"/>
  <c r="L25" i="7" s="1"/>
  <c r="K122" i="7"/>
  <c r="L122" i="7" s="1"/>
  <c r="K157" i="7"/>
  <c r="P157" i="7" s="1"/>
  <c r="K142" i="7"/>
  <c r="L142" i="7" s="1"/>
  <c r="K130" i="7"/>
  <c r="L130" i="7" s="1"/>
  <c r="M130" i="7" s="1"/>
  <c r="K119" i="7"/>
  <c r="P119" i="7" s="1"/>
  <c r="K108" i="7"/>
  <c r="L108" i="7" s="1"/>
  <c r="M108" i="7" s="1"/>
  <c r="K98" i="7"/>
  <c r="P98" i="7" s="1"/>
  <c r="K77" i="7"/>
  <c r="P77" i="7" s="1"/>
  <c r="K67" i="7"/>
  <c r="L67" i="7" s="1"/>
  <c r="M67" i="7" s="1"/>
  <c r="K58" i="7"/>
  <c r="L58" i="7" s="1"/>
  <c r="K50" i="7"/>
  <c r="L50" i="7" s="1"/>
  <c r="M50" i="7" s="1"/>
  <c r="K41" i="7"/>
  <c r="L41" i="7" s="1"/>
  <c r="K20" i="7"/>
  <c r="L20" i="7" s="1"/>
  <c r="K182" i="7"/>
  <c r="L182" i="7" s="1"/>
  <c r="M182" i="7" s="1"/>
  <c r="K172" i="7"/>
  <c r="P172" i="7" s="1"/>
  <c r="K161" i="7"/>
  <c r="L161" i="7" s="1"/>
  <c r="M161" i="7" s="1"/>
  <c r="P2" i="7" l="1"/>
  <c r="L6" i="7"/>
  <c r="K2" i="7"/>
  <c r="L5" i="7"/>
  <c r="L2" i="7" l="1"/>
  <c r="M2" i="7"/>
</calcChain>
</file>

<file path=xl/sharedStrings.xml><?xml version="1.0" encoding="utf-8"?>
<sst xmlns="http://schemas.openxmlformats.org/spreadsheetml/2006/main" count="2976" uniqueCount="126">
  <si>
    <t>S70</t>
  </si>
  <si>
    <t>IN104519</t>
  </si>
  <si>
    <t>S50</t>
  </si>
  <si>
    <t>IN104518</t>
  </si>
  <si>
    <t>IN100106</t>
  </si>
  <si>
    <t>S10</t>
  </si>
  <si>
    <t>IN002080</t>
  </si>
  <si>
    <t>IN101299</t>
  </si>
  <si>
    <t>IN104514</t>
  </si>
  <si>
    <t>S40</t>
  </si>
  <si>
    <t>IN002000</t>
  </si>
  <si>
    <t>S30</t>
  </si>
  <si>
    <t>SE000003</t>
  </si>
  <si>
    <t>IN003000</t>
  </si>
  <si>
    <t>IN004001</t>
  </si>
  <si>
    <t>S80</t>
  </si>
  <si>
    <t>S20</t>
  </si>
  <si>
    <t>SE000080</t>
  </si>
  <si>
    <t>SR10A054</t>
  </si>
  <si>
    <t>IN003080</t>
  </si>
  <si>
    <t>IN005080</t>
  </si>
  <si>
    <t>SR100015</t>
  </si>
  <si>
    <t>SR100027</t>
  </si>
  <si>
    <t>SR100096</t>
  </si>
  <si>
    <t>SR100004</t>
  </si>
  <si>
    <t>SR10B053</t>
  </si>
  <si>
    <t>SR100160</t>
  </si>
  <si>
    <t>SR100208</t>
  </si>
  <si>
    <t>K</t>
  </si>
  <si>
    <t>I</t>
  </si>
  <si>
    <t>Lõplik eelarve, va üle toodud</t>
  </si>
  <si>
    <t>ST010313</t>
  </si>
  <si>
    <t>ST010209</t>
  </si>
  <si>
    <t>ST010518</t>
  </si>
  <si>
    <t>ST010414</t>
  </si>
  <si>
    <t>ST010416</t>
  </si>
  <si>
    <t>ST010314</t>
  </si>
  <si>
    <t>ST010213</t>
  </si>
  <si>
    <t>ST010102</t>
  </si>
  <si>
    <t>ST010106</t>
  </si>
  <si>
    <t>ST010310</t>
  </si>
  <si>
    <t>ST010104</t>
  </si>
  <si>
    <t>ST010210</t>
  </si>
  <si>
    <t>ST010417</t>
  </si>
  <si>
    <t>ST010312</t>
  </si>
  <si>
    <t>ST010212</t>
  </si>
  <si>
    <t>ST010101</t>
  </si>
  <si>
    <t>ST010311</t>
  </si>
  <si>
    <t>ST010211</t>
  </si>
  <si>
    <t>ST010207</t>
  </si>
  <si>
    <t>ST010520</t>
  </si>
  <si>
    <t>SY020201</t>
  </si>
  <si>
    <t>ST010519</t>
  </si>
  <si>
    <t>SY010105</t>
  </si>
  <si>
    <t>SY010101</t>
  </si>
  <si>
    <t>SY020202</t>
  </si>
  <si>
    <t>ST01</t>
  </si>
  <si>
    <t>SY02</t>
  </si>
  <si>
    <t>SY01</t>
  </si>
  <si>
    <t>Lõplik eelarve</t>
  </si>
  <si>
    <t>Kasutamata eelarve jääk</t>
  </si>
  <si>
    <t>Programm</t>
  </si>
  <si>
    <t>Programmi tegevus</t>
  </si>
  <si>
    <t>K/I</t>
  </si>
  <si>
    <t>Eelarve objekt</t>
  </si>
  <si>
    <t>Asutus</t>
  </si>
  <si>
    <t>SE000028</t>
  </si>
  <si>
    <t>SE000060</t>
  </si>
  <si>
    <t>IN000099</t>
  </si>
  <si>
    <t>SE000099</t>
  </si>
  <si>
    <t>SY05</t>
  </si>
  <si>
    <t>SY050101</t>
  </si>
  <si>
    <t>SE100001</t>
  </si>
  <si>
    <t>IN002006</t>
  </si>
  <si>
    <t>IN004000</t>
  </si>
  <si>
    <t>IN005000</t>
  </si>
  <si>
    <t>IN101298</t>
  </si>
  <si>
    <t>IN104517</t>
  </si>
  <si>
    <t>Reservi tagastamine</t>
  </si>
  <si>
    <t xml:space="preserve">2023. aasta riigieelarve jäägid (lähteandmed) </t>
  </si>
  <si>
    <t>Üle toodud 2022. aastast</t>
  </si>
  <si>
    <t>Täitmine 2023</t>
  </si>
  <si>
    <t>2024. aastasse võimalik üle kanda</t>
  </si>
  <si>
    <t>Jääkide üle kandmine 2024. aastasse</t>
  </si>
  <si>
    <t>Jääkide üle viimine 2024. aastasse</t>
  </si>
  <si>
    <r>
      <rPr>
        <b/>
        <sz val="9"/>
        <color rgb="FFFF0000"/>
        <rFont val="Times New Roman"/>
        <family val="1"/>
        <charset val="186"/>
      </rPr>
      <t>Avansiliselt</t>
    </r>
    <r>
      <rPr>
        <b/>
        <sz val="9"/>
        <color theme="1"/>
        <rFont val="Times New Roman"/>
        <family val="1"/>
        <charset val="186"/>
      </rPr>
      <t xml:space="preserve"> üle viidud 2024. aastasse</t>
    </r>
  </si>
  <si>
    <t>Programmi tegevuse nimetus</t>
  </si>
  <si>
    <t>Turvalise keskkonna kujundamine</t>
  </si>
  <si>
    <t>None</t>
  </si>
  <si>
    <t>SR100034</t>
  </si>
  <si>
    <t>SR100135</t>
  </si>
  <si>
    <t>SR100138</t>
  </si>
  <si>
    <t>SR100194</t>
  </si>
  <si>
    <t>Õnnetuste, süütegude ja varakahjude ennetamine</t>
  </si>
  <si>
    <t>Tegevus- ja relvalubade väljaandmine</t>
  </si>
  <si>
    <t>Siseturvalisuse vabatahtlike kaasamine</t>
  </si>
  <si>
    <t>Hädaabi- ja infoteadete vastuvõtmine ning abi väljasaatmine</t>
  </si>
  <si>
    <t>SR100174</t>
  </si>
  <si>
    <t>Süüteomenetluse tõhustamine</t>
  </si>
  <si>
    <t>Avaliku korra tagamine</t>
  </si>
  <si>
    <t>Demineerimine</t>
  </si>
  <si>
    <t>Päästmine maismaal ja siseveekogul</t>
  </si>
  <si>
    <t>Abi osutamine Eesti merealadel ja piiriveekogudel</t>
  </si>
  <si>
    <t>Põhiseadusliku korra tagamine</t>
  </si>
  <si>
    <t>SR100191</t>
  </si>
  <si>
    <t>SR10A136</t>
  </si>
  <si>
    <t>Raske ja organiseeritud kuritegevuse vastane võitlus</t>
  </si>
  <si>
    <t>Elanikkonnakaitse, kriisideks valmisolek ja nende lahendamine</t>
  </si>
  <si>
    <t>Piirihaldus</t>
  </si>
  <si>
    <t>Objektivalve ja isikukaitse</t>
  </si>
  <si>
    <t>Rände- ja kodakondsuspoliitika kujundamine ning elluviimine</t>
  </si>
  <si>
    <t>Isikute tõsikindel tuvastamine ja dokumentide väljaandmine</t>
  </si>
  <si>
    <t>Migratsioonijärelevalve</t>
  </si>
  <si>
    <t>Tasemeõpe ja täienduskoolitus Sisekaitseakadeemias</t>
  </si>
  <si>
    <t>Sisekaitseakadeemia teadus-, arendus- ja innovatsioonitegevus</t>
  </si>
  <si>
    <t>IKT teenuste pakkumine SIMi valitsemisalast väljapoole</t>
  </si>
  <si>
    <t>Kogukondliku arengu toetamine</t>
  </si>
  <si>
    <t>Usuvabaduse tagamine</t>
  </si>
  <si>
    <t>Rahvastikuregistri andmekvaliteedi tõstmine</t>
  </si>
  <si>
    <t>Rahvastikuregistri kasutusmugavuse parandamine</t>
  </si>
  <si>
    <t>Erakondade rahastamine</t>
  </si>
  <si>
    <t>IN104520</t>
  </si>
  <si>
    <t>IN104521</t>
  </si>
  <si>
    <t>SR100166</t>
  </si>
  <si>
    <t>(blank)</t>
  </si>
  <si>
    <t>Lisa 1: Siseministeeriumi valitsemisala 2023. aasta riigieelarve kasutamata vahendite ülekandmine (eurodes)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</si>
</sst>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indent="2"/>
    </xf>
    <xf numFmtId="0" fontId="6" fillId="0" borderId="0" xfId="0" applyFont="1"/>
    <xf numFmtId="3" fontId="6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/>
    <xf numFmtId="3" fontId="2" fillId="3" borderId="2" xfId="0" applyNumberFormat="1" applyFont="1" applyFill="1" applyBorder="1" applyAlignment="1">
      <alignment horizontal="center" wrapText="1"/>
    </xf>
    <xf numFmtId="0" fontId="8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2">
    <cellStyle name="Normal" xfId="0" builtinId="0"/>
    <cellStyle name="Normal 25 9" xfId="1" xr:uid="{F9957320-C1D6-4AF6-B0E3-6AB15BDF1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BC5B-40E9-489F-A5CC-7F435A4BC34B}">
  <dimension ref="A1:P497"/>
  <sheetViews>
    <sheetView tabSelected="1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D14" sqref="D14"/>
    </sheetView>
  </sheetViews>
  <sheetFormatPr defaultRowHeight="12" x14ac:dyDescent="0.2"/>
  <cols>
    <col min="1" max="6" width="14.42578125" style="3" customWidth="1"/>
    <col min="7" max="14" width="18" style="3" customWidth="1"/>
    <col min="15" max="15" width="5.7109375" style="3" customWidth="1"/>
    <col min="16" max="16" width="16.28515625" style="3" bestFit="1" customWidth="1"/>
    <col min="17" max="16384" width="9.140625" style="3"/>
  </cols>
  <sheetData>
    <row r="1" spans="1:16" x14ac:dyDescent="0.2">
      <c r="A1" s="2" t="s">
        <v>125</v>
      </c>
      <c r="B1" s="2"/>
      <c r="C1" s="2"/>
      <c r="D1" s="2"/>
      <c r="E1" s="2"/>
      <c r="F1" s="2"/>
      <c r="G1" s="4"/>
      <c r="H1" s="4"/>
      <c r="I1" s="4"/>
      <c r="J1" s="4"/>
      <c r="K1" s="4"/>
      <c r="L1" s="4"/>
      <c r="M1" s="4"/>
      <c r="P1" s="4"/>
    </row>
    <row r="2" spans="1:16" s="4" customFormat="1" x14ac:dyDescent="0.2">
      <c r="G2" s="4">
        <f t="shared" ref="G2:N2" si="0">SUBTOTAL(9,G5:G1048576)</f>
        <v>-532009422.17949438</v>
      </c>
      <c r="H2" s="4">
        <f t="shared" si="0"/>
        <v>-57439318.001230106</v>
      </c>
      <c r="I2" s="4">
        <f t="shared" si="0"/>
        <v>-589448740.18072438</v>
      </c>
      <c r="J2" s="4">
        <f t="shared" si="0"/>
        <v>-515917881.91741276</v>
      </c>
      <c r="K2" s="4">
        <f t="shared" si="0"/>
        <v>-73530858.263311625</v>
      </c>
      <c r="L2" s="4">
        <f t="shared" si="0"/>
        <v>-70039051.265010774</v>
      </c>
      <c r="M2" s="4">
        <f t="shared" si="0"/>
        <v>-70039046.824704751</v>
      </c>
      <c r="N2" s="4">
        <f t="shared" si="0"/>
        <v>-8117607.6700000055</v>
      </c>
      <c r="P2" s="4">
        <f>SUBTOTAL(9,P5:P1048576)</f>
        <v>-3491806.9983008499</v>
      </c>
    </row>
    <row r="3" spans="1:16" x14ac:dyDescent="0.2">
      <c r="A3" s="15" t="s">
        <v>79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83</v>
      </c>
      <c r="N3" s="16"/>
    </row>
    <row r="4" spans="1:16" ht="24" x14ac:dyDescent="0.2">
      <c r="A4" s="5" t="s">
        <v>61</v>
      </c>
      <c r="B4" s="6" t="s">
        <v>62</v>
      </c>
      <c r="C4" s="6" t="s">
        <v>86</v>
      </c>
      <c r="D4" s="5" t="s">
        <v>63</v>
      </c>
      <c r="E4" s="5" t="s">
        <v>64</v>
      </c>
      <c r="F4" s="5" t="s">
        <v>65</v>
      </c>
      <c r="G4" s="1" t="s">
        <v>30</v>
      </c>
      <c r="H4" s="1" t="s">
        <v>80</v>
      </c>
      <c r="I4" s="1" t="s">
        <v>59</v>
      </c>
      <c r="J4" s="1" t="s">
        <v>81</v>
      </c>
      <c r="K4" s="1" t="s">
        <v>60</v>
      </c>
      <c r="L4" s="7" t="s">
        <v>82</v>
      </c>
      <c r="M4" s="13" t="s">
        <v>84</v>
      </c>
      <c r="N4" s="13" t="s">
        <v>85</v>
      </c>
      <c r="P4" s="14" t="s">
        <v>78</v>
      </c>
    </row>
    <row r="5" spans="1:16" x14ac:dyDescent="0.2">
      <c r="A5" s="8" t="s">
        <v>56</v>
      </c>
      <c r="B5" s="8" t="s">
        <v>46</v>
      </c>
      <c r="C5" s="8" t="s">
        <v>87</v>
      </c>
      <c r="D5" s="8" t="s">
        <v>28</v>
      </c>
      <c r="E5" s="8" t="s">
        <v>88</v>
      </c>
      <c r="F5" s="8" t="s">
        <v>5</v>
      </c>
      <c r="G5" s="9">
        <v>-142097.70429309533</v>
      </c>
      <c r="H5" s="9">
        <v>-8211.554180174935</v>
      </c>
      <c r="I5" s="9">
        <f>G5+H5</f>
        <v>-150309.25847327028</v>
      </c>
      <c r="J5" s="9">
        <v>-135626.53454502538</v>
      </c>
      <c r="K5" s="9">
        <f>I5-J5</f>
        <v>-14682.723928244901</v>
      </c>
      <c r="L5" s="9">
        <f>K5</f>
        <v>-14682.723928244901</v>
      </c>
      <c r="M5" s="9">
        <v>-7389.6115898389098</v>
      </c>
      <c r="N5" s="9">
        <v>0</v>
      </c>
      <c r="O5" s="4"/>
      <c r="P5" s="9">
        <v>0</v>
      </c>
    </row>
    <row r="6" spans="1:16" s="12" customFormat="1" x14ac:dyDescent="0.2">
      <c r="A6" s="10" t="s">
        <v>56</v>
      </c>
      <c r="B6" s="10" t="s">
        <v>46</v>
      </c>
      <c r="C6" s="10" t="s">
        <v>87</v>
      </c>
      <c r="D6" s="10" t="s">
        <v>28</v>
      </c>
      <c r="E6" s="10" t="s">
        <v>88</v>
      </c>
      <c r="F6" s="10" t="s">
        <v>11</v>
      </c>
      <c r="G6" s="11">
        <v>-2185621.0713516483</v>
      </c>
      <c r="H6" s="11">
        <v>-6639.7244425139797</v>
      </c>
      <c r="I6" s="11">
        <f t="shared" ref="I6:I56" si="1">G6+H6</f>
        <v>-2192260.7957941624</v>
      </c>
      <c r="J6" s="11">
        <v>-2299089.6336866338</v>
      </c>
      <c r="K6" s="11">
        <f t="shared" ref="K6:K56" si="2">I6-J6</f>
        <v>106828.83789247135</v>
      </c>
      <c r="L6" s="9">
        <f t="shared" ref="L6:L59" si="3">K6</f>
        <v>106828.83789247135</v>
      </c>
      <c r="M6" s="9">
        <v>0</v>
      </c>
      <c r="N6" s="9">
        <v>0</v>
      </c>
      <c r="O6" s="4"/>
      <c r="P6" s="9">
        <v>0</v>
      </c>
    </row>
    <row r="7" spans="1:16" x14ac:dyDescent="0.2">
      <c r="A7" s="8" t="s">
        <v>56</v>
      </c>
      <c r="B7" s="8" t="s">
        <v>46</v>
      </c>
      <c r="C7" s="8" t="s">
        <v>87</v>
      </c>
      <c r="D7" s="8" t="s">
        <v>28</v>
      </c>
      <c r="E7" s="8" t="s">
        <v>88</v>
      </c>
      <c r="F7" s="8" t="s">
        <v>9</v>
      </c>
      <c r="G7" s="9">
        <v>-1194838.6831551734</v>
      </c>
      <c r="H7" s="9">
        <v>-29868.114244720855</v>
      </c>
      <c r="I7" s="9">
        <f t="shared" si="1"/>
        <v>-1224706.7973998943</v>
      </c>
      <c r="J7" s="9">
        <v>-1004808.0120516779</v>
      </c>
      <c r="K7" s="9">
        <f t="shared" si="2"/>
        <v>-219898.78534821642</v>
      </c>
      <c r="L7" s="9">
        <f t="shared" si="3"/>
        <v>-219898.78534821642</v>
      </c>
      <c r="M7" s="9">
        <f t="shared" ref="M7:M8" si="4">L7</f>
        <v>-219898.78534821642</v>
      </c>
      <c r="N7" s="9">
        <v>0</v>
      </c>
      <c r="O7" s="4"/>
      <c r="P7" s="9">
        <v>0</v>
      </c>
    </row>
    <row r="8" spans="1:16" x14ac:dyDescent="0.2">
      <c r="A8" s="8" t="s">
        <v>56</v>
      </c>
      <c r="B8" s="8" t="s">
        <v>46</v>
      </c>
      <c r="C8" s="8" t="s">
        <v>87</v>
      </c>
      <c r="D8" s="8" t="s">
        <v>28</v>
      </c>
      <c r="E8" s="8" t="s">
        <v>88</v>
      </c>
      <c r="F8" s="8" t="s">
        <v>0</v>
      </c>
      <c r="G8" s="9">
        <v>-11575420.978744542</v>
      </c>
      <c r="H8" s="9">
        <v>-561547.23173982708</v>
      </c>
      <c r="I8" s="9">
        <f t="shared" si="1"/>
        <v>-12136968.210484369</v>
      </c>
      <c r="J8" s="9">
        <v>-11853822.972331809</v>
      </c>
      <c r="K8" s="9">
        <f t="shared" si="2"/>
        <v>-283145.23815255985</v>
      </c>
      <c r="L8" s="9">
        <f t="shared" si="3"/>
        <v>-283145.23815255985</v>
      </c>
      <c r="M8" s="9">
        <f t="shared" si="4"/>
        <v>-283145.23815255985</v>
      </c>
      <c r="N8" s="9">
        <v>0</v>
      </c>
      <c r="O8" s="4"/>
      <c r="P8" s="9">
        <v>0</v>
      </c>
    </row>
    <row r="9" spans="1:16" x14ac:dyDescent="0.2">
      <c r="A9" s="8" t="s">
        <v>56</v>
      </c>
      <c r="B9" s="8" t="s">
        <v>46</v>
      </c>
      <c r="C9" s="8" t="s">
        <v>87</v>
      </c>
      <c r="D9" s="8" t="s">
        <v>28</v>
      </c>
      <c r="E9" s="8" t="s">
        <v>12</v>
      </c>
      <c r="F9" s="8" t="s">
        <v>11</v>
      </c>
      <c r="G9" s="9">
        <v>-40.041517113727195</v>
      </c>
      <c r="H9" s="9">
        <v>-28.049082878411312</v>
      </c>
      <c r="I9" s="9">
        <f t="shared" si="1"/>
        <v>-68.090599992138507</v>
      </c>
      <c r="J9" s="9">
        <v>-219.2307692307692</v>
      </c>
      <c r="K9" s="9">
        <f t="shared" si="2"/>
        <v>151.14016923863068</v>
      </c>
      <c r="L9" s="9">
        <f t="shared" si="3"/>
        <v>151.14016923863068</v>
      </c>
      <c r="M9" s="9">
        <v>0</v>
      </c>
      <c r="N9" s="9">
        <v>0</v>
      </c>
      <c r="O9" s="4"/>
      <c r="P9" s="9">
        <v>0</v>
      </c>
    </row>
    <row r="10" spans="1:16" x14ac:dyDescent="0.2">
      <c r="A10" s="8" t="s">
        <v>56</v>
      </c>
      <c r="B10" s="8" t="s">
        <v>46</v>
      </c>
      <c r="C10" s="8" t="s">
        <v>87</v>
      </c>
      <c r="D10" s="8" t="s">
        <v>28</v>
      </c>
      <c r="E10" s="8" t="s">
        <v>66</v>
      </c>
      <c r="F10" s="8" t="s">
        <v>5</v>
      </c>
      <c r="G10" s="9">
        <v>-13455.513721819521</v>
      </c>
      <c r="H10" s="9">
        <v>0</v>
      </c>
      <c r="I10" s="9">
        <f t="shared" si="1"/>
        <v>-13455.513721819521</v>
      </c>
      <c r="J10" s="9">
        <v>-11766.179582607514</v>
      </c>
      <c r="K10" s="9">
        <f t="shared" si="2"/>
        <v>-1689.3341392120074</v>
      </c>
      <c r="L10" s="9">
        <v>0</v>
      </c>
      <c r="M10" s="9">
        <v>0</v>
      </c>
      <c r="N10" s="9">
        <v>0</v>
      </c>
      <c r="O10" s="4"/>
      <c r="P10" s="9">
        <f>K10</f>
        <v>-1689.3341392120074</v>
      </c>
    </row>
    <row r="11" spans="1:16" x14ac:dyDescent="0.2">
      <c r="A11" s="8" t="s">
        <v>56</v>
      </c>
      <c r="B11" s="8" t="s">
        <v>46</v>
      </c>
      <c r="C11" s="8" t="s">
        <v>87</v>
      </c>
      <c r="D11" s="8" t="s">
        <v>28</v>
      </c>
      <c r="E11" s="8" t="s">
        <v>66</v>
      </c>
      <c r="F11" s="8" t="s">
        <v>11</v>
      </c>
      <c r="G11" s="9">
        <v>-261769.67482673487</v>
      </c>
      <c r="H11" s="9">
        <v>0</v>
      </c>
      <c r="I11" s="9">
        <f t="shared" si="1"/>
        <v>-261769.67482673487</v>
      </c>
      <c r="J11" s="9">
        <v>-204112.71572549798</v>
      </c>
      <c r="K11" s="9">
        <f t="shared" si="2"/>
        <v>-57656.959101236891</v>
      </c>
      <c r="L11" s="9">
        <v>0</v>
      </c>
      <c r="M11" s="9">
        <v>0</v>
      </c>
      <c r="N11" s="9">
        <v>0</v>
      </c>
      <c r="O11" s="4"/>
      <c r="P11" s="9">
        <f t="shared" ref="P11:P18" si="5">K11</f>
        <v>-57656.959101236891</v>
      </c>
    </row>
    <row r="12" spans="1:16" s="12" customFormat="1" x14ac:dyDescent="0.2">
      <c r="A12" s="10" t="s">
        <v>56</v>
      </c>
      <c r="B12" s="10" t="s">
        <v>46</v>
      </c>
      <c r="C12" s="10" t="s">
        <v>87</v>
      </c>
      <c r="D12" s="10" t="s">
        <v>28</v>
      </c>
      <c r="E12" s="10" t="s">
        <v>66</v>
      </c>
      <c r="F12" s="10" t="s">
        <v>9</v>
      </c>
      <c r="G12" s="11">
        <v>-18582.775198366387</v>
      </c>
      <c r="H12" s="9">
        <v>0</v>
      </c>
      <c r="I12" s="11">
        <f t="shared" si="1"/>
        <v>-18582.775198366387</v>
      </c>
      <c r="J12" s="11">
        <v>-14857.916859910201</v>
      </c>
      <c r="K12" s="11">
        <f t="shared" si="2"/>
        <v>-3724.8583384561862</v>
      </c>
      <c r="L12" s="9">
        <v>0</v>
      </c>
      <c r="M12" s="9">
        <v>0</v>
      </c>
      <c r="N12" s="9">
        <v>0</v>
      </c>
      <c r="O12" s="4"/>
      <c r="P12" s="9">
        <f t="shared" si="5"/>
        <v>-3724.8583384561862</v>
      </c>
    </row>
    <row r="13" spans="1:16" x14ac:dyDescent="0.2">
      <c r="A13" s="8" t="s">
        <v>56</v>
      </c>
      <c r="B13" s="8" t="s">
        <v>46</v>
      </c>
      <c r="C13" s="8" t="s">
        <v>87</v>
      </c>
      <c r="D13" s="8" t="s">
        <v>28</v>
      </c>
      <c r="E13" s="8" t="s">
        <v>66</v>
      </c>
      <c r="F13" s="8" t="s">
        <v>0</v>
      </c>
      <c r="G13" s="9">
        <v>-1010041.825046636</v>
      </c>
      <c r="H13" s="9">
        <v>0</v>
      </c>
      <c r="I13" s="9">
        <f t="shared" si="1"/>
        <v>-1010041.825046636</v>
      </c>
      <c r="J13" s="9">
        <v>-890875.37290755787</v>
      </c>
      <c r="K13" s="9">
        <f t="shared" si="2"/>
        <v>-119166.45213907817</v>
      </c>
      <c r="L13" s="9">
        <v>0</v>
      </c>
      <c r="M13" s="9">
        <v>0</v>
      </c>
      <c r="N13" s="9">
        <v>0</v>
      </c>
      <c r="O13" s="4"/>
      <c r="P13" s="9">
        <f t="shared" si="5"/>
        <v>-119166.45213907817</v>
      </c>
    </row>
    <row r="14" spans="1:16" x14ac:dyDescent="0.2">
      <c r="A14" s="8" t="s">
        <v>56</v>
      </c>
      <c r="B14" s="8" t="s">
        <v>46</v>
      </c>
      <c r="C14" s="8" t="s">
        <v>87</v>
      </c>
      <c r="D14" s="8" t="s">
        <v>28</v>
      </c>
      <c r="E14" s="8" t="s">
        <v>67</v>
      </c>
      <c r="F14" s="8" t="s">
        <v>5</v>
      </c>
      <c r="G14" s="9">
        <v>-289.70211814601709</v>
      </c>
      <c r="H14" s="9">
        <v>0</v>
      </c>
      <c r="I14" s="9">
        <f t="shared" si="1"/>
        <v>-289.70211814601709</v>
      </c>
      <c r="J14" s="9">
        <v>0</v>
      </c>
      <c r="K14" s="9">
        <f t="shared" si="2"/>
        <v>-289.70211814601709</v>
      </c>
      <c r="L14" s="9">
        <v>0</v>
      </c>
      <c r="M14" s="9">
        <v>0</v>
      </c>
      <c r="N14" s="9">
        <v>0</v>
      </c>
      <c r="O14" s="4"/>
      <c r="P14" s="9">
        <f t="shared" si="5"/>
        <v>-289.70211814601709</v>
      </c>
    </row>
    <row r="15" spans="1:16" x14ac:dyDescent="0.2">
      <c r="A15" s="8" t="s">
        <v>56</v>
      </c>
      <c r="B15" s="8" t="s">
        <v>46</v>
      </c>
      <c r="C15" s="8" t="s">
        <v>87</v>
      </c>
      <c r="D15" s="8" t="s">
        <v>28</v>
      </c>
      <c r="E15" s="8" t="s">
        <v>17</v>
      </c>
      <c r="F15" s="8" t="s">
        <v>5</v>
      </c>
      <c r="G15" s="9">
        <v>0</v>
      </c>
      <c r="H15" s="9">
        <v>0</v>
      </c>
      <c r="I15" s="9">
        <f t="shared" si="1"/>
        <v>0</v>
      </c>
      <c r="J15" s="9">
        <v>-2.3324202364682991</v>
      </c>
      <c r="K15" s="9">
        <f t="shared" si="2"/>
        <v>2.3324202364682991</v>
      </c>
      <c r="L15" s="9">
        <v>0</v>
      </c>
      <c r="M15" s="9">
        <v>0</v>
      </c>
      <c r="N15" s="9">
        <v>0</v>
      </c>
      <c r="O15" s="4"/>
      <c r="P15" s="9">
        <f t="shared" si="5"/>
        <v>2.3324202364682991</v>
      </c>
    </row>
    <row r="16" spans="1:16" x14ac:dyDescent="0.2">
      <c r="A16" s="8" t="s">
        <v>56</v>
      </c>
      <c r="B16" s="8" t="s">
        <v>46</v>
      </c>
      <c r="C16" s="8" t="s">
        <v>87</v>
      </c>
      <c r="D16" s="8" t="s">
        <v>28</v>
      </c>
      <c r="E16" s="8" t="s">
        <v>17</v>
      </c>
      <c r="F16" s="8" t="s">
        <v>11</v>
      </c>
      <c r="G16" s="9">
        <v>0</v>
      </c>
      <c r="H16" s="9">
        <v>-124812.21215752256</v>
      </c>
      <c r="I16" s="9">
        <f t="shared" si="1"/>
        <v>-124812.21215752256</v>
      </c>
      <c r="J16" s="9">
        <v>-75481.247849837906</v>
      </c>
      <c r="K16" s="9">
        <f t="shared" si="2"/>
        <v>-49330.964307684655</v>
      </c>
      <c r="L16" s="9">
        <v>0</v>
      </c>
      <c r="M16" s="9">
        <v>0</v>
      </c>
      <c r="N16" s="9">
        <v>0</v>
      </c>
      <c r="O16" s="4"/>
      <c r="P16" s="9">
        <f t="shared" si="5"/>
        <v>-49330.964307684655</v>
      </c>
    </row>
    <row r="17" spans="1:16" x14ac:dyDescent="0.2">
      <c r="A17" s="8" t="s">
        <v>56</v>
      </c>
      <c r="B17" s="8" t="s">
        <v>46</v>
      </c>
      <c r="C17" s="8" t="s">
        <v>87</v>
      </c>
      <c r="D17" s="8" t="s">
        <v>28</v>
      </c>
      <c r="E17" s="8" t="s">
        <v>17</v>
      </c>
      <c r="F17" s="8" t="s">
        <v>9</v>
      </c>
      <c r="G17" s="9">
        <v>0</v>
      </c>
      <c r="H17" s="9">
        <v>2948.3103376247277</v>
      </c>
      <c r="I17" s="9">
        <f t="shared" si="1"/>
        <v>2948.3103376247277</v>
      </c>
      <c r="J17" s="9">
        <v>-9464.9886169836409</v>
      </c>
      <c r="K17" s="9">
        <f t="shared" si="2"/>
        <v>12413.298954608368</v>
      </c>
      <c r="L17" s="9">
        <v>0</v>
      </c>
      <c r="M17" s="9">
        <v>0</v>
      </c>
      <c r="N17" s="9">
        <v>0</v>
      </c>
      <c r="O17" s="4"/>
      <c r="P17" s="9">
        <f t="shared" si="5"/>
        <v>12413.298954608368</v>
      </c>
    </row>
    <row r="18" spans="1:16" x14ac:dyDescent="0.2">
      <c r="A18" s="8" t="s">
        <v>56</v>
      </c>
      <c r="B18" s="8" t="s">
        <v>46</v>
      </c>
      <c r="C18" s="8" t="s">
        <v>87</v>
      </c>
      <c r="D18" s="8" t="s">
        <v>28</v>
      </c>
      <c r="E18" s="8" t="s">
        <v>17</v>
      </c>
      <c r="F18" s="8" t="s">
        <v>0</v>
      </c>
      <c r="G18" s="9">
        <v>0</v>
      </c>
      <c r="H18" s="9">
        <v>-18861.850746117656</v>
      </c>
      <c r="I18" s="9">
        <f t="shared" si="1"/>
        <v>-18861.850746117656</v>
      </c>
      <c r="J18" s="9">
        <v>-19160.780229106171</v>
      </c>
      <c r="K18" s="9">
        <f t="shared" si="2"/>
        <v>298.92948298851479</v>
      </c>
      <c r="L18" s="9">
        <v>0</v>
      </c>
      <c r="M18" s="9">
        <v>0</v>
      </c>
      <c r="N18" s="9">
        <v>0</v>
      </c>
      <c r="O18" s="4"/>
      <c r="P18" s="9">
        <f t="shared" si="5"/>
        <v>298.92948298851479</v>
      </c>
    </row>
    <row r="19" spans="1:16" x14ac:dyDescent="0.2">
      <c r="A19" s="8" t="s">
        <v>56</v>
      </c>
      <c r="B19" s="8" t="s">
        <v>46</v>
      </c>
      <c r="C19" s="8" t="s">
        <v>87</v>
      </c>
      <c r="D19" s="8" t="s">
        <v>28</v>
      </c>
      <c r="E19" s="8" t="s">
        <v>22</v>
      </c>
      <c r="F19" s="8" t="s">
        <v>9</v>
      </c>
      <c r="G19" s="9">
        <v>0</v>
      </c>
      <c r="H19" s="9">
        <v>4280.8686841454546</v>
      </c>
      <c r="I19" s="9">
        <f t="shared" si="1"/>
        <v>4280.8686841454546</v>
      </c>
      <c r="J19" s="9">
        <v>-373.61618192655339</v>
      </c>
      <c r="K19" s="9">
        <f t="shared" si="2"/>
        <v>4654.4848660720081</v>
      </c>
      <c r="L19" s="9">
        <f t="shared" si="3"/>
        <v>4654.4848660720081</v>
      </c>
      <c r="M19" s="9">
        <v>0</v>
      </c>
      <c r="N19" s="9">
        <v>0</v>
      </c>
      <c r="O19" s="4"/>
      <c r="P19" s="9">
        <v>0</v>
      </c>
    </row>
    <row r="20" spans="1:16" x14ac:dyDescent="0.2">
      <c r="A20" s="8" t="s">
        <v>56</v>
      </c>
      <c r="B20" s="8" t="s">
        <v>46</v>
      </c>
      <c r="C20" s="8" t="s">
        <v>87</v>
      </c>
      <c r="D20" s="8" t="s">
        <v>28</v>
      </c>
      <c r="E20" s="8" t="s">
        <v>89</v>
      </c>
      <c r="F20" s="8" t="s">
        <v>0</v>
      </c>
      <c r="G20" s="9">
        <v>0</v>
      </c>
      <c r="H20" s="9">
        <v>0</v>
      </c>
      <c r="I20" s="9">
        <f t="shared" si="1"/>
        <v>0</v>
      </c>
      <c r="J20" s="9">
        <v>-52.016330477290396</v>
      </c>
      <c r="K20" s="9">
        <f t="shared" si="2"/>
        <v>52.016330477290396</v>
      </c>
      <c r="L20" s="9">
        <f t="shared" si="3"/>
        <v>52.016330477290396</v>
      </c>
      <c r="M20" s="9">
        <v>0</v>
      </c>
      <c r="N20" s="9">
        <v>0</v>
      </c>
      <c r="O20" s="4"/>
      <c r="P20" s="9">
        <v>0</v>
      </c>
    </row>
    <row r="21" spans="1:16" x14ac:dyDescent="0.2">
      <c r="A21" s="8" t="s">
        <v>56</v>
      </c>
      <c r="B21" s="8" t="s">
        <v>46</v>
      </c>
      <c r="C21" s="8" t="s">
        <v>87</v>
      </c>
      <c r="D21" s="8" t="s">
        <v>28</v>
      </c>
      <c r="E21" s="8" t="s">
        <v>23</v>
      </c>
      <c r="F21" s="8" t="s">
        <v>9</v>
      </c>
      <c r="G21" s="9">
        <v>0</v>
      </c>
      <c r="H21" s="9">
        <v>-11398.811690189001</v>
      </c>
      <c r="I21" s="9">
        <f t="shared" si="1"/>
        <v>-11398.811690189001</v>
      </c>
      <c r="J21" s="9">
        <v>-13756.482366087224</v>
      </c>
      <c r="K21" s="9">
        <f t="shared" si="2"/>
        <v>2357.6706758982236</v>
      </c>
      <c r="L21" s="9">
        <f t="shared" si="3"/>
        <v>2357.6706758982236</v>
      </c>
      <c r="M21" s="9">
        <v>0</v>
      </c>
      <c r="N21" s="9">
        <v>0</v>
      </c>
      <c r="O21" s="4"/>
      <c r="P21" s="9">
        <v>0</v>
      </c>
    </row>
    <row r="22" spans="1:16" x14ac:dyDescent="0.2">
      <c r="A22" s="8" t="s">
        <v>56</v>
      </c>
      <c r="B22" s="8" t="s">
        <v>46</v>
      </c>
      <c r="C22" s="8" t="s">
        <v>87</v>
      </c>
      <c r="D22" s="8" t="s">
        <v>28</v>
      </c>
      <c r="E22" s="8" t="s">
        <v>90</v>
      </c>
      <c r="F22" s="8" t="s">
        <v>5</v>
      </c>
      <c r="G22" s="9">
        <v>-786.03197577280685</v>
      </c>
      <c r="H22" s="9">
        <v>0</v>
      </c>
      <c r="I22" s="9">
        <f t="shared" si="1"/>
        <v>-786.03197577280685</v>
      </c>
      <c r="J22" s="9">
        <v>-143.36444991475648</v>
      </c>
      <c r="K22" s="9">
        <f t="shared" si="2"/>
        <v>-642.66752585805034</v>
      </c>
      <c r="L22" s="9">
        <f t="shared" si="3"/>
        <v>-642.66752585805034</v>
      </c>
      <c r="M22" s="9">
        <v>-692.13582969671722</v>
      </c>
      <c r="N22" s="9">
        <v>-642.66822375580512</v>
      </c>
      <c r="O22" s="4"/>
      <c r="P22" s="9">
        <v>0</v>
      </c>
    </row>
    <row r="23" spans="1:16" x14ac:dyDescent="0.2">
      <c r="A23" s="8" t="s">
        <v>56</v>
      </c>
      <c r="B23" s="8" t="s">
        <v>46</v>
      </c>
      <c r="C23" s="8" t="s">
        <v>87</v>
      </c>
      <c r="D23" s="8" t="s">
        <v>28</v>
      </c>
      <c r="E23" s="8" t="s">
        <v>90</v>
      </c>
      <c r="F23" s="8" t="s">
        <v>9</v>
      </c>
      <c r="G23" s="9">
        <v>-3505.1435631604299</v>
      </c>
      <c r="H23" s="9">
        <v>0</v>
      </c>
      <c r="I23" s="9">
        <f t="shared" si="1"/>
        <v>-3505.1435631604299</v>
      </c>
      <c r="J23" s="9">
        <v>-1953.977330719724</v>
      </c>
      <c r="K23" s="9">
        <f t="shared" si="2"/>
        <v>-1551.1662324407059</v>
      </c>
      <c r="L23" s="9">
        <f t="shared" si="3"/>
        <v>-1551.1662324407059</v>
      </c>
      <c r="M23" s="9">
        <f t="shared" ref="M23:M24" si="6">L23</f>
        <v>-1551.1662324407059</v>
      </c>
      <c r="N23" s="9">
        <v>-1266.3964441151127</v>
      </c>
      <c r="O23" s="4"/>
      <c r="P23" s="9">
        <v>0</v>
      </c>
    </row>
    <row r="24" spans="1:16" x14ac:dyDescent="0.2">
      <c r="A24" s="8" t="s">
        <v>56</v>
      </c>
      <c r="B24" s="8" t="s">
        <v>46</v>
      </c>
      <c r="C24" s="8" t="s">
        <v>87</v>
      </c>
      <c r="D24" s="8" t="s">
        <v>28</v>
      </c>
      <c r="E24" s="8" t="s">
        <v>90</v>
      </c>
      <c r="F24" s="8" t="s">
        <v>0</v>
      </c>
      <c r="G24" s="9">
        <v>-4148.6879213558559</v>
      </c>
      <c r="H24" s="9">
        <v>0</v>
      </c>
      <c r="I24" s="9">
        <f t="shared" si="1"/>
        <v>-4148.6879213558559</v>
      </c>
      <c r="J24" s="9">
        <v>-3275.1332384303382</v>
      </c>
      <c r="K24" s="9">
        <f t="shared" si="2"/>
        <v>-873.55468292551768</v>
      </c>
      <c r="L24" s="9">
        <f t="shared" si="3"/>
        <v>-873.55468292551768</v>
      </c>
      <c r="M24" s="9">
        <f t="shared" si="6"/>
        <v>-873.55468292551768</v>
      </c>
      <c r="N24" s="9">
        <v>-873.55468292551814</v>
      </c>
      <c r="O24" s="4"/>
      <c r="P24" s="9">
        <v>0</v>
      </c>
    </row>
    <row r="25" spans="1:16" x14ac:dyDescent="0.2">
      <c r="A25" s="8" t="s">
        <v>56</v>
      </c>
      <c r="B25" s="8" t="s">
        <v>46</v>
      </c>
      <c r="C25" s="8" t="s">
        <v>87</v>
      </c>
      <c r="D25" s="8" t="s">
        <v>28</v>
      </c>
      <c r="E25" s="8" t="s">
        <v>91</v>
      </c>
      <c r="F25" s="8" t="s">
        <v>9</v>
      </c>
      <c r="G25" s="9">
        <v>0</v>
      </c>
      <c r="H25" s="9">
        <v>0</v>
      </c>
      <c r="I25" s="9">
        <f t="shared" si="1"/>
        <v>0</v>
      </c>
      <c r="J25" s="9">
        <v>-0.7462497504818012</v>
      </c>
      <c r="K25" s="9">
        <f t="shared" si="2"/>
        <v>0.7462497504818012</v>
      </c>
      <c r="L25" s="9">
        <f t="shared" si="3"/>
        <v>0.7462497504818012</v>
      </c>
      <c r="M25" s="9">
        <v>0</v>
      </c>
      <c r="N25" s="9">
        <v>0</v>
      </c>
      <c r="O25" s="4"/>
      <c r="P25" s="9">
        <v>0</v>
      </c>
    </row>
    <row r="26" spans="1:16" s="12" customFormat="1" x14ac:dyDescent="0.2">
      <c r="A26" s="10" t="s">
        <v>56</v>
      </c>
      <c r="B26" s="10" t="s">
        <v>46</v>
      </c>
      <c r="C26" s="10" t="s">
        <v>87</v>
      </c>
      <c r="D26" s="10" t="s">
        <v>28</v>
      </c>
      <c r="E26" s="10" t="s">
        <v>92</v>
      </c>
      <c r="F26" s="10" t="s">
        <v>9</v>
      </c>
      <c r="G26" s="9">
        <v>0</v>
      </c>
      <c r="H26" s="9">
        <v>0</v>
      </c>
      <c r="I26" s="11">
        <f t="shared" si="1"/>
        <v>0</v>
      </c>
      <c r="J26" s="11">
        <v>-377.53957684792988</v>
      </c>
      <c r="K26" s="11">
        <f t="shared" si="2"/>
        <v>377.53957684792988</v>
      </c>
      <c r="L26" s="9">
        <f t="shared" si="3"/>
        <v>377.53957684792988</v>
      </c>
      <c r="M26" s="9">
        <v>0</v>
      </c>
      <c r="N26" s="9">
        <v>0</v>
      </c>
      <c r="O26" s="4"/>
      <c r="P26" s="9">
        <v>0</v>
      </c>
    </row>
    <row r="27" spans="1:16" x14ac:dyDescent="0.2">
      <c r="A27" s="8" t="s">
        <v>56</v>
      </c>
      <c r="B27" s="8" t="s">
        <v>38</v>
      </c>
      <c r="C27" s="8" t="s">
        <v>93</v>
      </c>
      <c r="D27" s="8" t="s">
        <v>28</v>
      </c>
      <c r="E27" s="8" t="s">
        <v>88</v>
      </c>
      <c r="F27" s="8" t="s">
        <v>5</v>
      </c>
      <c r="G27" s="9">
        <v>-662224.66640746116</v>
      </c>
      <c r="H27" s="9">
        <v>-50592.289921266827</v>
      </c>
      <c r="I27" s="9">
        <f t="shared" si="1"/>
        <v>-712816.956328728</v>
      </c>
      <c r="J27" s="9">
        <v>-714554.07869593974</v>
      </c>
      <c r="K27" s="9">
        <f t="shared" si="2"/>
        <v>1737.1223672117339</v>
      </c>
      <c r="L27" s="9">
        <f t="shared" si="3"/>
        <v>1737.1223672117339</v>
      </c>
      <c r="M27" s="9">
        <v>-31025.893081796927</v>
      </c>
      <c r="N27" s="9">
        <v>0</v>
      </c>
      <c r="O27" s="4"/>
      <c r="P27" s="9">
        <v>0</v>
      </c>
    </row>
    <row r="28" spans="1:16" x14ac:dyDescent="0.2">
      <c r="A28" s="8" t="s">
        <v>56</v>
      </c>
      <c r="B28" s="8" t="s">
        <v>38</v>
      </c>
      <c r="C28" s="8" t="s">
        <v>93</v>
      </c>
      <c r="D28" s="8" t="s">
        <v>28</v>
      </c>
      <c r="E28" s="8" t="s">
        <v>88</v>
      </c>
      <c r="F28" s="8" t="s">
        <v>11</v>
      </c>
      <c r="G28" s="9">
        <v>-10380852.708483495</v>
      </c>
      <c r="H28" s="9">
        <v>-30020.475762948023</v>
      </c>
      <c r="I28" s="9">
        <f t="shared" si="1"/>
        <v>-10410873.184246443</v>
      </c>
      <c r="J28" s="9">
        <v>-9369886.7564825006</v>
      </c>
      <c r="K28" s="9">
        <f t="shared" si="2"/>
        <v>-1040986.4277639426</v>
      </c>
      <c r="L28" s="9">
        <f t="shared" si="3"/>
        <v>-1040986.4277639426</v>
      </c>
      <c r="M28" s="9">
        <f t="shared" ref="M28:M31" si="7">L28</f>
        <v>-1040986.4277639426</v>
      </c>
      <c r="N28" s="9">
        <v>0</v>
      </c>
      <c r="O28" s="4"/>
      <c r="P28" s="9">
        <v>0</v>
      </c>
    </row>
    <row r="29" spans="1:16" x14ac:dyDescent="0.2">
      <c r="A29" s="8" t="s">
        <v>56</v>
      </c>
      <c r="B29" s="8" t="s">
        <v>38</v>
      </c>
      <c r="C29" s="8" t="s">
        <v>93</v>
      </c>
      <c r="D29" s="8" t="s">
        <v>28</v>
      </c>
      <c r="E29" s="8" t="s">
        <v>88</v>
      </c>
      <c r="F29" s="8" t="s">
        <v>9</v>
      </c>
      <c r="G29" s="9">
        <v>-771540.7224644107</v>
      </c>
      <c r="H29" s="9">
        <v>-11648.862666189785</v>
      </c>
      <c r="I29" s="9">
        <f t="shared" si="1"/>
        <v>-783189.58513060049</v>
      </c>
      <c r="J29" s="9">
        <v>-593042.5855112836</v>
      </c>
      <c r="K29" s="9">
        <f t="shared" si="2"/>
        <v>-190146.99961931689</v>
      </c>
      <c r="L29" s="9">
        <f t="shared" si="3"/>
        <v>-190146.99961931689</v>
      </c>
      <c r="M29" s="9">
        <f t="shared" si="7"/>
        <v>-190146.99961931689</v>
      </c>
      <c r="N29" s="9">
        <v>0</v>
      </c>
      <c r="O29" s="4"/>
      <c r="P29" s="9">
        <v>0</v>
      </c>
    </row>
    <row r="30" spans="1:16" x14ac:dyDescent="0.2">
      <c r="A30" s="8" t="s">
        <v>56</v>
      </c>
      <c r="B30" s="8" t="s">
        <v>38</v>
      </c>
      <c r="C30" s="8" t="s">
        <v>93</v>
      </c>
      <c r="D30" s="8" t="s">
        <v>28</v>
      </c>
      <c r="E30" s="8" t="s">
        <v>88</v>
      </c>
      <c r="F30" s="8" t="s">
        <v>0</v>
      </c>
      <c r="G30" s="9">
        <v>-702104.3340763892</v>
      </c>
      <c r="H30" s="9">
        <v>-55342.437731030477</v>
      </c>
      <c r="I30" s="9">
        <f t="shared" si="1"/>
        <v>-757446.77180741972</v>
      </c>
      <c r="J30" s="9">
        <v>-612236.27092028223</v>
      </c>
      <c r="K30" s="9">
        <f t="shared" si="2"/>
        <v>-145210.50088713749</v>
      </c>
      <c r="L30" s="9">
        <f t="shared" si="3"/>
        <v>-145210.50088713749</v>
      </c>
      <c r="M30" s="9">
        <f t="shared" si="7"/>
        <v>-145210.50088713749</v>
      </c>
      <c r="N30" s="9">
        <v>0</v>
      </c>
      <c r="O30" s="4"/>
      <c r="P30" s="9">
        <v>0</v>
      </c>
    </row>
    <row r="31" spans="1:16" x14ac:dyDescent="0.2">
      <c r="A31" s="8" t="s">
        <v>56</v>
      </c>
      <c r="B31" s="8" t="s">
        <v>38</v>
      </c>
      <c r="C31" s="8" t="s">
        <v>93</v>
      </c>
      <c r="D31" s="8" t="s">
        <v>28</v>
      </c>
      <c r="E31" s="8" t="s">
        <v>12</v>
      </c>
      <c r="F31" s="8" t="s">
        <v>11</v>
      </c>
      <c r="G31" s="9">
        <v>-181.04145803514416</v>
      </c>
      <c r="H31" s="9">
        <v>-126.81954198771621</v>
      </c>
      <c r="I31" s="9">
        <f t="shared" si="1"/>
        <v>-307.86100002286037</v>
      </c>
      <c r="J31" s="9">
        <v>-292.30769230769226</v>
      </c>
      <c r="K31" s="9">
        <f t="shared" si="2"/>
        <v>-15.553307715168103</v>
      </c>
      <c r="L31" s="9">
        <f t="shared" si="3"/>
        <v>-15.553307715168103</v>
      </c>
      <c r="M31" s="9">
        <f t="shared" si="7"/>
        <v>-15.553307715168103</v>
      </c>
      <c r="N31" s="9">
        <v>0</v>
      </c>
      <c r="O31" s="4"/>
      <c r="P31" s="9">
        <v>0</v>
      </c>
    </row>
    <row r="32" spans="1:16" x14ac:dyDescent="0.2">
      <c r="A32" s="8" t="s">
        <v>56</v>
      </c>
      <c r="B32" s="8" t="s">
        <v>38</v>
      </c>
      <c r="C32" s="8" t="s">
        <v>93</v>
      </c>
      <c r="D32" s="8" t="s">
        <v>28</v>
      </c>
      <c r="E32" s="8" t="s">
        <v>66</v>
      </c>
      <c r="F32" s="8" t="s">
        <v>5</v>
      </c>
      <c r="G32" s="9">
        <v>-63789.278538707782</v>
      </c>
      <c r="H32" s="9">
        <v>0</v>
      </c>
      <c r="I32" s="9">
        <f t="shared" si="1"/>
        <v>-63789.278538707782</v>
      </c>
      <c r="J32" s="9">
        <v>-57884.997260111551</v>
      </c>
      <c r="K32" s="9">
        <f t="shared" si="2"/>
        <v>-5904.2812785962305</v>
      </c>
      <c r="L32" s="9">
        <v>0</v>
      </c>
      <c r="M32" s="9">
        <v>0</v>
      </c>
      <c r="N32" s="9">
        <v>0</v>
      </c>
      <c r="O32" s="4"/>
      <c r="P32" s="9">
        <f t="shared" ref="P32:P40" si="8">K32</f>
        <v>-5904.2812785962305</v>
      </c>
    </row>
    <row r="33" spans="1:16" x14ac:dyDescent="0.2">
      <c r="A33" s="8" t="s">
        <v>56</v>
      </c>
      <c r="B33" s="8" t="s">
        <v>38</v>
      </c>
      <c r="C33" s="8" t="s">
        <v>93</v>
      </c>
      <c r="D33" s="8" t="s">
        <v>28</v>
      </c>
      <c r="E33" s="8" t="s">
        <v>66</v>
      </c>
      <c r="F33" s="8" t="s">
        <v>11</v>
      </c>
      <c r="G33" s="9">
        <v>-1183550.6498271723</v>
      </c>
      <c r="H33" s="9">
        <v>0</v>
      </c>
      <c r="I33" s="9">
        <f t="shared" si="1"/>
        <v>-1183550.6498271723</v>
      </c>
      <c r="J33" s="9">
        <v>-967890.18769887788</v>
      </c>
      <c r="K33" s="9">
        <f t="shared" si="2"/>
        <v>-215660.4621282944</v>
      </c>
      <c r="L33" s="9">
        <v>0</v>
      </c>
      <c r="M33" s="9">
        <v>0</v>
      </c>
      <c r="N33" s="9">
        <v>0</v>
      </c>
      <c r="O33" s="4"/>
      <c r="P33" s="9">
        <f t="shared" si="8"/>
        <v>-215660.4621282944</v>
      </c>
    </row>
    <row r="34" spans="1:16" x14ac:dyDescent="0.2">
      <c r="A34" s="8" t="s">
        <v>56</v>
      </c>
      <c r="B34" s="8" t="s">
        <v>38</v>
      </c>
      <c r="C34" s="8" t="s">
        <v>93</v>
      </c>
      <c r="D34" s="8" t="s">
        <v>28</v>
      </c>
      <c r="E34" s="8" t="s">
        <v>66</v>
      </c>
      <c r="F34" s="8" t="s">
        <v>9</v>
      </c>
      <c r="G34" s="9">
        <v>-7914.2774664547233</v>
      </c>
      <c r="H34" s="9">
        <v>0</v>
      </c>
      <c r="I34" s="9">
        <f t="shared" si="1"/>
        <v>-7914.2774664547233</v>
      </c>
      <c r="J34" s="9">
        <v>-6263.4159120948525</v>
      </c>
      <c r="K34" s="9">
        <f t="shared" si="2"/>
        <v>-1650.8615543598708</v>
      </c>
      <c r="L34" s="9">
        <v>0</v>
      </c>
      <c r="M34" s="9">
        <v>0</v>
      </c>
      <c r="N34" s="9">
        <v>0</v>
      </c>
      <c r="O34" s="4"/>
      <c r="P34" s="9">
        <f t="shared" si="8"/>
        <v>-1650.8615543598708</v>
      </c>
    </row>
    <row r="35" spans="1:16" x14ac:dyDescent="0.2">
      <c r="A35" s="8" t="s">
        <v>56</v>
      </c>
      <c r="B35" s="8" t="s">
        <v>38</v>
      </c>
      <c r="C35" s="8" t="s">
        <v>93</v>
      </c>
      <c r="D35" s="8" t="s">
        <v>28</v>
      </c>
      <c r="E35" s="8" t="s">
        <v>66</v>
      </c>
      <c r="F35" s="8" t="s">
        <v>0</v>
      </c>
      <c r="G35" s="9">
        <v>-296244.51880099857</v>
      </c>
      <c r="H35" s="9">
        <v>0</v>
      </c>
      <c r="I35" s="9">
        <f t="shared" si="1"/>
        <v>-296244.51880099857</v>
      </c>
      <c r="J35" s="9">
        <v>-266772.52835861035</v>
      </c>
      <c r="K35" s="9">
        <f t="shared" si="2"/>
        <v>-29471.990442388225</v>
      </c>
      <c r="L35" s="9">
        <v>0</v>
      </c>
      <c r="M35" s="9">
        <v>0</v>
      </c>
      <c r="N35" s="9">
        <v>0</v>
      </c>
      <c r="O35" s="4"/>
      <c r="P35" s="9">
        <f t="shared" si="8"/>
        <v>-29471.990442388225</v>
      </c>
    </row>
    <row r="36" spans="1:16" x14ac:dyDescent="0.2">
      <c r="A36" s="8" t="s">
        <v>56</v>
      </c>
      <c r="B36" s="8" t="s">
        <v>38</v>
      </c>
      <c r="C36" s="8" t="s">
        <v>93</v>
      </c>
      <c r="D36" s="8" t="s">
        <v>28</v>
      </c>
      <c r="E36" s="8" t="s">
        <v>67</v>
      </c>
      <c r="F36" s="8" t="s">
        <v>5</v>
      </c>
      <c r="G36" s="9">
        <v>-1373.4064324551782</v>
      </c>
      <c r="H36" s="9">
        <v>0</v>
      </c>
      <c r="I36" s="9">
        <f t="shared" si="1"/>
        <v>-1373.4064324551782</v>
      </c>
      <c r="J36" s="9">
        <v>-3.1542500000000002</v>
      </c>
      <c r="K36" s="9">
        <f t="shared" si="2"/>
        <v>-1370.2521824551782</v>
      </c>
      <c r="L36" s="9">
        <v>0</v>
      </c>
      <c r="M36" s="9">
        <v>0</v>
      </c>
      <c r="N36" s="9">
        <v>0</v>
      </c>
      <c r="O36" s="4"/>
      <c r="P36" s="9">
        <f t="shared" si="8"/>
        <v>-1370.2521824551782</v>
      </c>
    </row>
    <row r="37" spans="1:16" x14ac:dyDescent="0.2">
      <c r="A37" s="8" t="s">
        <v>56</v>
      </c>
      <c r="B37" s="8" t="s">
        <v>38</v>
      </c>
      <c r="C37" s="8" t="s">
        <v>93</v>
      </c>
      <c r="D37" s="8" t="s">
        <v>28</v>
      </c>
      <c r="E37" s="8" t="s">
        <v>17</v>
      </c>
      <c r="F37" s="8" t="s">
        <v>5</v>
      </c>
      <c r="G37" s="9">
        <v>0</v>
      </c>
      <c r="H37" s="9">
        <v>0</v>
      </c>
      <c r="I37" s="9">
        <f t="shared" si="1"/>
        <v>0</v>
      </c>
      <c r="J37" s="9">
        <v>-10.501486866380887</v>
      </c>
      <c r="K37" s="9">
        <f t="shared" si="2"/>
        <v>10.501486866380887</v>
      </c>
      <c r="L37" s="9">
        <v>0</v>
      </c>
      <c r="M37" s="9">
        <v>0</v>
      </c>
      <c r="N37" s="9">
        <v>0</v>
      </c>
      <c r="O37" s="4"/>
      <c r="P37" s="9">
        <f t="shared" si="8"/>
        <v>10.501486866380887</v>
      </c>
    </row>
    <row r="38" spans="1:16" x14ac:dyDescent="0.2">
      <c r="A38" s="8" t="s">
        <v>56</v>
      </c>
      <c r="B38" s="8" t="s">
        <v>38</v>
      </c>
      <c r="C38" s="8" t="s">
        <v>93</v>
      </c>
      <c r="D38" s="8" t="s">
        <v>28</v>
      </c>
      <c r="E38" s="8" t="s">
        <v>17</v>
      </c>
      <c r="F38" s="8" t="s">
        <v>11</v>
      </c>
      <c r="G38" s="9">
        <v>0</v>
      </c>
      <c r="H38" s="9">
        <v>-564318.89944157691</v>
      </c>
      <c r="I38" s="9">
        <f t="shared" si="1"/>
        <v>-564318.89944157691</v>
      </c>
      <c r="J38" s="9">
        <v>-255546.63863245863</v>
      </c>
      <c r="K38" s="9">
        <f t="shared" si="2"/>
        <v>-308772.26080911828</v>
      </c>
      <c r="L38" s="9">
        <v>0</v>
      </c>
      <c r="M38" s="9">
        <v>0</v>
      </c>
      <c r="N38" s="9">
        <v>0</v>
      </c>
      <c r="O38" s="4"/>
      <c r="P38" s="9">
        <f t="shared" si="8"/>
        <v>-308772.26080911828</v>
      </c>
    </row>
    <row r="39" spans="1:16" s="12" customFormat="1" x14ac:dyDescent="0.2">
      <c r="A39" s="10" t="s">
        <v>56</v>
      </c>
      <c r="B39" s="10" t="s">
        <v>38</v>
      </c>
      <c r="C39" s="10" t="s">
        <v>93</v>
      </c>
      <c r="D39" s="10" t="s">
        <v>28</v>
      </c>
      <c r="E39" s="10" t="s">
        <v>17</v>
      </c>
      <c r="F39" s="10" t="s">
        <v>9</v>
      </c>
      <c r="G39" s="9">
        <v>0</v>
      </c>
      <c r="H39" s="11">
        <v>-4869.4054637772369</v>
      </c>
      <c r="I39" s="11">
        <f t="shared" si="1"/>
        <v>-4869.4054637772369</v>
      </c>
      <c r="J39" s="11">
        <v>-7610.1469110313665</v>
      </c>
      <c r="K39" s="11">
        <f t="shared" si="2"/>
        <v>2740.7414472541295</v>
      </c>
      <c r="L39" s="9">
        <v>0</v>
      </c>
      <c r="M39" s="9">
        <v>0</v>
      </c>
      <c r="N39" s="9">
        <v>0</v>
      </c>
      <c r="O39" s="4"/>
      <c r="P39" s="9">
        <f t="shared" si="8"/>
        <v>2740.7414472541295</v>
      </c>
    </row>
    <row r="40" spans="1:16" x14ac:dyDescent="0.2">
      <c r="A40" s="8" t="s">
        <v>56</v>
      </c>
      <c r="B40" s="8" t="s">
        <v>38</v>
      </c>
      <c r="C40" s="8" t="s">
        <v>93</v>
      </c>
      <c r="D40" s="8" t="s">
        <v>28</v>
      </c>
      <c r="E40" s="8" t="s">
        <v>17</v>
      </c>
      <c r="F40" s="8" t="s">
        <v>0</v>
      </c>
      <c r="G40" s="9">
        <v>0</v>
      </c>
      <c r="H40" s="9">
        <v>-10680.92566030011</v>
      </c>
      <c r="I40" s="9">
        <f t="shared" si="1"/>
        <v>-10680.92566030011</v>
      </c>
      <c r="J40" s="9">
        <v>-10667.767444144738</v>
      </c>
      <c r="K40" s="9">
        <f t="shared" si="2"/>
        <v>-13.158216155372429</v>
      </c>
      <c r="L40" s="9">
        <v>0</v>
      </c>
      <c r="M40" s="9">
        <v>0</v>
      </c>
      <c r="N40" s="9">
        <v>0</v>
      </c>
      <c r="O40" s="4"/>
      <c r="P40" s="9">
        <f t="shared" si="8"/>
        <v>-13.158216155372429</v>
      </c>
    </row>
    <row r="41" spans="1:16" x14ac:dyDescent="0.2">
      <c r="A41" s="8" t="s">
        <v>56</v>
      </c>
      <c r="B41" s="8" t="s">
        <v>38</v>
      </c>
      <c r="C41" s="8" t="s">
        <v>93</v>
      </c>
      <c r="D41" s="8" t="s">
        <v>28</v>
      </c>
      <c r="E41" s="8" t="s">
        <v>22</v>
      </c>
      <c r="F41" s="8" t="s">
        <v>9</v>
      </c>
      <c r="G41" s="9">
        <v>0</v>
      </c>
      <c r="H41" s="9">
        <v>835.53738945016391</v>
      </c>
      <c r="I41" s="9">
        <f t="shared" si="1"/>
        <v>835.53738945016391</v>
      </c>
      <c r="J41" s="9">
        <v>-248.07570598079917</v>
      </c>
      <c r="K41" s="9">
        <f t="shared" si="2"/>
        <v>1083.6130954309631</v>
      </c>
      <c r="L41" s="9">
        <f t="shared" si="3"/>
        <v>1083.6130954309631</v>
      </c>
      <c r="M41" s="9">
        <v>0</v>
      </c>
      <c r="N41" s="9">
        <v>0</v>
      </c>
      <c r="O41" s="4"/>
      <c r="P41" s="9">
        <v>0</v>
      </c>
    </row>
    <row r="42" spans="1:16" x14ac:dyDescent="0.2">
      <c r="A42" s="8" t="s">
        <v>56</v>
      </c>
      <c r="B42" s="8" t="s">
        <v>38</v>
      </c>
      <c r="C42" s="8" t="s">
        <v>93</v>
      </c>
      <c r="D42" s="8" t="s">
        <v>28</v>
      </c>
      <c r="E42" s="8" t="s">
        <v>89</v>
      </c>
      <c r="F42" s="8" t="s">
        <v>0</v>
      </c>
      <c r="G42" s="9">
        <v>0</v>
      </c>
      <c r="H42" s="9">
        <v>0</v>
      </c>
      <c r="I42" s="9">
        <f t="shared" si="1"/>
        <v>0</v>
      </c>
      <c r="J42" s="9">
        <v>-1.1957777121216151</v>
      </c>
      <c r="K42" s="9">
        <f t="shared" si="2"/>
        <v>1.1957777121216151</v>
      </c>
      <c r="L42" s="9">
        <f t="shared" si="3"/>
        <v>1.1957777121216151</v>
      </c>
      <c r="M42" s="9">
        <v>0</v>
      </c>
      <c r="N42" s="9">
        <v>0</v>
      </c>
      <c r="O42" s="4"/>
      <c r="P42" s="9">
        <v>0</v>
      </c>
    </row>
    <row r="43" spans="1:16" x14ac:dyDescent="0.2">
      <c r="A43" s="8" t="s">
        <v>56</v>
      </c>
      <c r="B43" s="8" t="s">
        <v>38</v>
      </c>
      <c r="C43" s="8" t="s">
        <v>93</v>
      </c>
      <c r="D43" s="8" t="s">
        <v>28</v>
      </c>
      <c r="E43" s="8" t="s">
        <v>23</v>
      </c>
      <c r="F43" s="8" t="s">
        <v>9</v>
      </c>
      <c r="G43" s="9">
        <v>0</v>
      </c>
      <c r="H43" s="9">
        <v>-8490.012738486872</v>
      </c>
      <c r="I43" s="9">
        <f t="shared" si="1"/>
        <v>-8490.012738486872</v>
      </c>
      <c r="J43" s="9">
        <v>-9134.1061450186862</v>
      </c>
      <c r="K43" s="9">
        <f t="shared" si="2"/>
        <v>644.09340653181425</v>
      </c>
      <c r="L43" s="9">
        <f t="shared" si="3"/>
        <v>644.09340653181425</v>
      </c>
      <c r="M43" s="9">
        <v>0</v>
      </c>
      <c r="N43" s="9">
        <v>0</v>
      </c>
      <c r="O43" s="4"/>
      <c r="P43" s="9">
        <v>0</v>
      </c>
    </row>
    <row r="44" spans="1:16" x14ac:dyDescent="0.2">
      <c r="A44" s="8" t="s">
        <v>56</v>
      </c>
      <c r="B44" s="8" t="s">
        <v>38</v>
      </c>
      <c r="C44" s="8" t="s">
        <v>93</v>
      </c>
      <c r="D44" s="8" t="s">
        <v>28</v>
      </c>
      <c r="E44" s="8" t="s">
        <v>90</v>
      </c>
      <c r="F44" s="8" t="s">
        <v>5</v>
      </c>
      <c r="G44" s="9">
        <v>-3723.6206208148524</v>
      </c>
      <c r="H44" s="9">
        <v>0</v>
      </c>
      <c r="I44" s="9">
        <f t="shared" si="1"/>
        <v>-3723.6206208148524</v>
      </c>
      <c r="J44" s="9">
        <v>-679.15103650297567</v>
      </c>
      <c r="K44" s="9">
        <f t="shared" si="2"/>
        <v>-3044.4695843118766</v>
      </c>
      <c r="L44" s="9">
        <f t="shared" si="3"/>
        <v>-3044.4695843118766</v>
      </c>
      <c r="M44" s="9">
        <v>-2984.1917523400052</v>
      </c>
      <c r="N44" s="9">
        <v>-3044.4701636340287</v>
      </c>
      <c r="O44" s="4"/>
      <c r="P44" s="9">
        <v>0</v>
      </c>
    </row>
    <row r="45" spans="1:16" x14ac:dyDescent="0.2">
      <c r="A45" s="8" t="s">
        <v>56</v>
      </c>
      <c r="B45" s="8" t="s">
        <v>38</v>
      </c>
      <c r="C45" s="8" t="s">
        <v>93</v>
      </c>
      <c r="D45" s="8" t="s">
        <v>28</v>
      </c>
      <c r="E45" s="8" t="s">
        <v>90</v>
      </c>
      <c r="F45" s="8" t="s">
        <v>9</v>
      </c>
      <c r="G45" s="9">
        <v>-80.578012946216617</v>
      </c>
      <c r="H45" s="9">
        <v>0</v>
      </c>
      <c r="I45" s="9">
        <f t="shared" si="1"/>
        <v>-80.578012946216617</v>
      </c>
      <c r="J45" s="9">
        <v>-44.919019097005048</v>
      </c>
      <c r="K45" s="9">
        <f t="shared" si="2"/>
        <v>-35.658993849211569</v>
      </c>
      <c r="L45" s="9">
        <f t="shared" si="3"/>
        <v>-35.658993849211569</v>
      </c>
      <c r="M45" s="9">
        <f t="shared" ref="M45:M46" si="9">L45</f>
        <v>-35.658993849211569</v>
      </c>
      <c r="N45" s="9">
        <v>-276.68980111578014</v>
      </c>
      <c r="O45" s="4"/>
      <c r="P45" s="9">
        <v>0</v>
      </c>
    </row>
    <row r="46" spans="1:16" x14ac:dyDescent="0.2">
      <c r="A46" s="8" t="s">
        <v>56</v>
      </c>
      <c r="B46" s="8" t="s">
        <v>38</v>
      </c>
      <c r="C46" s="8" t="s">
        <v>93</v>
      </c>
      <c r="D46" s="8" t="s">
        <v>28</v>
      </c>
      <c r="E46" s="8" t="s">
        <v>90</v>
      </c>
      <c r="F46" s="8" t="s">
        <v>0</v>
      </c>
      <c r="G46" s="9">
        <v>-95.3721361231229</v>
      </c>
      <c r="H46" s="9">
        <v>0</v>
      </c>
      <c r="I46" s="9">
        <f t="shared" si="1"/>
        <v>-95.3721361231229</v>
      </c>
      <c r="J46" s="9">
        <v>-75.290419274260472</v>
      </c>
      <c r="K46" s="9">
        <f t="shared" si="2"/>
        <v>-20.081716848862428</v>
      </c>
      <c r="L46" s="9">
        <f t="shared" si="3"/>
        <v>-20.081716848862428</v>
      </c>
      <c r="M46" s="9">
        <f t="shared" si="9"/>
        <v>-20.081716848862428</v>
      </c>
      <c r="N46" s="9">
        <v>-20.081716848862413</v>
      </c>
      <c r="O46" s="4"/>
      <c r="P46" s="9">
        <v>0</v>
      </c>
    </row>
    <row r="47" spans="1:16" s="12" customFormat="1" x14ac:dyDescent="0.2">
      <c r="A47" s="10" t="s">
        <v>56</v>
      </c>
      <c r="B47" s="10" t="s">
        <v>38</v>
      </c>
      <c r="C47" s="10" t="s">
        <v>93</v>
      </c>
      <c r="D47" s="10" t="s">
        <v>28</v>
      </c>
      <c r="E47" s="10" t="s">
        <v>92</v>
      </c>
      <c r="F47" s="10" t="s">
        <v>9</v>
      </c>
      <c r="G47" s="9">
        <v>0</v>
      </c>
      <c r="H47" s="9">
        <v>0</v>
      </c>
      <c r="I47" s="11">
        <f t="shared" si="1"/>
        <v>0</v>
      </c>
      <c r="J47" s="11">
        <v>-239.79955073986264</v>
      </c>
      <c r="K47" s="11">
        <f t="shared" si="2"/>
        <v>239.79955073986264</v>
      </c>
      <c r="L47" s="9">
        <f t="shared" si="3"/>
        <v>239.79955073986264</v>
      </c>
      <c r="M47" s="9">
        <v>0</v>
      </c>
      <c r="N47" s="9">
        <v>0</v>
      </c>
      <c r="O47" s="4"/>
      <c r="P47" s="9">
        <v>0</v>
      </c>
    </row>
    <row r="48" spans="1:16" x14ac:dyDescent="0.2">
      <c r="A48" s="8" t="s">
        <v>56</v>
      </c>
      <c r="B48" s="8" t="s">
        <v>41</v>
      </c>
      <c r="C48" s="8" t="s">
        <v>94</v>
      </c>
      <c r="D48" s="8" t="s">
        <v>28</v>
      </c>
      <c r="E48" s="8" t="s">
        <v>88</v>
      </c>
      <c r="F48" s="8" t="s">
        <v>5</v>
      </c>
      <c r="G48" s="9">
        <v>-10065.671891650205</v>
      </c>
      <c r="H48" s="9">
        <v>-580.12471438331295</v>
      </c>
      <c r="I48" s="9">
        <f t="shared" si="1"/>
        <v>-10645.796606033518</v>
      </c>
      <c r="J48" s="9">
        <v>-9534.1215971244419</v>
      </c>
      <c r="K48" s="9">
        <f t="shared" si="2"/>
        <v>-1111.6750089090765</v>
      </c>
      <c r="L48" s="9">
        <f t="shared" si="3"/>
        <v>-1111.6750089090765</v>
      </c>
      <c r="M48" s="9">
        <v>-455.81853053587844</v>
      </c>
      <c r="N48" s="9">
        <v>0</v>
      </c>
      <c r="O48" s="4"/>
      <c r="P48" s="9">
        <v>0</v>
      </c>
    </row>
    <row r="49" spans="1:16" x14ac:dyDescent="0.2">
      <c r="A49" s="8" t="s">
        <v>56</v>
      </c>
      <c r="B49" s="8" t="s">
        <v>41</v>
      </c>
      <c r="C49" s="8" t="s">
        <v>94</v>
      </c>
      <c r="D49" s="8" t="s">
        <v>28</v>
      </c>
      <c r="E49" s="8" t="s">
        <v>88</v>
      </c>
      <c r="F49" s="8" t="s">
        <v>9</v>
      </c>
      <c r="G49" s="9">
        <v>-504738.15584583813</v>
      </c>
      <c r="H49" s="9">
        <v>-19390.866176978816</v>
      </c>
      <c r="I49" s="9">
        <f t="shared" si="1"/>
        <v>-524129.02202281693</v>
      </c>
      <c r="J49" s="9">
        <v>-524066.90055401449</v>
      </c>
      <c r="K49" s="9">
        <f t="shared" si="2"/>
        <v>-62.121468802448362</v>
      </c>
      <c r="L49" s="9">
        <f t="shared" si="3"/>
        <v>-62.121468802448362</v>
      </c>
      <c r="M49" s="9">
        <f t="shared" ref="M49:M50" si="10">L49</f>
        <v>-62.121468802448362</v>
      </c>
      <c r="N49" s="9">
        <v>0</v>
      </c>
      <c r="O49" s="4"/>
      <c r="P49" s="9">
        <v>0</v>
      </c>
    </row>
    <row r="50" spans="1:16" x14ac:dyDescent="0.2">
      <c r="A50" s="8" t="s">
        <v>56</v>
      </c>
      <c r="B50" s="8" t="s">
        <v>41</v>
      </c>
      <c r="C50" s="8" t="s">
        <v>94</v>
      </c>
      <c r="D50" s="8" t="s">
        <v>28</v>
      </c>
      <c r="E50" s="8" t="s">
        <v>88</v>
      </c>
      <c r="F50" s="8" t="s">
        <v>0</v>
      </c>
      <c r="G50" s="9">
        <v>-1399148.9157820221</v>
      </c>
      <c r="H50" s="9">
        <v>-75505.61663495352</v>
      </c>
      <c r="I50" s="9">
        <f t="shared" si="1"/>
        <v>-1474654.5324169756</v>
      </c>
      <c r="J50" s="9">
        <v>-1437634.9629967047</v>
      </c>
      <c r="K50" s="9">
        <f t="shared" si="2"/>
        <v>-37019.569420270855</v>
      </c>
      <c r="L50" s="9">
        <f t="shared" si="3"/>
        <v>-37019.569420270855</v>
      </c>
      <c r="M50" s="9">
        <f t="shared" si="10"/>
        <v>-37019.569420270855</v>
      </c>
      <c r="N50" s="9">
        <v>0</v>
      </c>
      <c r="O50" s="4"/>
      <c r="P50" s="9">
        <v>0</v>
      </c>
    </row>
    <row r="51" spans="1:16" x14ac:dyDescent="0.2">
      <c r="A51" s="8" t="s">
        <v>56</v>
      </c>
      <c r="B51" s="8" t="s">
        <v>41</v>
      </c>
      <c r="C51" s="8" t="s">
        <v>94</v>
      </c>
      <c r="D51" s="8" t="s">
        <v>28</v>
      </c>
      <c r="E51" s="8" t="s">
        <v>66</v>
      </c>
      <c r="F51" s="8" t="s">
        <v>5</v>
      </c>
      <c r="G51" s="9">
        <v>-947.44112538394666</v>
      </c>
      <c r="H51" s="9">
        <v>0</v>
      </c>
      <c r="I51" s="9">
        <f t="shared" si="1"/>
        <v>-947.44112538394666</v>
      </c>
      <c r="J51" s="9">
        <v>-828.38440570892453</v>
      </c>
      <c r="K51" s="9">
        <f t="shared" si="2"/>
        <v>-119.05671967502212</v>
      </c>
      <c r="L51" s="9">
        <v>0</v>
      </c>
      <c r="M51" s="9">
        <v>0</v>
      </c>
      <c r="N51" s="9">
        <v>0</v>
      </c>
      <c r="O51" s="4"/>
      <c r="P51" s="9">
        <f t="shared" ref="P51:P56" si="11">K51</f>
        <v>-119.05671967502212</v>
      </c>
    </row>
    <row r="52" spans="1:16" x14ac:dyDescent="0.2">
      <c r="A52" s="8" t="s">
        <v>56</v>
      </c>
      <c r="B52" s="8" t="s">
        <v>41</v>
      </c>
      <c r="C52" s="8" t="s">
        <v>94</v>
      </c>
      <c r="D52" s="8" t="s">
        <v>28</v>
      </c>
      <c r="E52" s="8" t="s">
        <v>66</v>
      </c>
      <c r="F52" s="8" t="s">
        <v>9</v>
      </c>
      <c r="G52" s="9">
        <v>-2323.4494494060527</v>
      </c>
      <c r="H52" s="9">
        <v>0</v>
      </c>
      <c r="I52" s="9">
        <f t="shared" si="1"/>
        <v>-2323.4494494060527</v>
      </c>
      <c r="J52" s="9">
        <v>-1849.4278637612977</v>
      </c>
      <c r="K52" s="9">
        <f t="shared" si="2"/>
        <v>-474.02158564475508</v>
      </c>
      <c r="L52" s="9">
        <v>0</v>
      </c>
      <c r="M52" s="9">
        <v>0</v>
      </c>
      <c r="N52" s="9">
        <v>0</v>
      </c>
      <c r="O52" s="4"/>
      <c r="P52" s="9">
        <f t="shared" si="11"/>
        <v>-474.02158564475508</v>
      </c>
    </row>
    <row r="53" spans="1:16" x14ac:dyDescent="0.2">
      <c r="A53" s="8" t="s">
        <v>56</v>
      </c>
      <c r="B53" s="8" t="s">
        <v>41</v>
      </c>
      <c r="C53" s="8" t="s">
        <v>94</v>
      </c>
      <c r="D53" s="8" t="s">
        <v>28</v>
      </c>
      <c r="E53" s="8" t="s">
        <v>66</v>
      </c>
      <c r="F53" s="8" t="s">
        <v>0</v>
      </c>
      <c r="G53" s="9">
        <v>-195046.97245578089</v>
      </c>
      <c r="H53" s="9">
        <v>0</v>
      </c>
      <c r="I53" s="9">
        <f t="shared" si="1"/>
        <v>-195046.97245578089</v>
      </c>
      <c r="J53" s="9">
        <v>-172694.72092057607</v>
      </c>
      <c r="K53" s="9">
        <f t="shared" si="2"/>
        <v>-22352.251535204821</v>
      </c>
      <c r="L53" s="9">
        <v>0</v>
      </c>
      <c r="M53" s="9">
        <v>0</v>
      </c>
      <c r="N53" s="9">
        <v>0</v>
      </c>
      <c r="O53" s="4"/>
      <c r="P53" s="9">
        <f t="shared" si="11"/>
        <v>-22352.251535204821</v>
      </c>
    </row>
    <row r="54" spans="1:16" x14ac:dyDescent="0.2">
      <c r="A54" s="8" t="s">
        <v>56</v>
      </c>
      <c r="B54" s="8" t="s">
        <v>41</v>
      </c>
      <c r="C54" s="8" t="s">
        <v>94</v>
      </c>
      <c r="D54" s="8" t="s">
        <v>28</v>
      </c>
      <c r="E54" s="8" t="s">
        <v>67</v>
      </c>
      <c r="F54" s="8" t="s">
        <v>5</v>
      </c>
      <c r="G54" s="9">
        <v>-20.398752990885903</v>
      </c>
      <c r="H54" s="9">
        <v>0</v>
      </c>
      <c r="I54" s="9">
        <f t="shared" si="1"/>
        <v>-20.398752990885903</v>
      </c>
      <c r="J54" s="9">
        <v>0</v>
      </c>
      <c r="K54" s="9">
        <f t="shared" si="2"/>
        <v>-20.398752990885903</v>
      </c>
      <c r="L54" s="9">
        <v>0</v>
      </c>
      <c r="M54" s="9">
        <v>0</v>
      </c>
      <c r="N54" s="9">
        <v>0</v>
      </c>
      <c r="O54" s="4"/>
      <c r="P54" s="9">
        <f t="shared" si="11"/>
        <v>-20.398752990885903</v>
      </c>
    </row>
    <row r="55" spans="1:16" x14ac:dyDescent="0.2">
      <c r="A55" s="8" t="s">
        <v>56</v>
      </c>
      <c r="B55" s="8" t="s">
        <v>41</v>
      </c>
      <c r="C55" s="8" t="s">
        <v>94</v>
      </c>
      <c r="D55" s="8" t="s">
        <v>28</v>
      </c>
      <c r="E55" s="8" t="s">
        <v>17</v>
      </c>
      <c r="F55" s="8" t="s">
        <v>9</v>
      </c>
      <c r="G55" s="9">
        <v>0</v>
      </c>
      <c r="H55" s="9">
        <v>-344.69019398531924</v>
      </c>
      <c r="I55" s="9">
        <f t="shared" si="1"/>
        <v>-344.69019398531924</v>
      </c>
      <c r="J55" s="9">
        <v>-1043.9859643616471</v>
      </c>
      <c r="K55" s="9">
        <f t="shared" si="2"/>
        <v>699.29577037632794</v>
      </c>
      <c r="L55" s="9">
        <v>0</v>
      </c>
      <c r="M55" s="9">
        <v>0</v>
      </c>
      <c r="N55" s="9">
        <v>0</v>
      </c>
      <c r="O55" s="4"/>
      <c r="P55" s="9">
        <f t="shared" si="11"/>
        <v>699.29577037632794</v>
      </c>
    </row>
    <row r="56" spans="1:16" x14ac:dyDescent="0.2">
      <c r="A56" s="8" t="s">
        <v>56</v>
      </c>
      <c r="B56" s="8" t="s">
        <v>41</v>
      </c>
      <c r="C56" s="8" t="s">
        <v>94</v>
      </c>
      <c r="D56" s="8" t="s">
        <v>28</v>
      </c>
      <c r="E56" s="8" t="s">
        <v>17</v>
      </c>
      <c r="F56" s="8" t="s">
        <v>0</v>
      </c>
      <c r="G56" s="9">
        <v>0</v>
      </c>
      <c r="H56" s="9">
        <v>-7565.8290879838551</v>
      </c>
      <c r="I56" s="9">
        <f t="shared" si="1"/>
        <v>-7565.8290879838551</v>
      </c>
      <c r="J56" s="9">
        <v>-7593.5169888110686</v>
      </c>
      <c r="K56" s="9">
        <f t="shared" si="2"/>
        <v>27.687900827213525</v>
      </c>
      <c r="L56" s="9">
        <v>0</v>
      </c>
      <c r="M56" s="9">
        <v>0</v>
      </c>
      <c r="N56" s="9">
        <v>0</v>
      </c>
      <c r="O56" s="4"/>
      <c r="P56" s="9">
        <f t="shared" si="11"/>
        <v>27.687900827213525</v>
      </c>
    </row>
    <row r="57" spans="1:16" s="12" customFormat="1" x14ac:dyDescent="0.2">
      <c r="A57" s="10" t="s">
        <v>56</v>
      </c>
      <c r="B57" s="10" t="s">
        <v>41</v>
      </c>
      <c r="C57" s="10" t="s">
        <v>94</v>
      </c>
      <c r="D57" s="10" t="s">
        <v>28</v>
      </c>
      <c r="E57" s="10" t="s">
        <v>22</v>
      </c>
      <c r="F57" s="10" t="s">
        <v>9</v>
      </c>
      <c r="G57" s="9">
        <v>0</v>
      </c>
      <c r="H57" s="11">
        <v>-161.24678559104802</v>
      </c>
      <c r="I57" s="11">
        <f t="shared" ref="I57:I109" si="12">G57+H57</f>
        <v>-161.24678559104802</v>
      </c>
      <c r="J57" s="11">
        <v>-74.955194287920278</v>
      </c>
      <c r="K57" s="11">
        <f t="shared" ref="K57:K109" si="13">I57-J57</f>
        <v>-86.291591303127746</v>
      </c>
      <c r="L57" s="9">
        <f t="shared" si="3"/>
        <v>-86.291591303127746</v>
      </c>
      <c r="M57" s="9">
        <v>0</v>
      </c>
      <c r="N57" s="9">
        <v>0</v>
      </c>
      <c r="O57" s="4"/>
      <c r="P57" s="9">
        <v>0</v>
      </c>
    </row>
    <row r="58" spans="1:16" x14ac:dyDescent="0.2">
      <c r="A58" s="8" t="s">
        <v>56</v>
      </c>
      <c r="B58" s="8" t="s">
        <v>41</v>
      </c>
      <c r="C58" s="8" t="s">
        <v>94</v>
      </c>
      <c r="D58" s="8" t="s">
        <v>28</v>
      </c>
      <c r="E58" s="8" t="s">
        <v>89</v>
      </c>
      <c r="F58" s="8" t="s">
        <v>0</v>
      </c>
      <c r="G58" s="9">
        <v>0</v>
      </c>
      <c r="H58" s="9">
        <v>0</v>
      </c>
      <c r="I58" s="9">
        <f t="shared" si="12"/>
        <v>0</v>
      </c>
      <c r="J58" s="9">
        <v>-6.5767774166689028</v>
      </c>
      <c r="K58" s="9">
        <f t="shared" si="13"/>
        <v>6.5767774166689028</v>
      </c>
      <c r="L58" s="9">
        <f t="shared" si="3"/>
        <v>6.5767774166689028</v>
      </c>
      <c r="M58" s="9">
        <v>0</v>
      </c>
      <c r="N58" s="9">
        <v>0</v>
      </c>
      <c r="O58" s="4"/>
      <c r="P58" s="9">
        <v>0</v>
      </c>
    </row>
    <row r="59" spans="1:16" x14ac:dyDescent="0.2">
      <c r="A59" s="8" t="s">
        <v>56</v>
      </c>
      <c r="B59" s="8" t="s">
        <v>41</v>
      </c>
      <c r="C59" s="8" t="s">
        <v>94</v>
      </c>
      <c r="D59" s="8" t="s">
        <v>28</v>
      </c>
      <c r="E59" s="8" t="s">
        <v>23</v>
      </c>
      <c r="F59" s="8" t="s">
        <v>9</v>
      </c>
      <c r="G59" s="9">
        <v>0</v>
      </c>
      <c r="H59" s="9">
        <v>-2719.9203266463496</v>
      </c>
      <c r="I59" s="9">
        <f t="shared" si="12"/>
        <v>-2719.9203266463496</v>
      </c>
      <c r="J59" s="9">
        <v>-2759.8376385606271</v>
      </c>
      <c r="K59" s="9">
        <f t="shared" si="13"/>
        <v>39.917311914277434</v>
      </c>
      <c r="L59" s="9">
        <f t="shared" si="3"/>
        <v>39.917311914277434</v>
      </c>
      <c r="M59" s="9">
        <v>0</v>
      </c>
      <c r="N59" s="9">
        <v>0</v>
      </c>
      <c r="O59" s="4"/>
      <c r="P59" s="9">
        <v>0</v>
      </c>
    </row>
    <row r="60" spans="1:16" x14ac:dyDescent="0.2">
      <c r="A60" s="8" t="s">
        <v>56</v>
      </c>
      <c r="B60" s="8" t="s">
        <v>41</v>
      </c>
      <c r="C60" s="8" t="s">
        <v>94</v>
      </c>
      <c r="D60" s="8" t="s">
        <v>28</v>
      </c>
      <c r="E60" s="8" t="s">
        <v>90</v>
      </c>
      <c r="F60" s="8" t="s">
        <v>5</v>
      </c>
      <c r="G60" s="9">
        <v>-55.348282039217402</v>
      </c>
      <c r="H60" s="9">
        <v>0</v>
      </c>
      <c r="I60" s="9">
        <f t="shared" si="12"/>
        <v>-55.348282039217402</v>
      </c>
      <c r="J60" s="9">
        <v>-10.094977950380914</v>
      </c>
      <c r="K60" s="9">
        <f t="shared" si="13"/>
        <v>-45.253304088836487</v>
      </c>
      <c r="L60" s="9">
        <f t="shared" ref="L60:L110" si="14">K60</f>
        <v>-45.253304088836487</v>
      </c>
      <c r="M60" s="9">
        <v>-42.919863170531386</v>
      </c>
      <c r="N60" s="9">
        <v>-45.253349432742041</v>
      </c>
      <c r="O60" s="4"/>
      <c r="P60" s="9">
        <v>0</v>
      </c>
    </row>
    <row r="61" spans="1:16" x14ac:dyDescent="0.2">
      <c r="A61" s="8" t="s">
        <v>56</v>
      </c>
      <c r="B61" s="8" t="s">
        <v>41</v>
      </c>
      <c r="C61" s="8" t="s">
        <v>94</v>
      </c>
      <c r="D61" s="8" t="s">
        <v>28</v>
      </c>
      <c r="E61" s="8" t="s">
        <v>90</v>
      </c>
      <c r="F61" s="8" t="s">
        <v>9</v>
      </c>
      <c r="G61" s="9">
        <v>-443.17907120419261</v>
      </c>
      <c r="H61" s="9">
        <v>0</v>
      </c>
      <c r="I61" s="9">
        <f t="shared" si="12"/>
        <v>-443.17907120419261</v>
      </c>
      <c r="J61" s="9">
        <v>-247.0546050335285</v>
      </c>
      <c r="K61" s="9">
        <f t="shared" si="13"/>
        <v>-196.12446617066411</v>
      </c>
      <c r="L61" s="9">
        <f t="shared" si="14"/>
        <v>-196.12446617066411</v>
      </c>
      <c r="M61" s="9">
        <f t="shared" ref="M61:M62" si="15">L61</f>
        <v>-196.12446617066411</v>
      </c>
      <c r="N61" s="9">
        <v>-170.70338670180732</v>
      </c>
      <c r="O61" s="4"/>
      <c r="P61" s="9">
        <v>0</v>
      </c>
    </row>
    <row r="62" spans="1:16" x14ac:dyDescent="0.2">
      <c r="A62" s="8" t="s">
        <v>56</v>
      </c>
      <c r="B62" s="8" t="s">
        <v>41</v>
      </c>
      <c r="C62" s="8" t="s">
        <v>94</v>
      </c>
      <c r="D62" s="8" t="s">
        <v>28</v>
      </c>
      <c r="E62" s="8" t="s">
        <v>90</v>
      </c>
      <c r="F62" s="8" t="s">
        <v>0</v>
      </c>
      <c r="G62" s="9">
        <v>-524.54674867717733</v>
      </c>
      <c r="H62" s="9">
        <v>0</v>
      </c>
      <c r="I62" s="9">
        <f t="shared" si="12"/>
        <v>-524.54674867717733</v>
      </c>
      <c r="J62" s="9">
        <v>-414.09730600843369</v>
      </c>
      <c r="K62" s="9">
        <f t="shared" si="13"/>
        <v>-110.44944266874364</v>
      </c>
      <c r="L62" s="9">
        <f t="shared" si="14"/>
        <v>-110.44944266874364</v>
      </c>
      <c r="M62" s="9">
        <f t="shared" si="15"/>
        <v>-110.44944266874364</v>
      </c>
      <c r="N62" s="9">
        <v>-110.44944266874364</v>
      </c>
      <c r="O62" s="4"/>
      <c r="P62" s="9">
        <v>0</v>
      </c>
    </row>
    <row r="63" spans="1:16" s="12" customFormat="1" x14ac:dyDescent="0.2">
      <c r="A63" s="10" t="s">
        <v>56</v>
      </c>
      <c r="B63" s="10" t="s">
        <v>41</v>
      </c>
      <c r="C63" s="10" t="s">
        <v>94</v>
      </c>
      <c r="D63" s="10" t="s">
        <v>28</v>
      </c>
      <c r="E63" s="10" t="s">
        <v>92</v>
      </c>
      <c r="F63" s="10" t="s">
        <v>9</v>
      </c>
      <c r="G63" s="9">
        <v>0</v>
      </c>
      <c r="H63" s="9">
        <v>0</v>
      </c>
      <c r="I63" s="11">
        <f t="shared" si="12"/>
        <v>0</v>
      </c>
      <c r="J63" s="11">
        <v>-254.09103983277598</v>
      </c>
      <c r="K63" s="11">
        <f t="shared" si="13"/>
        <v>254.09103983277598</v>
      </c>
      <c r="L63" s="9">
        <f t="shared" si="14"/>
        <v>254.09103983277598</v>
      </c>
      <c r="M63" s="9">
        <v>0</v>
      </c>
      <c r="N63" s="9">
        <v>0</v>
      </c>
      <c r="O63" s="4"/>
      <c r="P63" s="9">
        <v>0</v>
      </c>
    </row>
    <row r="64" spans="1:16" x14ac:dyDescent="0.2">
      <c r="A64" s="8" t="s">
        <v>56</v>
      </c>
      <c r="B64" s="8" t="s">
        <v>39</v>
      </c>
      <c r="C64" s="8" t="s">
        <v>95</v>
      </c>
      <c r="D64" s="8" t="s">
        <v>28</v>
      </c>
      <c r="E64" s="8" t="s">
        <v>68</v>
      </c>
      <c r="F64" s="8" t="s">
        <v>11</v>
      </c>
      <c r="G64" s="9">
        <v>-30000</v>
      </c>
      <c r="H64" s="9">
        <v>-44754.8</v>
      </c>
      <c r="I64" s="9">
        <f t="shared" si="12"/>
        <v>-74754.8</v>
      </c>
      <c r="J64" s="9">
        <v>-74754.8</v>
      </c>
      <c r="K64" s="9">
        <f t="shared" si="13"/>
        <v>0</v>
      </c>
      <c r="L64" s="9">
        <v>0</v>
      </c>
      <c r="M64" s="9">
        <v>0</v>
      </c>
      <c r="N64" s="9">
        <v>0</v>
      </c>
      <c r="O64" s="4"/>
      <c r="P64" s="9">
        <f>K64</f>
        <v>0</v>
      </c>
    </row>
    <row r="65" spans="1:16" x14ac:dyDescent="0.2">
      <c r="A65" s="8" t="s">
        <v>56</v>
      </c>
      <c r="B65" s="8" t="s">
        <v>39</v>
      </c>
      <c r="C65" s="8" t="s">
        <v>95</v>
      </c>
      <c r="D65" s="8" t="s">
        <v>28</v>
      </c>
      <c r="E65" s="8" t="s">
        <v>88</v>
      </c>
      <c r="F65" s="8" t="s">
        <v>5</v>
      </c>
      <c r="G65" s="9">
        <v>-165575.30385490388</v>
      </c>
      <c r="H65" s="9">
        <v>-36796.696371988059</v>
      </c>
      <c r="I65" s="9">
        <f t="shared" si="12"/>
        <v>-202372.00022689195</v>
      </c>
      <c r="J65" s="9">
        <v>-202444.84587083803</v>
      </c>
      <c r="K65" s="9">
        <f t="shared" si="13"/>
        <v>72.845643946086057</v>
      </c>
      <c r="L65" s="9">
        <f t="shared" si="14"/>
        <v>72.845643946086057</v>
      </c>
      <c r="M65" s="9">
        <v>-12335.485257360137</v>
      </c>
      <c r="N65" s="9">
        <v>0</v>
      </c>
      <c r="O65" s="4"/>
      <c r="P65" s="9">
        <v>0</v>
      </c>
    </row>
    <row r="66" spans="1:16" x14ac:dyDescent="0.2">
      <c r="A66" s="8" t="s">
        <v>56</v>
      </c>
      <c r="B66" s="8" t="s">
        <v>39</v>
      </c>
      <c r="C66" s="8" t="s">
        <v>95</v>
      </c>
      <c r="D66" s="8" t="s">
        <v>28</v>
      </c>
      <c r="E66" s="8" t="s">
        <v>88</v>
      </c>
      <c r="F66" s="8" t="s">
        <v>11</v>
      </c>
      <c r="G66" s="9">
        <v>-6776327.1612820067</v>
      </c>
      <c r="H66" s="9">
        <v>-30.692129806702741</v>
      </c>
      <c r="I66" s="9">
        <f t="shared" si="12"/>
        <v>-6776357.8534118133</v>
      </c>
      <c r="J66" s="9">
        <v>-5361165.4800990103</v>
      </c>
      <c r="K66" s="9">
        <f t="shared" si="13"/>
        <v>-1415192.373312803</v>
      </c>
      <c r="L66" s="9">
        <f t="shared" si="14"/>
        <v>-1415192.373312803</v>
      </c>
      <c r="M66" s="9">
        <f t="shared" ref="M66:M69" si="16">L66</f>
        <v>-1415192.373312803</v>
      </c>
      <c r="N66" s="9">
        <v>0</v>
      </c>
      <c r="O66" s="4"/>
      <c r="P66" s="9">
        <v>0</v>
      </c>
    </row>
    <row r="67" spans="1:16" x14ac:dyDescent="0.2">
      <c r="A67" s="8" t="s">
        <v>56</v>
      </c>
      <c r="B67" s="8" t="s">
        <v>39</v>
      </c>
      <c r="C67" s="8" t="s">
        <v>95</v>
      </c>
      <c r="D67" s="8" t="s">
        <v>28</v>
      </c>
      <c r="E67" s="8" t="s">
        <v>88</v>
      </c>
      <c r="F67" s="8" t="s">
        <v>9</v>
      </c>
      <c r="G67" s="9">
        <v>-127185.06056030138</v>
      </c>
      <c r="H67" s="9">
        <v>-8016.9332140983443</v>
      </c>
      <c r="I67" s="9">
        <f t="shared" si="12"/>
        <v>-135201.99377439971</v>
      </c>
      <c r="J67" s="9">
        <v>-112468.78949145947</v>
      </c>
      <c r="K67" s="9">
        <f t="shared" si="13"/>
        <v>-22733.204282940249</v>
      </c>
      <c r="L67" s="9">
        <f t="shared" si="14"/>
        <v>-22733.204282940249</v>
      </c>
      <c r="M67" s="9">
        <f t="shared" si="16"/>
        <v>-22733.204282940249</v>
      </c>
      <c r="N67" s="9">
        <v>0</v>
      </c>
      <c r="O67" s="4"/>
      <c r="P67" s="9">
        <v>0</v>
      </c>
    </row>
    <row r="68" spans="1:16" x14ac:dyDescent="0.2">
      <c r="A68" s="8" t="s">
        <v>56</v>
      </c>
      <c r="B68" s="8" t="s">
        <v>39</v>
      </c>
      <c r="C68" s="8" t="s">
        <v>95</v>
      </c>
      <c r="D68" s="8" t="s">
        <v>28</v>
      </c>
      <c r="E68" s="8" t="s">
        <v>88</v>
      </c>
      <c r="F68" s="8" t="s">
        <v>0</v>
      </c>
      <c r="G68" s="9">
        <v>-1673529.4431384401</v>
      </c>
      <c r="H68" s="9">
        <v>-160278.96828240453</v>
      </c>
      <c r="I68" s="9">
        <f t="shared" si="12"/>
        <v>-1833808.4114208447</v>
      </c>
      <c r="J68" s="9">
        <v>-1538949.4745739365</v>
      </c>
      <c r="K68" s="9">
        <f t="shared" si="13"/>
        <v>-294858.93684690818</v>
      </c>
      <c r="L68" s="9">
        <f t="shared" si="14"/>
        <v>-294858.93684690818</v>
      </c>
      <c r="M68" s="9">
        <f t="shared" si="16"/>
        <v>-294858.93684690818</v>
      </c>
      <c r="N68" s="9">
        <v>0</v>
      </c>
      <c r="O68" s="4"/>
      <c r="P68" s="9">
        <v>0</v>
      </c>
    </row>
    <row r="69" spans="1:16" x14ac:dyDescent="0.2">
      <c r="A69" s="8" t="s">
        <v>56</v>
      </c>
      <c r="B69" s="8" t="s">
        <v>39</v>
      </c>
      <c r="C69" s="8" t="s">
        <v>95</v>
      </c>
      <c r="D69" s="8" t="s">
        <v>28</v>
      </c>
      <c r="E69" s="8" t="s">
        <v>12</v>
      </c>
      <c r="F69" s="8" t="s">
        <v>11</v>
      </c>
      <c r="G69" s="9">
        <v>-0.1850919343945707</v>
      </c>
      <c r="H69" s="9">
        <v>-0.12965690069168126</v>
      </c>
      <c r="I69" s="9">
        <f t="shared" si="12"/>
        <v>-0.31474883508625195</v>
      </c>
      <c r="J69" s="9">
        <v>0</v>
      </c>
      <c r="K69" s="9">
        <f t="shared" si="13"/>
        <v>-0.31474883508625195</v>
      </c>
      <c r="L69" s="9">
        <f t="shared" si="14"/>
        <v>-0.31474883508625195</v>
      </c>
      <c r="M69" s="9">
        <f t="shared" si="16"/>
        <v>-0.31474883508625195</v>
      </c>
      <c r="N69" s="9">
        <v>0</v>
      </c>
      <c r="O69" s="4"/>
      <c r="P69" s="9">
        <v>0</v>
      </c>
    </row>
    <row r="70" spans="1:16" x14ac:dyDescent="0.2">
      <c r="A70" s="8" t="s">
        <v>56</v>
      </c>
      <c r="B70" s="8" t="s">
        <v>39</v>
      </c>
      <c r="C70" s="8" t="s">
        <v>95</v>
      </c>
      <c r="D70" s="8" t="s">
        <v>28</v>
      </c>
      <c r="E70" s="8" t="s">
        <v>66</v>
      </c>
      <c r="F70" s="8" t="s">
        <v>5</v>
      </c>
      <c r="G70" s="9">
        <v>-15628.284708721374</v>
      </c>
      <c r="H70" s="9">
        <v>0</v>
      </c>
      <c r="I70" s="9">
        <f t="shared" si="12"/>
        <v>-15628.284708721374</v>
      </c>
      <c r="J70" s="9">
        <v>-14535.187870171983</v>
      </c>
      <c r="K70" s="9">
        <f t="shared" si="13"/>
        <v>-1093.0968385493907</v>
      </c>
      <c r="L70" s="9">
        <v>0</v>
      </c>
      <c r="M70" s="9">
        <v>0</v>
      </c>
      <c r="N70" s="9">
        <v>0</v>
      </c>
      <c r="O70" s="4"/>
      <c r="P70" s="9">
        <f t="shared" ref="P70:P78" si="17">K70</f>
        <v>-1093.0968385493907</v>
      </c>
    </row>
    <row r="71" spans="1:16" x14ac:dyDescent="0.2">
      <c r="A71" s="8" t="s">
        <v>56</v>
      </c>
      <c r="B71" s="8" t="s">
        <v>39</v>
      </c>
      <c r="C71" s="8" t="s">
        <v>95</v>
      </c>
      <c r="D71" s="8" t="s">
        <v>28</v>
      </c>
      <c r="E71" s="8" t="s">
        <v>66</v>
      </c>
      <c r="F71" s="8" t="s">
        <v>11</v>
      </c>
      <c r="G71" s="9">
        <v>-1210.0304626796426</v>
      </c>
      <c r="H71" s="9">
        <v>0</v>
      </c>
      <c r="I71" s="9">
        <f t="shared" si="12"/>
        <v>-1210.0304626796426</v>
      </c>
      <c r="J71" s="9">
        <v>-6279.6315043328577</v>
      </c>
      <c r="K71" s="9">
        <f t="shared" si="13"/>
        <v>5069.6010416532154</v>
      </c>
      <c r="L71" s="9">
        <v>0</v>
      </c>
      <c r="M71" s="9">
        <v>0</v>
      </c>
      <c r="N71" s="9">
        <v>0</v>
      </c>
      <c r="O71" s="4"/>
      <c r="P71" s="9">
        <f t="shared" si="17"/>
        <v>5069.6010416532154</v>
      </c>
    </row>
    <row r="72" spans="1:16" x14ac:dyDescent="0.2">
      <c r="A72" s="8" t="s">
        <v>56</v>
      </c>
      <c r="B72" s="8" t="s">
        <v>39</v>
      </c>
      <c r="C72" s="8" t="s">
        <v>95</v>
      </c>
      <c r="D72" s="8" t="s">
        <v>28</v>
      </c>
      <c r="E72" s="8" t="s">
        <v>66</v>
      </c>
      <c r="F72" s="8" t="s">
        <v>9</v>
      </c>
      <c r="G72" s="9">
        <v>-2249.7007394563816</v>
      </c>
      <c r="H72" s="9">
        <v>0</v>
      </c>
      <c r="I72" s="9">
        <f t="shared" si="12"/>
        <v>-2249.7007394563816</v>
      </c>
      <c r="J72" s="9">
        <v>-1793.690898919333</v>
      </c>
      <c r="K72" s="9">
        <f t="shared" si="13"/>
        <v>-456.0098405370486</v>
      </c>
      <c r="L72" s="9">
        <v>0</v>
      </c>
      <c r="M72" s="9">
        <v>0</v>
      </c>
      <c r="N72" s="9">
        <v>0</v>
      </c>
      <c r="O72" s="4"/>
      <c r="P72" s="9">
        <f t="shared" si="17"/>
        <v>-456.0098405370486</v>
      </c>
    </row>
    <row r="73" spans="1:16" x14ac:dyDescent="0.2">
      <c r="A73" s="8" t="s">
        <v>56</v>
      </c>
      <c r="B73" s="8" t="s">
        <v>39</v>
      </c>
      <c r="C73" s="8" t="s">
        <v>95</v>
      </c>
      <c r="D73" s="8" t="s">
        <v>28</v>
      </c>
      <c r="E73" s="8" t="s">
        <v>66</v>
      </c>
      <c r="F73" s="8" t="s">
        <v>0</v>
      </c>
      <c r="G73" s="9">
        <v>-86737.633315371495</v>
      </c>
      <c r="H73" s="9">
        <v>0</v>
      </c>
      <c r="I73" s="9">
        <f t="shared" si="12"/>
        <v>-86737.633315371495</v>
      </c>
      <c r="J73" s="9">
        <v>-77007.231597852078</v>
      </c>
      <c r="K73" s="9">
        <f t="shared" si="13"/>
        <v>-9730.4017175194167</v>
      </c>
      <c r="L73" s="9">
        <v>0</v>
      </c>
      <c r="M73" s="9">
        <v>0</v>
      </c>
      <c r="N73" s="9">
        <v>0</v>
      </c>
      <c r="O73" s="4"/>
      <c r="P73" s="9">
        <f t="shared" si="17"/>
        <v>-9730.4017175194167</v>
      </c>
    </row>
    <row r="74" spans="1:16" x14ac:dyDescent="0.2">
      <c r="A74" s="8" t="s">
        <v>56</v>
      </c>
      <c r="B74" s="8" t="s">
        <v>39</v>
      </c>
      <c r="C74" s="8" t="s">
        <v>95</v>
      </c>
      <c r="D74" s="8" t="s">
        <v>28</v>
      </c>
      <c r="E74" s="8" t="s">
        <v>67</v>
      </c>
      <c r="F74" s="8" t="s">
        <v>5</v>
      </c>
      <c r="G74" s="9">
        <v>-336.48266980817931</v>
      </c>
      <c r="H74" s="9">
        <v>0</v>
      </c>
      <c r="I74" s="9">
        <f t="shared" si="12"/>
        <v>-336.48266980817931</v>
      </c>
      <c r="J74" s="9">
        <v>0</v>
      </c>
      <c r="K74" s="9">
        <f t="shared" si="13"/>
        <v>-336.48266980817931</v>
      </c>
      <c r="L74" s="9">
        <v>0</v>
      </c>
      <c r="M74" s="9">
        <v>0</v>
      </c>
      <c r="N74" s="9">
        <v>0</v>
      </c>
      <c r="O74" s="4"/>
      <c r="P74" s="9">
        <f t="shared" si="17"/>
        <v>-336.48266980817931</v>
      </c>
    </row>
    <row r="75" spans="1:16" x14ac:dyDescent="0.2">
      <c r="A75" s="8" t="s">
        <v>56</v>
      </c>
      <c r="B75" s="8" t="s">
        <v>39</v>
      </c>
      <c r="C75" s="8" t="s">
        <v>95</v>
      </c>
      <c r="D75" s="8" t="s">
        <v>28</v>
      </c>
      <c r="E75" s="8" t="s">
        <v>17</v>
      </c>
      <c r="F75" s="8" t="s">
        <v>5</v>
      </c>
      <c r="G75" s="9">
        <v>0</v>
      </c>
      <c r="H75" s="9">
        <v>0</v>
      </c>
      <c r="I75" s="9">
        <f t="shared" si="12"/>
        <v>0</v>
      </c>
      <c r="J75" s="9">
        <v>-2.478266530145131</v>
      </c>
      <c r="K75" s="9">
        <f t="shared" si="13"/>
        <v>2.478266530145131</v>
      </c>
      <c r="L75" s="9">
        <v>0</v>
      </c>
      <c r="M75" s="9">
        <v>0</v>
      </c>
      <c r="N75" s="9">
        <v>0</v>
      </c>
      <c r="O75" s="4"/>
      <c r="P75" s="9">
        <f t="shared" si="17"/>
        <v>2.478266530145131</v>
      </c>
    </row>
    <row r="76" spans="1:16" x14ac:dyDescent="0.2">
      <c r="A76" s="8" t="s">
        <v>56</v>
      </c>
      <c r="B76" s="8" t="s">
        <v>39</v>
      </c>
      <c r="C76" s="8" t="s">
        <v>95</v>
      </c>
      <c r="D76" s="8" t="s">
        <v>28</v>
      </c>
      <c r="E76" s="8" t="s">
        <v>17</v>
      </c>
      <c r="F76" s="8" t="s">
        <v>11</v>
      </c>
      <c r="G76" s="9">
        <v>0</v>
      </c>
      <c r="H76" s="9">
        <v>-87.944417828510836</v>
      </c>
      <c r="I76" s="9">
        <f t="shared" si="12"/>
        <v>-87.944417828510836</v>
      </c>
      <c r="J76" s="9">
        <v>-150513.8521005268</v>
      </c>
      <c r="K76" s="9">
        <f t="shared" si="13"/>
        <v>150425.90768269828</v>
      </c>
      <c r="L76" s="9">
        <v>0</v>
      </c>
      <c r="M76" s="9">
        <v>0</v>
      </c>
      <c r="N76" s="9">
        <v>0</v>
      </c>
      <c r="O76" s="4"/>
      <c r="P76" s="9">
        <f t="shared" si="17"/>
        <v>150425.90768269828</v>
      </c>
    </row>
    <row r="77" spans="1:16" x14ac:dyDescent="0.2">
      <c r="A77" s="8" t="s">
        <v>56</v>
      </c>
      <c r="B77" s="8" t="s">
        <v>39</v>
      </c>
      <c r="C77" s="8" t="s">
        <v>95</v>
      </c>
      <c r="D77" s="8" t="s">
        <v>28</v>
      </c>
      <c r="E77" s="8" t="s">
        <v>17</v>
      </c>
      <c r="F77" s="8" t="s">
        <v>9</v>
      </c>
      <c r="G77" s="9">
        <v>0</v>
      </c>
      <c r="H77" s="9">
        <v>91.54164916145281</v>
      </c>
      <c r="I77" s="9">
        <f t="shared" si="12"/>
        <v>91.54164916145281</v>
      </c>
      <c r="J77" s="9">
        <v>-1410.7121676952138</v>
      </c>
      <c r="K77" s="9">
        <f t="shared" si="13"/>
        <v>1502.2538168566666</v>
      </c>
      <c r="L77" s="9">
        <v>0</v>
      </c>
      <c r="M77" s="9">
        <v>0</v>
      </c>
      <c r="N77" s="9">
        <v>0</v>
      </c>
      <c r="O77" s="4"/>
      <c r="P77" s="9">
        <f t="shared" si="17"/>
        <v>1502.2538168566666</v>
      </c>
    </row>
    <row r="78" spans="1:16" x14ac:dyDescent="0.2">
      <c r="A78" s="8" t="s">
        <v>56</v>
      </c>
      <c r="B78" s="8" t="s">
        <v>39</v>
      </c>
      <c r="C78" s="8" t="s">
        <v>95</v>
      </c>
      <c r="D78" s="8" t="s">
        <v>28</v>
      </c>
      <c r="E78" s="8" t="s">
        <v>17</v>
      </c>
      <c r="F78" s="8" t="s">
        <v>0</v>
      </c>
      <c r="G78" s="9">
        <v>0</v>
      </c>
      <c r="H78" s="9">
        <v>-12245.795939807735</v>
      </c>
      <c r="I78" s="9">
        <f t="shared" si="12"/>
        <v>-12245.795939807735</v>
      </c>
      <c r="J78" s="9">
        <v>-12240.12968906606</v>
      </c>
      <c r="K78" s="9">
        <f t="shared" si="13"/>
        <v>-5.6662507416749577</v>
      </c>
      <c r="L78" s="9">
        <v>0</v>
      </c>
      <c r="M78" s="9">
        <v>0</v>
      </c>
      <c r="N78" s="9">
        <v>0</v>
      </c>
      <c r="O78" s="4"/>
      <c r="P78" s="9">
        <f t="shared" si="17"/>
        <v>-5.6662507416749577</v>
      </c>
    </row>
    <row r="79" spans="1:16" s="12" customFormat="1" x14ac:dyDescent="0.2">
      <c r="A79" s="10" t="s">
        <v>56</v>
      </c>
      <c r="B79" s="10" t="s">
        <v>39</v>
      </c>
      <c r="C79" s="10" t="s">
        <v>95</v>
      </c>
      <c r="D79" s="10" t="s">
        <v>28</v>
      </c>
      <c r="E79" s="10" t="s">
        <v>69</v>
      </c>
      <c r="F79" s="10" t="s">
        <v>11</v>
      </c>
      <c r="G79" s="11">
        <v>-81500</v>
      </c>
      <c r="H79" s="9">
        <v>0</v>
      </c>
      <c r="I79" s="11">
        <f t="shared" si="12"/>
        <v>-81500</v>
      </c>
      <c r="J79" s="11">
        <v>-81486.48</v>
      </c>
      <c r="K79" s="11">
        <f t="shared" si="13"/>
        <v>-13.520000000004075</v>
      </c>
      <c r="L79" s="9">
        <f t="shared" si="14"/>
        <v>-13.520000000004075</v>
      </c>
      <c r="M79" s="9">
        <f t="shared" ref="M79:M80" si="18">L79</f>
        <v>-13.520000000004075</v>
      </c>
      <c r="N79" s="9">
        <v>0</v>
      </c>
      <c r="O79" s="4"/>
      <c r="P79" s="9">
        <v>0</v>
      </c>
    </row>
    <row r="80" spans="1:16" x14ac:dyDescent="0.2">
      <c r="A80" s="8" t="s">
        <v>56</v>
      </c>
      <c r="B80" s="8" t="s">
        <v>39</v>
      </c>
      <c r="C80" s="8" t="s">
        <v>95</v>
      </c>
      <c r="D80" s="8" t="s">
        <v>28</v>
      </c>
      <c r="E80" s="8" t="s">
        <v>69</v>
      </c>
      <c r="F80" s="8" t="s">
        <v>0</v>
      </c>
      <c r="G80" s="9">
        <v>-17499.999999999996</v>
      </c>
      <c r="H80" s="9">
        <v>0</v>
      </c>
      <c r="I80" s="9">
        <f t="shared" si="12"/>
        <v>-17499.999999999996</v>
      </c>
      <c r="J80" s="9">
        <v>-17500</v>
      </c>
      <c r="K80" s="9">
        <f t="shared" si="13"/>
        <v>0</v>
      </c>
      <c r="L80" s="9">
        <f t="shared" si="14"/>
        <v>0</v>
      </c>
      <c r="M80" s="9">
        <f t="shared" si="18"/>
        <v>0</v>
      </c>
      <c r="N80" s="9">
        <v>0</v>
      </c>
      <c r="O80" s="4"/>
      <c r="P80" s="9">
        <v>0</v>
      </c>
    </row>
    <row r="81" spans="1:16" x14ac:dyDescent="0.2">
      <c r="A81" s="8" t="s">
        <v>56</v>
      </c>
      <c r="B81" s="8" t="s">
        <v>39</v>
      </c>
      <c r="C81" s="8" t="s">
        <v>95</v>
      </c>
      <c r="D81" s="8" t="s">
        <v>28</v>
      </c>
      <c r="E81" s="8" t="s">
        <v>22</v>
      </c>
      <c r="F81" s="8" t="s">
        <v>9</v>
      </c>
      <c r="G81" s="9">
        <v>0</v>
      </c>
      <c r="H81" s="9">
        <v>457.96785858252463</v>
      </c>
      <c r="I81" s="9">
        <f t="shared" si="12"/>
        <v>457.96785858252463</v>
      </c>
      <c r="J81" s="9">
        <v>-41.855382154323358</v>
      </c>
      <c r="K81" s="9">
        <f t="shared" si="13"/>
        <v>499.82324073684799</v>
      </c>
      <c r="L81" s="9">
        <f t="shared" si="14"/>
        <v>499.82324073684799</v>
      </c>
      <c r="M81" s="9">
        <v>0</v>
      </c>
      <c r="N81" s="9">
        <v>0</v>
      </c>
      <c r="O81" s="4"/>
      <c r="P81" s="9">
        <v>0</v>
      </c>
    </row>
    <row r="82" spans="1:16" x14ac:dyDescent="0.2">
      <c r="A82" s="8" t="s">
        <v>56</v>
      </c>
      <c r="B82" s="8" t="s">
        <v>39</v>
      </c>
      <c r="C82" s="8" t="s">
        <v>95</v>
      </c>
      <c r="D82" s="8" t="s">
        <v>28</v>
      </c>
      <c r="E82" s="8" t="s">
        <v>89</v>
      </c>
      <c r="F82" s="8" t="s">
        <v>0</v>
      </c>
      <c r="G82" s="9">
        <v>0</v>
      </c>
      <c r="H82" s="9">
        <v>0</v>
      </c>
      <c r="I82" s="9">
        <f t="shared" si="12"/>
        <v>0</v>
      </c>
      <c r="J82" s="9">
        <v>-2.7901479949504431</v>
      </c>
      <c r="K82" s="9">
        <f t="shared" si="13"/>
        <v>2.7901479949504431</v>
      </c>
      <c r="L82" s="9">
        <f t="shared" si="14"/>
        <v>2.7901479949504431</v>
      </c>
      <c r="M82" s="9">
        <v>0</v>
      </c>
      <c r="N82" s="9">
        <v>0</v>
      </c>
      <c r="O82" s="4"/>
      <c r="P82" s="9">
        <v>0</v>
      </c>
    </row>
    <row r="83" spans="1:16" x14ac:dyDescent="0.2">
      <c r="A83" s="8" t="s">
        <v>56</v>
      </c>
      <c r="B83" s="8" t="s">
        <v>39</v>
      </c>
      <c r="C83" s="8" t="s">
        <v>95</v>
      </c>
      <c r="D83" s="8" t="s">
        <v>28</v>
      </c>
      <c r="E83" s="8" t="s">
        <v>23</v>
      </c>
      <c r="F83" s="8" t="s">
        <v>9</v>
      </c>
      <c r="G83" s="9">
        <v>0</v>
      </c>
      <c r="H83" s="9">
        <v>-1271.4065996803588</v>
      </c>
      <c r="I83" s="9">
        <f t="shared" si="12"/>
        <v>-1271.4065996803588</v>
      </c>
      <c r="J83" s="9">
        <v>-1541.1079047705578</v>
      </c>
      <c r="K83" s="9">
        <f t="shared" si="13"/>
        <v>269.70130509019896</v>
      </c>
      <c r="L83" s="9">
        <f t="shared" si="14"/>
        <v>269.70130509019896</v>
      </c>
      <c r="M83" s="9">
        <v>0</v>
      </c>
      <c r="N83" s="9">
        <v>0</v>
      </c>
      <c r="O83" s="4"/>
      <c r="P83" s="9">
        <v>0</v>
      </c>
    </row>
    <row r="84" spans="1:16" x14ac:dyDescent="0.2">
      <c r="A84" s="8" t="s">
        <v>56</v>
      </c>
      <c r="B84" s="8" t="s">
        <v>39</v>
      </c>
      <c r="C84" s="8" t="s">
        <v>95</v>
      </c>
      <c r="D84" s="8" t="s">
        <v>28</v>
      </c>
      <c r="E84" s="8" t="s">
        <v>90</v>
      </c>
      <c r="F84" s="8" t="s">
        <v>5</v>
      </c>
      <c r="G84" s="9">
        <v>-912.35749106751564</v>
      </c>
      <c r="H84" s="9">
        <v>0</v>
      </c>
      <c r="I84" s="9">
        <f t="shared" si="12"/>
        <v>-912.35749106751564</v>
      </c>
      <c r="J84" s="9">
        <v>-166.40481011165195</v>
      </c>
      <c r="K84" s="9">
        <f t="shared" si="13"/>
        <v>-745.95268095586368</v>
      </c>
      <c r="L84" s="9">
        <f t="shared" si="14"/>
        <v>-745.95268095586368</v>
      </c>
      <c r="M84" s="9">
        <v>-1190.6755040498299</v>
      </c>
      <c r="N84" s="9">
        <v>-745.95259705223305</v>
      </c>
      <c r="O84" s="4"/>
      <c r="P84" s="9">
        <v>0</v>
      </c>
    </row>
    <row r="85" spans="1:16" x14ac:dyDescent="0.2">
      <c r="A85" s="8" t="s">
        <v>56</v>
      </c>
      <c r="B85" s="8" t="s">
        <v>39</v>
      </c>
      <c r="C85" s="8" t="s">
        <v>95</v>
      </c>
      <c r="D85" s="8" t="s">
        <v>28</v>
      </c>
      <c r="E85" s="8" t="s">
        <v>90</v>
      </c>
      <c r="F85" s="8" t="s">
        <v>9</v>
      </c>
      <c r="G85" s="9">
        <v>-188.0153635411726</v>
      </c>
      <c r="H85" s="9">
        <v>0</v>
      </c>
      <c r="I85" s="9">
        <f t="shared" si="12"/>
        <v>-188.0153635411726</v>
      </c>
      <c r="J85" s="9">
        <v>-104.81104455967871</v>
      </c>
      <c r="K85" s="9">
        <f t="shared" si="13"/>
        <v>-83.204318981493898</v>
      </c>
      <c r="L85" s="9">
        <f t="shared" si="14"/>
        <v>-83.204318981493898</v>
      </c>
      <c r="M85" s="9">
        <f t="shared" ref="M85:M86" si="19">L85</f>
        <v>-83.204318981493898</v>
      </c>
      <c r="N85" s="9">
        <v>-98.448473761535794</v>
      </c>
      <c r="O85" s="4"/>
      <c r="P85" s="9">
        <v>0</v>
      </c>
    </row>
    <row r="86" spans="1:16" x14ac:dyDescent="0.2">
      <c r="A86" s="8" t="s">
        <v>56</v>
      </c>
      <c r="B86" s="8" t="s">
        <v>39</v>
      </c>
      <c r="C86" s="8" t="s">
        <v>95</v>
      </c>
      <c r="D86" s="8" t="s">
        <v>28</v>
      </c>
      <c r="E86" s="8" t="s">
        <v>90</v>
      </c>
      <c r="F86" s="8" t="s">
        <v>0</v>
      </c>
      <c r="G86" s="9">
        <v>-222.5349842872873</v>
      </c>
      <c r="H86" s="9">
        <v>0</v>
      </c>
      <c r="I86" s="9">
        <f t="shared" si="12"/>
        <v>-222.5349842872873</v>
      </c>
      <c r="J86" s="9">
        <v>-175.67764497327488</v>
      </c>
      <c r="K86" s="9">
        <f t="shared" si="13"/>
        <v>-46.857339314012421</v>
      </c>
      <c r="L86" s="9">
        <f t="shared" si="14"/>
        <v>-46.857339314012421</v>
      </c>
      <c r="M86" s="9">
        <f t="shared" si="19"/>
        <v>-46.857339314012421</v>
      </c>
      <c r="N86" s="9">
        <v>-46.857339314012449</v>
      </c>
      <c r="O86" s="4"/>
      <c r="P86" s="9">
        <v>0</v>
      </c>
    </row>
    <row r="87" spans="1:16" x14ac:dyDescent="0.2">
      <c r="A87" s="8" t="s">
        <v>56</v>
      </c>
      <c r="B87" s="8" t="s">
        <v>39</v>
      </c>
      <c r="C87" s="8" t="s">
        <v>95</v>
      </c>
      <c r="D87" s="8" t="s">
        <v>28</v>
      </c>
      <c r="E87" s="8" t="s">
        <v>92</v>
      </c>
      <c r="F87" s="8" t="s">
        <v>9</v>
      </c>
      <c r="G87" s="9">
        <v>0</v>
      </c>
      <c r="H87" s="9">
        <v>0</v>
      </c>
      <c r="I87" s="9">
        <f t="shared" si="12"/>
        <v>0</v>
      </c>
      <c r="J87" s="9">
        <v>-40.869836395276934</v>
      </c>
      <c r="K87" s="9">
        <f t="shared" si="13"/>
        <v>40.869836395276934</v>
      </c>
      <c r="L87" s="9">
        <f t="shared" si="14"/>
        <v>40.869836395276934</v>
      </c>
      <c r="M87" s="9">
        <v>0</v>
      </c>
      <c r="N87" s="9">
        <v>0</v>
      </c>
      <c r="O87" s="4"/>
      <c r="P87" s="9">
        <v>0</v>
      </c>
    </row>
    <row r="88" spans="1:16" x14ac:dyDescent="0.2">
      <c r="A88" s="8" t="s">
        <v>56</v>
      </c>
      <c r="B88" s="8" t="s">
        <v>49</v>
      </c>
      <c r="C88" s="8" t="s">
        <v>96</v>
      </c>
      <c r="D88" s="8" t="s">
        <v>28</v>
      </c>
      <c r="E88" s="8" t="s">
        <v>88</v>
      </c>
      <c r="F88" s="8" t="s">
        <v>5</v>
      </c>
      <c r="G88" s="9">
        <v>-279723.78686938487</v>
      </c>
      <c r="H88" s="9">
        <v>-26306.317989120758</v>
      </c>
      <c r="I88" s="9">
        <f t="shared" si="12"/>
        <v>-306030.10485850566</v>
      </c>
      <c r="J88" s="9">
        <v>-301314.02349378879</v>
      </c>
      <c r="K88" s="9">
        <f t="shared" si="13"/>
        <v>-4716.0813647168688</v>
      </c>
      <c r="L88" s="9">
        <f t="shared" si="14"/>
        <v>-4716.0813647168688</v>
      </c>
      <c r="M88" s="9">
        <v>-15514.869750380882</v>
      </c>
      <c r="N88" s="9">
        <v>0</v>
      </c>
      <c r="O88" s="4"/>
      <c r="P88" s="9">
        <v>0</v>
      </c>
    </row>
    <row r="89" spans="1:16" x14ac:dyDescent="0.2">
      <c r="A89" s="8" t="s">
        <v>56</v>
      </c>
      <c r="B89" s="8" t="s">
        <v>49</v>
      </c>
      <c r="C89" s="8" t="s">
        <v>96</v>
      </c>
      <c r="D89" s="8" t="s">
        <v>28</v>
      </c>
      <c r="E89" s="8" t="s">
        <v>88</v>
      </c>
      <c r="F89" s="8" t="s">
        <v>9</v>
      </c>
      <c r="G89" s="9">
        <v>-2130992.592266317</v>
      </c>
      <c r="H89" s="9">
        <v>-101255.01621401787</v>
      </c>
      <c r="I89" s="9">
        <f t="shared" si="12"/>
        <v>-2232247.6084803347</v>
      </c>
      <c r="J89" s="9">
        <v>-1930493.6836758598</v>
      </c>
      <c r="K89" s="9">
        <f t="shared" si="13"/>
        <v>-301753.92480447493</v>
      </c>
      <c r="L89" s="9">
        <f t="shared" si="14"/>
        <v>-301753.92480447493</v>
      </c>
      <c r="M89" s="9">
        <f t="shared" ref="M89:M91" si="20">L89</f>
        <v>-301753.92480447493</v>
      </c>
      <c r="N89" s="9">
        <v>0</v>
      </c>
      <c r="O89" s="4"/>
      <c r="P89" s="9">
        <v>0</v>
      </c>
    </row>
    <row r="90" spans="1:16" x14ac:dyDescent="0.2">
      <c r="A90" s="8" t="s">
        <v>56</v>
      </c>
      <c r="B90" s="8" t="s">
        <v>49</v>
      </c>
      <c r="C90" s="8" t="s">
        <v>96</v>
      </c>
      <c r="D90" s="8" t="s">
        <v>28</v>
      </c>
      <c r="E90" s="8" t="s">
        <v>88</v>
      </c>
      <c r="F90" s="8" t="s">
        <v>15</v>
      </c>
      <c r="G90" s="9">
        <v>-8079617.959189998</v>
      </c>
      <c r="H90" s="9">
        <v>-179435.52000000002</v>
      </c>
      <c r="I90" s="9">
        <f t="shared" si="12"/>
        <v>-8259053.4791899975</v>
      </c>
      <c r="J90" s="9">
        <v>-8065360.3976000026</v>
      </c>
      <c r="K90" s="9">
        <f t="shared" si="13"/>
        <v>-193693.08158999495</v>
      </c>
      <c r="L90" s="9">
        <f t="shared" si="14"/>
        <v>-193693.08158999495</v>
      </c>
      <c r="M90" s="9">
        <f t="shared" si="20"/>
        <v>-193693.08158999495</v>
      </c>
      <c r="N90" s="9">
        <v>0</v>
      </c>
      <c r="O90" s="4"/>
      <c r="P90" s="9">
        <v>0</v>
      </c>
    </row>
    <row r="91" spans="1:16" x14ac:dyDescent="0.2">
      <c r="A91" s="8" t="s">
        <v>56</v>
      </c>
      <c r="B91" s="8" t="s">
        <v>49</v>
      </c>
      <c r="C91" s="8" t="s">
        <v>96</v>
      </c>
      <c r="D91" s="8" t="s">
        <v>28</v>
      </c>
      <c r="E91" s="8" t="s">
        <v>12</v>
      </c>
      <c r="F91" s="8" t="s">
        <v>9</v>
      </c>
      <c r="G91" s="9">
        <v>-6.5905824717193751</v>
      </c>
      <c r="H91" s="9">
        <v>0</v>
      </c>
      <c r="I91" s="9">
        <f t="shared" si="12"/>
        <v>-6.5905824717193751</v>
      </c>
      <c r="J91" s="9">
        <v>-6.5909090909784691</v>
      </c>
      <c r="K91" s="9">
        <f t="shared" si="13"/>
        <v>3.2661925909405198E-4</v>
      </c>
      <c r="L91" s="9">
        <f t="shared" si="14"/>
        <v>3.2661925909405198E-4</v>
      </c>
      <c r="M91" s="9">
        <f t="shared" si="20"/>
        <v>3.2661925909405198E-4</v>
      </c>
      <c r="N91" s="9">
        <v>0</v>
      </c>
      <c r="O91" s="4"/>
      <c r="P91" s="9">
        <v>0</v>
      </c>
    </row>
    <row r="92" spans="1:16" x14ac:dyDescent="0.2">
      <c r="A92" s="8" t="s">
        <v>56</v>
      </c>
      <c r="B92" s="8" t="s">
        <v>49</v>
      </c>
      <c r="C92" s="8" t="s">
        <v>96</v>
      </c>
      <c r="D92" s="8" t="s">
        <v>28</v>
      </c>
      <c r="E92" s="8" t="s">
        <v>66</v>
      </c>
      <c r="F92" s="8" t="s">
        <v>5</v>
      </c>
      <c r="G92" s="9">
        <v>-27230.83623167075</v>
      </c>
      <c r="H92" s="9">
        <v>0</v>
      </c>
      <c r="I92" s="9">
        <f t="shared" si="12"/>
        <v>-27230.83623167075</v>
      </c>
      <c r="J92" s="9">
        <v>-24905.367849735179</v>
      </c>
      <c r="K92" s="9">
        <f t="shared" si="13"/>
        <v>-2325.4683819355705</v>
      </c>
      <c r="L92" s="9">
        <v>0</v>
      </c>
      <c r="M92" s="9">
        <v>0</v>
      </c>
      <c r="N92" s="9">
        <v>0</v>
      </c>
      <c r="O92" s="4"/>
      <c r="P92" s="9">
        <f t="shared" ref="P92:P98" si="21">K92</f>
        <v>-2325.4683819355705</v>
      </c>
    </row>
    <row r="93" spans="1:16" x14ac:dyDescent="0.2">
      <c r="A93" s="8" t="s">
        <v>56</v>
      </c>
      <c r="B93" s="8" t="s">
        <v>49</v>
      </c>
      <c r="C93" s="8" t="s">
        <v>96</v>
      </c>
      <c r="D93" s="8" t="s">
        <v>28</v>
      </c>
      <c r="E93" s="8" t="s">
        <v>66</v>
      </c>
      <c r="F93" s="8" t="s">
        <v>9</v>
      </c>
      <c r="G93" s="9">
        <v>-16043.328110283117</v>
      </c>
      <c r="H93" s="9">
        <v>0</v>
      </c>
      <c r="I93" s="9">
        <f t="shared" si="12"/>
        <v>-16043.328110283117</v>
      </c>
      <c r="J93" s="9">
        <v>-12474.739648794615</v>
      </c>
      <c r="K93" s="9">
        <f t="shared" si="13"/>
        <v>-3568.5884614885017</v>
      </c>
      <c r="L93" s="9">
        <v>0</v>
      </c>
      <c r="M93" s="9">
        <v>0</v>
      </c>
      <c r="N93" s="9">
        <v>0</v>
      </c>
      <c r="O93" s="4"/>
      <c r="P93" s="9">
        <f t="shared" si="21"/>
        <v>-3568.5884614885017</v>
      </c>
    </row>
    <row r="94" spans="1:16" s="12" customFormat="1" x14ac:dyDescent="0.2">
      <c r="A94" s="10" t="s">
        <v>56</v>
      </c>
      <c r="B94" s="10" t="s">
        <v>49</v>
      </c>
      <c r="C94" s="10" t="s">
        <v>96</v>
      </c>
      <c r="D94" s="10" t="s">
        <v>28</v>
      </c>
      <c r="E94" s="10" t="s">
        <v>66</v>
      </c>
      <c r="F94" s="10" t="s">
        <v>15</v>
      </c>
      <c r="G94" s="11">
        <v>-659942.23998999991</v>
      </c>
      <c r="H94" s="9">
        <v>0</v>
      </c>
      <c r="I94" s="11">
        <f t="shared" si="12"/>
        <v>-659942.23998999991</v>
      </c>
      <c r="J94" s="11">
        <v>-659942</v>
      </c>
      <c r="K94" s="11">
        <f t="shared" si="13"/>
        <v>-0.23998999991454184</v>
      </c>
      <c r="L94" s="9">
        <v>0</v>
      </c>
      <c r="M94" s="9">
        <v>0</v>
      </c>
      <c r="N94" s="9">
        <v>0</v>
      </c>
      <c r="O94" s="4"/>
      <c r="P94" s="9">
        <f t="shared" si="21"/>
        <v>-0.23998999991454184</v>
      </c>
    </row>
    <row r="95" spans="1:16" x14ac:dyDescent="0.2">
      <c r="A95" s="8" t="s">
        <v>56</v>
      </c>
      <c r="B95" s="8" t="s">
        <v>49</v>
      </c>
      <c r="C95" s="8" t="s">
        <v>96</v>
      </c>
      <c r="D95" s="8" t="s">
        <v>28</v>
      </c>
      <c r="E95" s="8" t="s">
        <v>67</v>
      </c>
      <c r="F95" s="8" t="s">
        <v>5</v>
      </c>
      <c r="G95" s="9">
        <v>-586.28072217834972</v>
      </c>
      <c r="H95" s="9">
        <v>0</v>
      </c>
      <c r="I95" s="9">
        <f t="shared" si="12"/>
        <v>-586.28072217834972</v>
      </c>
      <c r="J95" s="9">
        <v>0</v>
      </c>
      <c r="K95" s="9">
        <f t="shared" si="13"/>
        <v>-586.28072217834972</v>
      </c>
      <c r="L95" s="9">
        <v>0</v>
      </c>
      <c r="M95" s="9">
        <v>0</v>
      </c>
      <c r="N95" s="9">
        <v>0</v>
      </c>
      <c r="O95" s="4"/>
      <c r="P95" s="9">
        <f t="shared" si="21"/>
        <v>-586.28072217834972</v>
      </c>
    </row>
    <row r="96" spans="1:16" x14ac:dyDescent="0.2">
      <c r="A96" s="8" t="s">
        <v>56</v>
      </c>
      <c r="B96" s="8" t="s">
        <v>49</v>
      </c>
      <c r="C96" s="8" t="s">
        <v>96</v>
      </c>
      <c r="D96" s="8" t="s">
        <v>28</v>
      </c>
      <c r="E96" s="8" t="s">
        <v>17</v>
      </c>
      <c r="F96" s="8" t="s">
        <v>5</v>
      </c>
      <c r="G96" s="9">
        <v>0</v>
      </c>
      <c r="H96" s="9">
        <v>0</v>
      </c>
      <c r="I96" s="9">
        <f t="shared" si="12"/>
        <v>0</v>
      </c>
      <c r="J96" s="9">
        <v>-4.4461970981245278</v>
      </c>
      <c r="K96" s="9">
        <f t="shared" si="13"/>
        <v>4.4461970981245278</v>
      </c>
      <c r="L96" s="9">
        <v>0</v>
      </c>
      <c r="M96" s="9">
        <v>0</v>
      </c>
      <c r="N96" s="9">
        <v>0</v>
      </c>
      <c r="O96" s="4"/>
      <c r="P96" s="9">
        <f t="shared" si="21"/>
        <v>4.4461970981245278</v>
      </c>
    </row>
    <row r="97" spans="1:16" x14ac:dyDescent="0.2">
      <c r="A97" s="8" t="s">
        <v>56</v>
      </c>
      <c r="B97" s="8" t="s">
        <v>49</v>
      </c>
      <c r="C97" s="8" t="s">
        <v>96</v>
      </c>
      <c r="D97" s="8" t="s">
        <v>28</v>
      </c>
      <c r="E97" s="8" t="s">
        <v>17</v>
      </c>
      <c r="F97" s="8" t="s">
        <v>9</v>
      </c>
      <c r="G97" s="9">
        <v>0</v>
      </c>
      <c r="H97" s="9">
        <v>-2936.6132361150085</v>
      </c>
      <c r="I97" s="9">
        <f t="shared" si="12"/>
        <v>-2936.6132361150085</v>
      </c>
      <c r="J97" s="9">
        <v>-4634.1099836996882</v>
      </c>
      <c r="K97" s="9">
        <f t="shared" si="13"/>
        <v>1697.4967475846797</v>
      </c>
      <c r="L97" s="9">
        <v>0</v>
      </c>
      <c r="M97" s="9">
        <v>0</v>
      </c>
      <c r="N97" s="9">
        <v>0</v>
      </c>
      <c r="O97" s="4"/>
      <c r="P97" s="9">
        <f t="shared" si="21"/>
        <v>1697.4967475846797</v>
      </c>
    </row>
    <row r="98" spans="1:16" x14ac:dyDescent="0.2">
      <c r="A98" s="8" t="s">
        <v>56</v>
      </c>
      <c r="B98" s="8" t="s">
        <v>49</v>
      </c>
      <c r="C98" s="8" t="s">
        <v>96</v>
      </c>
      <c r="D98" s="8" t="s">
        <v>28</v>
      </c>
      <c r="E98" s="8" t="s">
        <v>17</v>
      </c>
      <c r="F98" s="8" t="s">
        <v>15</v>
      </c>
      <c r="G98" s="9">
        <v>0</v>
      </c>
      <c r="H98" s="9">
        <v>-85860.58</v>
      </c>
      <c r="I98" s="9">
        <f t="shared" si="12"/>
        <v>-85860.58</v>
      </c>
      <c r="J98" s="9">
        <v>-85859.239600000001</v>
      </c>
      <c r="K98" s="9">
        <f t="shared" si="13"/>
        <v>-1.3404000000009546</v>
      </c>
      <c r="L98" s="9">
        <v>0</v>
      </c>
      <c r="M98" s="9">
        <v>0</v>
      </c>
      <c r="N98" s="9">
        <v>0</v>
      </c>
      <c r="O98" s="4"/>
      <c r="P98" s="9">
        <f t="shared" si="21"/>
        <v>-1.3404000000009546</v>
      </c>
    </row>
    <row r="99" spans="1:16" x14ac:dyDescent="0.2">
      <c r="A99" s="8" t="s">
        <v>56</v>
      </c>
      <c r="B99" s="8" t="s">
        <v>49</v>
      </c>
      <c r="C99" s="8" t="s">
        <v>96</v>
      </c>
      <c r="D99" s="8" t="s">
        <v>28</v>
      </c>
      <c r="E99" s="8" t="s">
        <v>22</v>
      </c>
      <c r="F99" s="8" t="s">
        <v>9</v>
      </c>
      <c r="G99" s="9">
        <v>0</v>
      </c>
      <c r="H99" s="9">
        <v>15878.767194130081</v>
      </c>
      <c r="I99" s="9">
        <f t="shared" si="12"/>
        <v>15878.767194130081</v>
      </c>
      <c r="J99" s="9">
        <v>-909.28299157656681</v>
      </c>
      <c r="K99" s="9">
        <f t="shared" si="13"/>
        <v>16788.050185706648</v>
      </c>
      <c r="L99" s="9">
        <f t="shared" si="14"/>
        <v>16788.050185706648</v>
      </c>
      <c r="M99" s="9">
        <v>0</v>
      </c>
      <c r="N99" s="9">
        <v>0</v>
      </c>
      <c r="O99" s="4"/>
      <c r="P99" s="9">
        <v>0</v>
      </c>
    </row>
    <row r="100" spans="1:16" x14ac:dyDescent="0.2">
      <c r="A100" s="8" t="s">
        <v>56</v>
      </c>
      <c r="B100" s="8" t="s">
        <v>49</v>
      </c>
      <c r="C100" s="8" t="s">
        <v>96</v>
      </c>
      <c r="D100" s="8" t="s">
        <v>28</v>
      </c>
      <c r="E100" s="8" t="s">
        <v>23</v>
      </c>
      <c r="F100" s="8" t="s">
        <v>9</v>
      </c>
      <c r="G100" s="9">
        <v>0</v>
      </c>
      <c r="H100" s="9">
        <v>-29856.800373607301</v>
      </c>
      <c r="I100" s="9">
        <f t="shared" si="12"/>
        <v>-29856.800373607301</v>
      </c>
      <c r="J100" s="9">
        <v>-33479.622902701849</v>
      </c>
      <c r="K100" s="9">
        <f t="shared" si="13"/>
        <v>3622.8225290945484</v>
      </c>
      <c r="L100" s="9">
        <f t="shared" si="14"/>
        <v>3622.8225290945484</v>
      </c>
      <c r="M100" s="9">
        <v>0</v>
      </c>
      <c r="N100" s="9">
        <v>0</v>
      </c>
      <c r="O100" s="4"/>
      <c r="P100" s="9">
        <v>0</v>
      </c>
    </row>
    <row r="101" spans="1:16" x14ac:dyDescent="0.2">
      <c r="A101" s="8" t="s">
        <v>56</v>
      </c>
      <c r="B101" s="8" t="s">
        <v>49</v>
      </c>
      <c r="C101" s="8" t="s">
        <v>96</v>
      </c>
      <c r="D101" s="8" t="s">
        <v>28</v>
      </c>
      <c r="E101" s="8" t="s">
        <v>90</v>
      </c>
      <c r="F101" s="8" t="s">
        <v>5</v>
      </c>
      <c r="G101" s="9">
        <v>-1590.9400472766019</v>
      </c>
      <c r="H101" s="9">
        <v>0</v>
      </c>
      <c r="I101" s="9">
        <f t="shared" si="12"/>
        <v>-1590.9400472766019</v>
      </c>
      <c r="J101" s="9">
        <v>-290.17287360594787</v>
      </c>
      <c r="K101" s="9">
        <f t="shared" si="13"/>
        <v>-1300.7671736706541</v>
      </c>
      <c r="L101" s="9">
        <f t="shared" si="14"/>
        <v>-1300.7671736706541</v>
      </c>
      <c r="M101" s="9">
        <v>-1353.2980836899669</v>
      </c>
      <c r="N101" s="9">
        <v>-1300.7749506473529</v>
      </c>
      <c r="O101" s="4"/>
      <c r="P101" s="9">
        <v>0</v>
      </c>
    </row>
    <row r="102" spans="1:16" s="12" customFormat="1" x14ac:dyDescent="0.2">
      <c r="A102" s="10" t="s">
        <v>56</v>
      </c>
      <c r="B102" s="10" t="s">
        <v>49</v>
      </c>
      <c r="C102" s="10" t="s">
        <v>96</v>
      </c>
      <c r="D102" s="10" t="s">
        <v>28</v>
      </c>
      <c r="E102" s="10" t="s">
        <v>90</v>
      </c>
      <c r="F102" s="10" t="s">
        <v>9</v>
      </c>
      <c r="G102" s="9">
        <v>0</v>
      </c>
      <c r="H102" s="9">
        <v>0</v>
      </c>
      <c r="I102" s="11">
        <f t="shared" si="12"/>
        <v>0</v>
      </c>
      <c r="J102" s="11">
        <v>0</v>
      </c>
      <c r="K102" s="11">
        <f t="shared" si="13"/>
        <v>0</v>
      </c>
      <c r="L102" s="9">
        <f t="shared" si="14"/>
        <v>0</v>
      </c>
      <c r="M102" s="9">
        <f t="shared" ref="M102:M103" si="22">L102</f>
        <v>0</v>
      </c>
      <c r="N102" s="9">
        <v>-644.31874904794017</v>
      </c>
      <c r="O102" s="4"/>
      <c r="P102" s="9">
        <v>0</v>
      </c>
    </row>
    <row r="103" spans="1:16" x14ac:dyDescent="0.2">
      <c r="A103" s="8" t="s">
        <v>56</v>
      </c>
      <c r="B103" s="8" t="s">
        <v>49</v>
      </c>
      <c r="C103" s="8" t="s">
        <v>96</v>
      </c>
      <c r="D103" s="8" t="s">
        <v>28</v>
      </c>
      <c r="E103" s="8" t="s">
        <v>97</v>
      </c>
      <c r="F103" s="8" t="s">
        <v>15</v>
      </c>
      <c r="G103" s="9">
        <v>-35000</v>
      </c>
      <c r="H103" s="9">
        <v>0</v>
      </c>
      <c r="I103" s="9">
        <f t="shared" si="12"/>
        <v>-35000</v>
      </c>
      <c r="J103" s="9">
        <v>-32946.879999999997</v>
      </c>
      <c r="K103" s="9">
        <f t="shared" si="13"/>
        <v>-2053.1200000000026</v>
      </c>
      <c r="L103" s="9">
        <f t="shared" si="14"/>
        <v>-2053.1200000000026</v>
      </c>
      <c r="M103" s="9">
        <f t="shared" si="22"/>
        <v>-2053.1200000000026</v>
      </c>
      <c r="N103" s="9">
        <v>-2053</v>
      </c>
      <c r="O103" s="4"/>
      <c r="P103" s="9">
        <v>0</v>
      </c>
    </row>
    <row r="104" spans="1:16" x14ac:dyDescent="0.2">
      <c r="A104" s="8" t="s">
        <v>56</v>
      </c>
      <c r="B104" s="8" t="s">
        <v>49</v>
      </c>
      <c r="C104" s="8" t="s">
        <v>96</v>
      </c>
      <c r="D104" s="8" t="s">
        <v>28</v>
      </c>
      <c r="E104" s="8" t="s">
        <v>92</v>
      </c>
      <c r="F104" s="8" t="s">
        <v>9</v>
      </c>
      <c r="G104" s="9">
        <v>0</v>
      </c>
      <c r="H104" s="9">
        <v>0</v>
      </c>
      <c r="I104" s="9">
        <f t="shared" si="12"/>
        <v>0</v>
      </c>
      <c r="J104" s="9">
        <v>-767.08005528045658</v>
      </c>
      <c r="K104" s="9">
        <f t="shared" si="13"/>
        <v>767.08005528045658</v>
      </c>
      <c r="L104" s="9">
        <f t="shared" si="14"/>
        <v>767.08005528045658</v>
      </c>
      <c r="M104" s="9">
        <v>0</v>
      </c>
      <c r="N104" s="9">
        <v>0</v>
      </c>
      <c r="O104" s="4"/>
      <c r="P104" s="9">
        <v>0</v>
      </c>
    </row>
    <row r="105" spans="1:16" x14ac:dyDescent="0.2">
      <c r="A105" s="8" t="s">
        <v>56</v>
      </c>
      <c r="B105" s="8" t="s">
        <v>32</v>
      </c>
      <c r="C105" s="8" t="s">
        <v>98</v>
      </c>
      <c r="D105" s="8" t="s">
        <v>28</v>
      </c>
      <c r="E105" s="8" t="s">
        <v>88</v>
      </c>
      <c r="F105" s="8" t="s">
        <v>5</v>
      </c>
      <c r="G105" s="9">
        <v>-996804.44998510578</v>
      </c>
      <c r="H105" s="9">
        <v>-10981.987385687737</v>
      </c>
      <c r="I105" s="9">
        <f t="shared" si="12"/>
        <v>-1007786.4373707935</v>
      </c>
      <c r="J105" s="9">
        <v>-180708.9366377767</v>
      </c>
      <c r="K105" s="9">
        <f t="shared" si="13"/>
        <v>-827077.50073301687</v>
      </c>
      <c r="L105" s="9">
        <f t="shared" si="14"/>
        <v>-827077.50073301687</v>
      </c>
      <c r="M105" s="9">
        <v>-815310.5301891194</v>
      </c>
      <c r="N105" s="9">
        <v>0</v>
      </c>
      <c r="O105" s="4"/>
      <c r="P105" s="9">
        <v>0</v>
      </c>
    </row>
    <row r="106" spans="1:16" x14ac:dyDescent="0.2">
      <c r="A106" s="8" t="s">
        <v>56</v>
      </c>
      <c r="B106" s="8" t="s">
        <v>32</v>
      </c>
      <c r="C106" s="8" t="s">
        <v>98</v>
      </c>
      <c r="D106" s="8" t="s">
        <v>28</v>
      </c>
      <c r="E106" s="8" t="s">
        <v>88</v>
      </c>
      <c r="F106" s="8" t="s">
        <v>11</v>
      </c>
      <c r="G106" s="9">
        <v>-995224.50403161393</v>
      </c>
      <c r="H106" s="9">
        <v>-3147.0923073128251</v>
      </c>
      <c r="I106" s="9">
        <f t="shared" si="12"/>
        <v>-998371.59633892681</v>
      </c>
      <c r="J106" s="9">
        <v>-1003733.1120973951</v>
      </c>
      <c r="K106" s="9">
        <f t="shared" si="13"/>
        <v>5361.5157584683038</v>
      </c>
      <c r="L106" s="9">
        <f t="shared" si="14"/>
        <v>5361.5157584683038</v>
      </c>
      <c r="M106" s="9">
        <v>0</v>
      </c>
      <c r="N106" s="9">
        <v>0</v>
      </c>
      <c r="O106" s="4"/>
      <c r="P106" s="9">
        <v>0</v>
      </c>
    </row>
    <row r="107" spans="1:16" s="12" customFormat="1" x14ac:dyDescent="0.2">
      <c r="A107" s="10" t="s">
        <v>56</v>
      </c>
      <c r="B107" s="10" t="s">
        <v>32</v>
      </c>
      <c r="C107" s="10" t="s">
        <v>98</v>
      </c>
      <c r="D107" s="10" t="s">
        <v>28</v>
      </c>
      <c r="E107" s="10" t="s">
        <v>88</v>
      </c>
      <c r="F107" s="10" t="s">
        <v>9</v>
      </c>
      <c r="G107" s="11">
        <v>-3071386.9692809558</v>
      </c>
      <c r="H107" s="11">
        <v>-154162.05396831283</v>
      </c>
      <c r="I107" s="11">
        <f t="shared" si="12"/>
        <v>-3225549.0232492685</v>
      </c>
      <c r="J107" s="11">
        <v>-2705780.0189411053</v>
      </c>
      <c r="K107" s="11">
        <f t="shared" si="13"/>
        <v>-519769.00430816319</v>
      </c>
      <c r="L107" s="9">
        <f t="shared" si="14"/>
        <v>-519769.00430816319</v>
      </c>
      <c r="M107" s="9">
        <f t="shared" ref="M107:M110" si="23">L107</f>
        <v>-519769.00430816319</v>
      </c>
      <c r="N107" s="9">
        <v>0</v>
      </c>
      <c r="O107" s="4"/>
      <c r="P107" s="9">
        <v>0</v>
      </c>
    </row>
    <row r="108" spans="1:16" x14ac:dyDescent="0.2">
      <c r="A108" s="8" t="s">
        <v>56</v>
      </c>
      <c r="B108" s="8" t="s">
        <v>32</v>
      </c>
      <c r="C108" s="8" t="s">
        <v>98</v>
      </c>
      <c r="D108" s="8" t="s">
        <v>28</v>
      </c>
      <c r="E108" s="8" t="s">
        <v>88</v>
      </c>
      <c r="F108" s="8" t="s">
        <v>0</v>
      </c>
      <c r="G108" s="9">
        <v>-25580256.306420725</v>
      </c>
      <c r="H108" s="9">
        <v>-2979198.9577697776</v>
      </c>
      <c r="I108" s="9">
        <f t="shared" si="12"/>
        <v>-28559455.264190502</v>
      </c>
      <c r="J108" s="9">
        <v>-27840792.261431929</v>
      </c>
      <c r="K108" s="9">
        <f t="shared" si="13"/>
        <v>-718663.00275857374</v>
      </c>
      <c r="L108" s="9">
        <f t="shared" si="14"/>
        <v>-718663.00275857374</v>
      </c>
      <c r="M108" s="9">
        <f t="shared" si="23"/>
        <v>-718663.00275857374</v>
      </c>
      <c r="N108" s="9">
        <v>0</v>
      </c>
      <c r="O108" s="4"/>
      <c r="P108" s="9">
        <v>0</v>
      </c>
    </row>
    <row r="109" spans="1:16" x14ac:dyDescent="0.2">
      <c r="A109" s="8" t="s">
        <v>56</v>
      </c>
      <c r="B109" s="8" t="s">
        <v>32</v>
      </c>
      <c r="C109" s="8" t="s">
        <v>98</v>
      </c>
      <c r="D109" s="8" t="s">
        <v>28</v>
      </c>
      <c r="E109" s="8" t="s">
        <v>12</v>
      </c>
      <c r="F109" s="8" t="s">
        <v>11</v>
      </c>
      <c r="G109" s="9">
        <v>-18.978852446779143</v>
      </c>
      <c r="H109" s="9">
        <v>-13.29468620544222</v>
      </c>
      <c r="I109" s="9">
        <f t="shared" si="12"/>
        <v>-32.273538652221362</v>
      </c>
      <c r="J109" s="9">
        <v>-73.076923076923066</v>
      </c>
      <c r="K109" s="9">
        <f t="shared" si="13"/>
        <v>40.803384424701704</v>
      </c>
      <c r="L109" s="9">
        <f t="shared" si="14"/>
        <v>40.803384424701704</v>
      </c>
      <c r="M109" s="9">
        <v>0</v>
      </c>
      <c r="N109" s="9">
        <v>0</v>
      </c>
      <c r="O109" s="4"/>
      <c r="P109" s="9">
        <v>0</v>
      </c>
    </row>
    <row r="110" spans="1:16" x14ac:dyDescent="0.2">
      <c r="A110" s="8" t="s">
        <v>56</v>
      </c>
      <c r="B110" s="8" t="s">
        <v>32</v>
      </c>
      <c r="C110" s="8" t="s">
        <v>98</v>
      </c>
      <c r="D110" s="8" t="s">
        <v>28</v>
      </c>
      <c r="E110" s="8" t="s">
        <v>12</v>
      </c>
      <c r="F110" s="8" t="s">
        <v>0</v>
      </c>
      <c r="G110" s="9">
        <v>-7509.7200000000012</v>
      </c>
      <c r="H110" s="9">
        <v>-86.52000000000001</v>
      </c>
      <c r="I110" s="9">
        <f t="shared" ref="I110:I162" si="24">G110+H110</f>
        <v>-7596.2400000000016</v>
      </c>
      <c r="J110" s="9">
        <v>-7559.9471999999987</v>
      </c>
      <c r="K110" s="9">
        <f t="shared" ref="K110:K160" si="25">I110-J110</f>
        <v>-36.292800000002899</v>
      </c>
      <c r="L110" s="9">
        <f t="shared" si="14"/>
        <v>-36.292800000002899</v>
      </c>
      <c r="M110" s="9">
        <f t="shared" si="23"/>
        <v>-36.292800000002899</v>
      </c>
      <c r="N110" s="9">
        <v>0</v>
      </c>
      <c r="O110" s="4"/>
      <c r="P110" s="9">
        <v>0</v>
      </c>
    </row>
    <row r="111" spans="1:16" x14ac:dyDescent="0.2">
      <c r="A111" s="8" t="s">
        <v>56</v>
      </c>
      <c r="B111" s="8" t="s">
        <v>32</v>
      </c>
      <c r="C111" s="8" t="s">
        <v>98</v>
      </c>
      <c r="D111" s="8" t="s">
        <v>28</v>
      </c>
      <c r="E111" s="8" t="s">
        <v>66</v>
      </c>
      <c r="F111" s="8" t="s">
        <v>5</v>
      </c>
      <c r="G111" s="9">
        <v>-159001.81914591172</v>
      </c>
      <c r="H111" s="9">
        <v>0</v>
      </c>
      <c r="I111" s="9">
        <f t="shared" si="24"/>
        <v>-159001.81914591172</v>
      </c>
      <c r="J111" s="9">
        <v>-15695.159445035366</v>
      </c>
      <c r="K111" s="9">
        <f t="shared" si="25"/>
        <v>-143306.65970087636</v>
      </c>
      <c r="L111" s="9">
        <v>0</v>
      </c>
      <c r="M111" s="9">
        <v>0</v>
      </c>
      <c r="N111" s="9">
        <v>0</v>
      </c>
      <c r="O111" s="4"/>
      <c r="P111" s="9">
        <f t="shared" ref="P111:P119" si="26">K111</f>
        <v>-143306.65970087636</v>
      </c>
    </row>
    <row r="112" spans="1:16" x14ac:dyDescent="0.2">
      <c r="A112" s="8" t="s">
        <v>56</v>
      </c>
      <c r="B112" s="8" t="s">
        <v>32</v>
      </c>
      <c r="C112" s="8" t="s">
        <v>98</v>
      </c>
      <c r="D112" s="8" t="s">
        <v>28</v>
      </c>
      <c r="E112" s="8" t="s">
        <v>66</v>
      </c>
      <c r="F112" s="8" t="s">
        <v>11</v>
      </c>
      <c r="G112" s="9">
        <v>-124073.42158059186</v>
      </c>
      <c r="H112" s="9">
        <v>0</v>
      </c>
      <c r="I112" s="9">
        <f t="shared" si="24"/>
        <v>-124073.42158059186</v>
      </c>
      <c r="J112" s="9">
        <v>-99071.70643445343</v>
      </c>
      <c r="K112" s="9">
        <f t="shared" si="25"/>
        <v>-25001.715146138435</v>
      </c>
      <c r="L112" s="9">
        <v>0</v>
      </c>
      <c r="M112" s="9">
        <v>0</v>
      </c>
      <c r="N112" s="9">
        <v>0</v>
      </c>
      <c r="O112" s="4"/>
      <c r="P112" s="9">
        <f t="shared" si="26"/>
        <v>-25001.715146138435</v>
      </c>
    </row>
    <row r="113" spans="1:16" s="12" customFormat="1" x14ac:dyDescent="0.2">
      <c r="A113" s="10" t="s">
        <v>56</v>
      </c>
      <c r="B113" s="10" t="s">
        <v>32</v>
      </c>
      <c r="C113" s="10" t="s">
        <v>98</v>
      </c>
      <c r="D113" s="10" t="s">
        <v>28</v>
      </c>
      <c r="E113" s="10" t="s">
        <v>66</v>
      </c>
      <c r="F113" s="10" t="s">
        <v>9</v>
      </c>
      <c r="G113" s="11">
        <v>-34266.70664381289</v>
      </c>
      <c r="H113" s="9">
        <v>0</v>
      </c>
      <c r="I113" s="11">
        <f t="shared" si="24"/>
        <v>-34266.70664381289</v>
      </c>
      <c r="J113" s="11">
        <v>-27315.17174974487</v>
      </c>
      <c r="K113" s="11">
        <f t="shared" si="25"/>
        <v>-6951.5348940680196</v>
      </c>
      <c r="L113" s="9">
        <v>0</v>
      </c>
      <c r="M113" s="9">
        <v>0</v>
      </c>
      <c r="N113" s="9">
        <v>0</v>
      </c>
      <c r="O113" s="4"/>
      <c r="P113" s="9">
        <f t="shared" si="26"/>
        <v>-6951.5348940680196</v>
      </c>
    </row>
    <row r="114" spans="1:16" x14ac:dyDescent="0.2">
      <c r="A114" s="8" t="s">
        <v>56</v>
      </c>
      <c r="B114" s="8" t="s">
        <v>32</v>
      </c>
      <c r="C114" s="8" t="s">
        <v>98</v>
      </c>
      <c r="D114" s="8" t="s">
        <v>28</v>
      </c>
      <c r="E114" s="8" t="s">
        <v>66</v>
      </c>
      <c r="F114" s="8" t="s">
        <v>0</v>
      </c>
      <c r="G114" s="9">
        <v>-2317021.3799000313</v>
      </c>
      <c r="H114" s="9">
        <v>0</v>
      </c>
      <c r="I114" s="9">
        <f t="shared" si="24"/>
        <v>-2317021.3799000313</v>
      </c>
      <c r="J114" s="9">
        <v>-2095363.2602194315</v>
      </c>
      <c r="K114" s="9">
        <f t="shared" si="25"/>
        <v>-221658.11968059978</v>
      </c>
      <c r="L114" s="9">
        <v>0</v>
      </c>
      <c r="M114" s="9">
        <v>0</v>
      </c>
      <c r="N114" s="9">
        <v>0</v>
      </c>
      <c r="O114" s="4"/>
      <c r="P114" s="9">
        <f t="shared" si="26"/>
        <v>-221658.11968059978</v>
      </c>
    </row>
    <row r="115" spans="1:16" x14ac:dyDescent="0.2">
      <c r="A115" s="8" t="s">
        <v>56</v>
      </c>
      <c r="B115" s="8" t="s">
        <v>32</v>
      </c>
      <c r="C115" s="8" t="s">
        <v>98</v>
      </c>
      <c r="D115" s="8" t="s">
        <v>28</v>
      </c>
      <c r="E115" s="8" t="s">
        <v>67</v>
      </c>
      <c r="F115" s="8" t="s">
        <v>5</v>
      </c>
      <c r="G115" s="9">
        <v>-386.47692279792892</v>
      </c>
      <c r="H115" s="9">
        <v>0</v>
      </c>
      <c r="I115" s="9">
        <f t="shared" si="24"/>
        <v>-386.47692279792892</v>
      </c>
      <c r="J115" s="9">
        <v>0</v>
      </c>
      <c r="K115" s="9">
        <f t="shared" si="25"/>
        <v>-386.47692279792892</v>
      </c>
      <c r="L115" s="9">
        <v>0</v>
      </c>
      <c r="M115" s="9">
        <v>0</v>
      </c>
      <c r="N115" s="9">
        <v>0</v>
      </c>
      <c r="O115" s="4"/>
      <c r="P115" s="9">
        <f t="shared" si="26"/>
        <v>-386.47692279792892</v>
      </c>
    </row>
    <row r="116" spans="1:16" x14ac:dyDescent="0.2">
      <c r="A116" s="8" t="s">
        <v>56</v>
      </c>
      <c r="B116" s="8" t="s">
        <v>32</v>
      </c>
      <c r="C116" s="8" t="s">
        <v>98</v>
      </c>
      <c r="D116" s="8" t="s">
        <v>28</v>
      </c>
      <c r="E116" s="8" t="s">
        <v>17</v>
      </c>
      <c r="F116" s="8" t="s">
        <v>5</v>
      </c>
      <c r="G116" s="9">
        <v>0</v>
      </c>
      <c r="H116" s="9">
        <v>0</v>
      </c>
      <c r="I116" s="9">
        <f t="shared" si="24"/>
        <v>0</v>
      </c>
      <c r="J116" s="9">
        <v>-3.088111795908115</v>
      </c>
      <c r="K116" s="9">
        <f t="shared" si="25"/>
        <v>3.088111795908115</v>
      </c>
      <c r="L116" s="9">
        <v>0</v>
      </c>
      <c r="M116" s="9">
        <v>0</v>
      </c>
      <c r="N116" s="9">
        <v>0</v>
      </c>
      <c r="O116" s="4"/>
      <c r="P116" s="9">
        <f t="shared" si="26"/>
        <v>3.088111795908115</v>
      </c>
    </row>
    <row r="117" spans="1:16" x14ac:dyDescent="0.2">
      <c r="A117" s="8" t="s">
        <v>56</v>
      </c>
      <c r="B117" s="8" t="s">
        <v>32</v>
      </c>
      <c r="C117" s="8" t="s">
        <v>98</v>
      </c>
      <c r="D117" s="8" t="s">
        <v>28</v>
      </c>
      <c r="E117" s="8" t="s">
        <v>17</v>
      </c>
      <c r="F117" s="8" t="s">
        <v>11</v>
      </c>
      <c r="G117" s="9">
        <v>0</v>
      </c>
      <c r="H117" s="9">
        <v>-59158.411789588165</v>
      </c>
      <c r="I117" s="9">
        <f t="shared" si="24"/>
        <v>-59158.411789588165</v>
      </c>
      <c r="J117" s="9">
        <v>-27749.133951241798</v>
      </c>
      <c r="K117" s="9">
        <f t="shared" si="25"/>
        <v>-31409.277838346366</v>
      </c>
      <c r="L117" s="9">
        <v>0</v>
      </c>
      <c r="M117" s="9">
        <v>0</v>
      </c>
      <c r="N117" s="9">
        <v>0</v>
      </c>
      <c r="O117" s="4"/>
      <c r="P117" s="9">
        <f t="shared" si="26"/>
        <v>-31409.277838346366</v>
      </c>
    </row>
    <row r="118" spans="1:16" x14ac:dyDescent="0.2">
      <c r="A118" s="8" t="s">
        <v>56</v>
      </c>
      <c r="B118" s="8" t="s">
        <v>32</v>
      </c>
      <c r="C118" s="8" t="s">
        <v>98</v>
      </c>
      <c r="D118" s="8" t="s">
        <v>28</v>
      </c>
      <c r="E118" s="8" t="s">
        <v>17</v>
      </c>
      <c r="F118" s="8" t="s">
        <v>9</v>
      </c>
      <c r="G118" s="9">
        <v>0</v>
      </c>
      <c r="H118" s="9">
        <v>6245.2419756018198</v>
      </c>
      <c r="I118" s="9">
        <f t="shared" si="24"/>
        <v>6245.2419756018198</v>
      </c>
      <c r="J118" s="9">
        <v>-16099.846336113473</v>
      </c>
      <c r="K118" s="9">
        <f t="shared" si="25"/>
        <v>22345.088311715292</v>
      </c>
      <c r="L118" s="9">
        <v>0</v>
      </c>
      <c r="M118" s="9">
        <v>0</v>
      </c>
      <c r="N118" s="9">
        <v>0</v>
      </c>
      <c r="O118" s="4"/>
      <c r="P118" s="9">
        <f t="shared" si="26"/>
        <v>22345.088311715292</v>
      </c>
    </row>
    <row r="119" spans="1:16" x14ac:dyDescent="0.2">
      <c r="A119" s="8" t="s">
        <v>56</v>
      </c>
      <c r="B119" s="8" t="s">
        <v>32</v>
      </c>
      <c r="C119" s="8" t="s">
        <v>98</v>
      </c>
      <c r="D119" s="8" t="s">
        <v>28</v>
      </c>
      <c r="E119" s="8" t="s">
        <v>17</v>
      </c>
      <c r="F119" s="8" t="s">
        <v>0</v>
      </c>
      <c r="G119" s="9">
        <v>0</v>
      </c>
      <c r="H119" s="9">
        <v>-123567.67601956634</v>
      </c>
      <c r="I119" s="9">
        <f t="shared" si="24"/>
        <v>-123567.67601956634</v>
      </c>
      <c r="J119" s="9">
        <v>-124042.84565592422</v>
      </c>
      <c r="K119" s="9">
        <f t="shared" si="25"/>
        <v>475.16963635788125</v>
      </c>
      <c r="L119" s="9">
        <v>0</v>
      </c>
      <c r="M119" s="9">
        <v>0</v>
      </c>
      <c r="N119" s="9">
        <v>0</v>
      </c>
      <c r="O119" s="4"/>
      <c r="P119" s="9">
        <f t="shared" si="26"/>
        <v>475.16963635788125</v>
      </c>
    </row>
    <row r="120" spans="1:16" x14ac:dyDescent="0.2">
      <c r="A120" s="8" t="s">
        <v>56</v>
      </c>
      <c r="B120" s="8" t="s">
        <v>32</v>
      </c>
      <c r="C120" s="8" t="s">
        <v>98</v>
      </c>
      <c r="D120" s="8" t="s">
        <v>28</v>
      </c>
      <c r="E120" s="8" t="s">
        <v>22</v>
      </c>
      <c r="F120" s="8" t="s">
        <v>9</v>
      </c>
      <c r="G120" s="9">
        <v>0</v>
      </c>
      <c r="H120" s="9">
        <v>1905.1857405204692</v>
      </c>
      <c r="I120" s="9">
        <f t="shared" si="24"/>
        <v>1905.1857405204692</v>
      </c>
      <c r="J120" s="9">
        <v>-961.1106581486041</v>
      </c>
      <c r="K120" s="9">
        <f t="shared" si="25"/>
        <v>2866.2963986690734</v>
      </c>
      <c r="L120" s="9">
        <f t="shared" ref="L120:L175" si="27">K120</f>
        <v>2866.2963986690734</v>
      </c>
      <c r="M120" s="9">
        <v>0</v>
      </c>
      <c r="N120" s="9">
        <v>0</v>
      </c>
      <c r="O120" s="4"/>
      <c r="P120" s="9">
        <v>0</v>
      </c>
    </row>
    <row r="121" spans="1:16" x14ac:dyDescent="0.2">
      <c r="A121" s="8" t="s">
        <v>56</v>
      </c>
      <c r="B121" s="8" t="s">
        <v>32</v>
      </c>
      <c r="C121" s="8" t="s">
        <v>98</v>
      </c>
      <c r="D121" s="8" t="s">
        <v>28</v>
      </c>
      <c r="E121" s="8" t="s">
        <v>89</v>
      </c>
      <c r="F121" s="8" t="s">
        <v>0</v>
      </c>
      <c r="G121" s="9">
        <v>0</v>
      </c>
      <c r="H121" s="9">
        <v>0</v>
      </c>
      <c r="I121" s="9">
        <f t="shared" si="24"/>
        <v>0</v>
      </c>
      <c r="J121" s="9">
        <v>-110.80873465660306</v>
      </c>
      <c r="K121" s="9">
        <f t="shared" si="25"/>
        <v>110.80873465660306</v>
      </c>
      <c r="L121" s="9">
        <f t="shared" si="27"/>
        <v>110.80873465660306</v>
      </c>
      <c r="M121" s="9">
        <v>0</v>
      </c>
      <c r="N121" s="9">
        <v>0</v>
      </c>
      <c r="O121" s="4"/>
      <c r="P121" s="9">
        <v>0</v>
      </c>
    </row>
    <row r="122" spans="1:16" x14ac:dyDescent="0.2">
      <c r="A122" s="8" t="s">
        <v>56</v>
      </c>
      <c r="B122" s="8" t="s">
        <v>32</v>
      </c>
      <c r="C122" s="8" t="s">
        <v>98</v>
      </c>
      <c r="D122" s="8" t="s">
        <v>28</v>
      </c>
      <c r="E122" s="8" t="s">
        <v>23</v>
      </c>
      <c r="F122" s="8" t="s">
        <v>9</v>
      </c>
      <c r="G122" s="9">
        <v>0</v>
      </c>
      <c r="H122" s="9">
        <v>-33865.00836217004</v>
      </c>
      <c r="I122" s="9">
        <f t="shared" si="24"/>
        <v>-33865.00836217004</v>
      </c>
      <c r="J122" s="9">
        <v>-35387.928243427996</v>
      </c>
      <c r="K122" s="9">
        <f t="shared" si="25"/>
        <v>1522.9198812579561</v>
      </c>
      <c r="L122" s="9">
        <f t="shared" si="27"/>
        <v>1522.9198812579561</v>
      </c>
      <c r="M122" s="9">
        <v>0</v>
      </c>
      <c r="N122" s="9">
        <v>0</v>
      </c>
      <c r="O122" s="4"/>
      <c r="P122" s="9">
        <v>0</v>
      </c>
    </row>
    <row r="123" spans="1:16" x14ac:dyDescent="0.2">
      <c r="A123" s="8" t="s">
        <v>56</v>
      </c>
      <c r="B123" s="8" t="s">
        <v>32</v>
      </c>
      <c r="C123" s="8" t="s">
        <v>98</v>
      </c>
      <c r="D123" s="8" t="s">
        <v>28</v>
      </c>
      <c r="E123" s="8" t="s">
        <v>90</v>
      </c>
      <c r="F123" s="8" t="s">
        <v>5</v>
      </c>
      <c r="G123" s="9">
        <v>-1048.6271518149622</v>
      </c>
      <c r="H123" s="9">
        <v>0</v>
      </c>
      <c r="I123" s="9">
        <f t="shared" si="24"/>
        <v>-1048.6271518149622</v>
      </c>
      <c r="J123" s="9">
        <v>-191.25920023608964</v>
      </c>
      <c r="K123" s="9">
        <f t="shared" si="25"/>
        <v>-857.36795157887252</v>
      </c>
      <c r="L123" s="9">
        <f t="shared" si="27"/>
        <v>-857.36795157887252</v>
      </c>
      <c r="M123" s="9">
        <v>-839.42415966968781</v>
      </c>
      <c r="N123" s="9">
        <v>-857.3688286445398</v>
      </c>
      <c r="O123" s="4"/>
      <c r="P123" s="9">
        <v>0</v>
      </c>
    </row>
    <row r="124" spans="1:16" x14ac:dyDescent="0.2">
      <c r="A124" s="8" t="s">
        <v>56</v>
      </c>
      <c r="B124" s="8" t="s">
        <v>32</v>
      </c>
      <c r="C124" s="8" t="s">
        <v>98</v>
      </c>
      <c r="D124" s="8" t="s">
        <v>28</v>
      </c>
      <c r="E124" s="8" t="s">
        <v>90</v>
      </c>
      <c r="F124" s="8" t="s">
        <v>9</v>
      </c>
      <c r="G124" s="9">
        <v>-7466.8958663494086</v>
      </c>
      <c r="H124" s="9">
        <v>0</v>
      </c>
      <c r="I124" s="9">
        <f t="shared" si="24"/>
        <v>-7466.8958663494086</v>
      </c>
      <c r="J124" s="9">
        <v>-4162.4957696558031</v>
      </c>
      <c r="K124" s="9">
        <f t="shared" si="25"/>
        <v>-3304.4000966936055</v>
      </c>
      <c r="L124" s="9">
        <f t="shared" si="27"/>
        <v>-3304.4000966936055</v>
      </c>
      <c r="M124" s="9">
        <f t="shared" ref="M124:M125" si="28">L124</f>
        <v>-3304.4000966936055</v>
      </c>
      <c r="N124" s="9">
        <v>-2701.6952688012157</v>
      </c>
      <c r="O124" s="4"/>
      <c r="P124" s="9">
        <v>0</v>
      </c>
    </row>
    <row r="125" spans="1:16" x14ac:dyDescent="0.2">
      <c r="A125" s="8" t="s">
        <v>56</v>
      </c>
      <c r="B125" s="8" t="s">
        <v>32</v>
      </c>
      <c r="C125" s="8" t="s">
        <v>98</v>
      </c>
      <c r="D125" s="8" t="s">
        <v>28</v>
      </c>
      <c r="E125" s="8" t="s">
        <v>90</v>
      </c>
      <c r="F125" s="8" t="s">
        <v>0</v>
      </c>
      <c r="G125" s="9">
        <v>-8837.817947409394</v>
      </c>
      <c r="H125" s="9">
        <v>0</v>
      </c>
      <c r="I125" s="9">
        <f t="shared" si="24"/>
        <v>-8837.817947409394</v>
      </c>
      <c r="J125" s="9">
        <v>-6976.9121860814739</v>
      </c>
      <c r="K125" s="9">
        <f t="shared" si="25"/>
        <v>-1860.9057613279201</v>
      </c>
      <c r="L125" s="9">
        <f t="shared" si="27"/>
        <v>-1860.9057613279201</v>
      </c>
      <c r="M125" s="9">
        <f t="shared" si="28"/>
        <v>-1860.9057613279201</v>
      </c>
      <c r="N125" s="9">
        <v>-1860.9057613279201</v>
      </c>
      <c r="O125" s="4"/>
      <c r="P125" s="9">
        <v>0</v>
      </c>
    </row>
    <row r="126" spans="1:16" x14ac:dyDescent="0.2">
      <c r="A126" s="8" t="s">
        <v>56</v>
      </c>
      <c r="B126" s="8" t="s">
        <v>32</v>
      </c>
      <c r="C126" s="8" t="s">
        <v>98</v>
      </c>
      <c r="D126" s="8" t="s">
        <v>28</v>
      </c>
      <c r="E126" s="8" t="s">
        <v>91</v>
      </c>
      <c r="F126" s="8" t="s">
        <v>9</v>
      </c>
      <c r="G126" s="9">
        <v>0</v>
      </c>
      <c r="H126" s="9">
        <v>0</v>
      </c>
      <c r="I126" s="9">
        <f t="shared" si="24"/>
        <v>0</v>
      </c>
      <c r="J126" s="9">
        <v>-1.3501726200398363</v>
      </c>
      <c r="K126" s="9">
        <f t="shared" si="25"/>
        <v>1.3501726200398363</v>
      </c>
      <c r="L126" s="9">
        <f t="shared" si="27"/>
        <v>1.3501726200398363</v>
      </c>
      <c r="M126" s="9">
        <v>0</v>
      </c>
      <c r="N126" s="9">
        <v>0</v>
      </c>
      <c r="O126" s="4"/>
      <c r="P126" s="9">
        <v>0</v>
      </c>
    </row>
    <row r="127" spans="1:16" x14ac:dyDescent="0.2">
      <c r="A127" s="8" t="s">
        <v>56</v>
      </c>
      <c r="B127" s="8" t="s">
        <v>32</v>
      </c>
      <c r="C127" s="8" t="s">
        <v>98</v>
      </c>
      <c r="D127" s="8" t="s">
        <v>28</v>
      </c>
      <c r="E127" s="8" t="s">
        <v>92</v>
      </c>
      <c r="F127" s="8" t="s">
        <v>9</v>
      </c>
      <c r="G127" s="9">
        <v>0</v>
      </c>
      <c r="H127" s="9">
        <v>0</v>
      </c>
      <c r="I127" s="9">
        <f t="shared" si="24"/>
        <v>0</v>
      </c>
      <c r="J127" s="9">
        <v>-1168.3436149264355</v>
      </c>
      <c r="K127" s="9">
        <f t="shared" si="25"/>
        <v>1168.3436149264355</v>
      </c>
      <c r="L127" s="9">
        <f t="shared" si="27"/>
        <v>1168.3436149264355</v>
      </c>
      <c r="M127" s="9">
        <v>0</v>
      </c>
      <c r="N127" s="9">
        <v>0</v>
      </c>
      <c r="O127" s="4"/>
      <c r="P127" s="9">
        <v>0</v>
      </c>
    </row>
    <row r="128" spans="1:16" s="12" customFormat="1" x14ac:dyDescent="0.2">
      <c r="A128" s="10" t="s">
        <v>56</v>
      </c>
      <c r="B128" s="10" t="s">
        <v>42</v>
      </c>
      <c r="C128" s="10" t="s">
        <v>99</v>
      </c>
      <c r="D128" s="10" t="s">
        <v>28</v>
      </c>
      <c r="E128" s="10" t="s">
        <v>88</v>
      </c>
      <c r="F128" s="10" t="s">
        <v>5</v>
      </c>
      <c r="G128" s="11">
        <v>-701954.0977149884</v>
      </c>
      <c r="H128" s="11">
        <v>-39368.023298391301</v>
      </c>
      <c r="I128" s="11">
        <f t="shared" si="24"/>
        <v>-741322.12101337966</v>
      </c>
      <c r="J128" s="11">
        <v>-730315.39962183684</v>
      </c>
      <c r="K128" s="11">
        <f t="shared" si="25"/>
        <v>-11006.721391542815</v>
      </c>
      <c r="L128" s="9">
        <f t="shared" si="27"/>
        <v>-11006.721391542815</v>
      </c>
      <c r="M128" s="9">
        <v>-34498.721698722169</v>
      </c>
      <c r="N128" s="9">
        <v>0</v>
      </c>
      <c r="O128" s="4"/>
      <c r="P128" s="9">
        <v>0</v>
      </c>
    </row>
    <row r="129" spans="1:16" x14ac:dyDescent="0.2">
      <c r="A129" s="8" t="s">
        <v>56</v>
      </c>
      <c r="B129" s="8" t="s">
        <v>42</v>
      </c>
      <c r="C129" s="8" t="s">
        <v>99</v>
      </c>
      <c r="D129" s="8" t="s">
        <v>28</v>
      </c>
      <c r="E129" s="8" t="s">
        <v>88</v>
      </c>
      <c r="F129" s="8" t="s">
        <v>9</v>
      </c>
      <c r="G129" s="9">
        <v>-6979354.8501063194</v>
      </c>
      <c r="H129" s="9">
        <v>-136411.60250461643</v>
      </c>
      <c r="I129" s="9">
        <f t="shared" si="24"/>
        <v>-7115766.452610936</v>
      </c>
      <c r="J129" s="9">
        <v>-5636857.3609581525</v>
      </c>
      <c r="K129" s="9">
        <f t="shared" si="25"/>
        <v>-1478909.0916527836</v>
      </c>
      <c r="L129" s="9">
        <f t="shared" si="27"/>
        <v>-1478909.0916527836</v>
      </c>
      <c r="M129" s="9">
        <f t="shared" ref="M129:M131" si="29">L129</f>
        <v>-1478909.0916527836</v>
      </c>
      <c r="N129" s="9">
        <v>0</v>
      </c>
      <c r="O129" s="4"/>
      <c r="P129" s="9">
        <v>0</v>
      </c>
    </row>
    <row r="130" spans="1:16" x14ac:dyDescent="0.2">
      <c r="A130" s="8" t="s">
        <v>56</v>
      </c>
      <c r="B130" s="8" t="s">
        <v>42</v>
      </c>
      <c r="C130" s="8" t="s">
        <v>99</v>
      </c>
      <c r="D130" s="8" t="s">
        <v>28</v>
      </c>
      <c r="E130" s="8" t="s">
        <v>88</v>
      </c>
      <c r="F130" s="8" t="s">
        <v>0</v>
      </c>
      <c r="G130" s="9">
        <v>-57943223.807636224</v>
      </c>
      <c r="H130" s="9">
        <v>-3267239.853886642</v>
      </c>
      <c r="I130" s="9">
        <f t="shared" si="24"/>
        <v>-61210463.661522865</v>
      </c>
      <c r="J130" s="9">
        <v>-57357278.380719945</v>
      </c>
      <c r="K130" s="9">
        <f t="shared" si="25"/>
        <v>-3853185.2808029205</v>
      </c>
      <c r="L130" s="9">
        <f t="shared" si="27"/>
        <v>-3853185.2808029205</v>
      </c>
      <c r="M130" s="9">
        <f t="shared" si="29"/>
        <v>-3853185.2808029205</v>
      </c>
      <c r="N130" s="9">
        <v>0</v>
      </c>
      <c r="O130" s="4"/>
      <c r="P130" s="9">
        <v>0</v>
      </c>
    </row>
    <row r="131" spans="1:16" x14ac:dyDescent="0.2">
      <c r="A131" s="8" t="s">
        <v>56</v>
      </c>
      <c r="B131" s="8" t="s">
        <v>42</v>
      </c>
      <c r="C131" s="8" t="s">
        <v>99</v>
      </c>
      <c r="D131" s="8" t="s">
        <v>28</v>
      </c>
      <c r="E131" s="8" t="s">
        <v>12</v>
      </c>
      <c r="F131" s="8" t="s">
        <v>9</v>
      </c>
      <c r="G131" s="9">
        <v>-381.85731679577378</v>
      </c>
      <c r="H131" s="9">
        <v>0</v>
      </c>
      <c r="I131" s="9">
        <f t="shared" si="24"/>
        <v>-381.85731679577378</v>
      </c>
      <c r="J131" s="9">
        <v>-381.85750000401953</v>
      </c>
      <c r="K131" s="9">
        <f t="shared" si="25"/>
        <v>1.832082457440265E-4</v>
      </c>
      <c r="L131" s="9">
        <f t="shared" si="27"/>
        <v>1.832082457440265E-4</v>
      </c>
      <c r="M131" s="9">
        <f t="shared" si="29"/>
        <v>1.832082457440265E-4</v>
      </c>
      <c r="N131" s="9">
        <v>0</v>
      </c>
      <c r="O131" s="4"/>
      <c r="P131" s="9">
        <v>0</v>
      </c>
    </row>
    <row r="132" spans="1:16" x14ac:dyDescent="0.2">
      <c r="A132" s="8" t="s">
        <v>56</v>
      </c>
      <c r="B132" s="8" t="s">
        <v>42</v>
      </c>
      <c r="C132" s="8" t="s">
        <v>99</v>
      </c>
      <c r="D132" s="8" t="s">
        <v>28</v>
      </c>
      <c r="E132" s="8" t="s">
        <v>66</v>
      </c>
      <c r="F132" s="8" t="s">
        <v>5</v>
      </c>
      <c r="G132" s="9">
        <v>-66917.279088882104</v>
      </c>
      <c r="H132" s="9">
        <v>0</v>
      </c>
      <c r="I132" s="9">
        <f t="shared" si="24"/>
        <v>-66917.279088882104</v>
      </c>
      <c r="J132" s="9">
        <v>-58794.558596051145</v>
      </c>
      <c r="K132" s="9">
        <f t="shared" si="25"/>
        <v>-8122.7204928309584</v>
      </c>
      <c r="L132" s="9">
        <v>0</v>
      </c>
      <c r="M132" s="9">
        <v>0</v>
      </c>
      <c r="N132" s="9">
        <v>0</v>
      </c>
      <c r="O132" s="4"/>
      <c r="P132" s="9">
        <f t="shared" ref="P132:P138" si="30">K132</f>
        <v>-8122.7204928309584</v>
      </c>
    </row>
    <row r="133" spans="1:16" x14ac:dyDescent="0.2">
      <c r="A133" s="8" t="s">
        <v>56</v>
      </c>
      <c r="B133" s="8" t="s">
        <v>42</v>
      </c>
      <c r="C133" s="8" t="s">
        <v>99</v>
      </c>
      <c r="D133" s="8" t="s">
        <v>28</v>
      </c>
      <c r="E133" s="8" t="s">
        <v>66</v>
      </c>
      <c r="F133" s="8" t="s">
        <v>9</v>
      </c>
      <c r="G133" s="9">
        <v>-145039.34732954027</v>
      </c>
      <c r="H133" s="9">
        <v>0</v>
      </c>
      <c r="I133" s="9">
        <f t="shared" si="24"/>
        <v>-145039.34732954027</v>
      </c>
      <c r="J133" s="9">
        <v>-114182.56352980374</v>
      </c>
      <c r="K133" s="9">
        <f t="shared" si="25"/>
        <v>-30856.783799736528</v>
      </c>
      <c r="L133" s="9">
        <v>0</v>
      </c>
      <c r="M133" s="9">
        <v>0</v>
      </c>
      <c r="N133" s="9">
        <v>0</v>
      </c>
      <c r="O133" s="4"/>
      <c r="P133" s="9">
        <f t="shared" si="30"/>
        <v>-30856.783799736528</v>
      </c>
    </row>
    <row r="134" spans="1:16" x14ac:dyDescent="0.2">
      <c r="A134" s="8" t="s">
        <v>56</v>
      </c>
      <c r="B134" s="8" t="s">
        <v>42</v>
      </c>
      <c r="C134" s="8" t="s">
        <v>99</v>
      </c>
      <c r="D134" s="8" t="s">
        <v>28</v>
      </c>
      <c r="E134" s="8" t="s">
        <v>66</v>
      </c>
      <c r="F134" s="8" t="s">
        <v>0</v>
      </c>
      <c r="G134" s="9">
        <v>-7416598.2564319037</v>
      </c>
      <c r="H134" s="9">
        <v>0</v>
      </c>
      <c r="I134" s="9">
        <f t="shared" si="24"/>
        <v>-7416598.2564319037</v>
      </c>
      <c r="J134" s="9">
        <v>-6860087.8206317266</v>
      </c>
      <c r="K134" s="9">
        <f t="shared" si="25"/>
        <v>-556510.43580017705</v>
      </c>
      <c r="L134" s="9">
        <v>0</v>
      </c>
      <c r="M134" s="9">
        <v>0</v>
      </c>
      <c r="N134" s="9">
        <v>0</v>
      </c>
      <c r="O134" s="4"/>
      <c r="P134" s="9">
        <f t="shared" si="30"/>
        <v>-556510.43580017705</v>
      </c>
    </row>
    <row r="135" spans="1:16" s="12" customFormat="1" x14ac:dyDescent="0.2">
      <c r="A135" s="10" t="s">
        <v>56</v>
      </c>
      <c r="B135" s="10" t="s">
        <v>42</v>
      </c>
      <c r="C135" s="10" t="s">
        <v>99</v>
      </c>
      <c r="D135" s="10" t="s">
        <v>28</v>
      </c>
      <c r="E135" s="10" t="s">
        <v>67</v>
      </c>
      <c r="F135" s="10" t="s">
        <v>5</v>
      </c>
      <c r="G135" s="11">
        <v>-1440.7534253033657</v>
      </c>
      <c r="H135" s="9">
        <v>0</v>
      </c>
      <c r="I135" s="11">
        <f t="shared" si="24"/>
        <v>-1440.7534253033657</v>
      </c>
      <c r="J135" s="11">
        <v>0</v>
      </c>
      <c r="K135" s="11">
        <f t="shared" si="25"/>
        <v>-1440.7534253033657</v>
      </c>
      <c r="L135" s="9">
        <v>0</v>
      </c>
      <c r="M135" s="9">
        <v>0</v>
      </c>
      <c r="N135" s="9">
        <v>0</v>
      </c>
      <c r="O135" s="4"/>
      <c r="P135" s="9">
        <f t="shared" si="30"/>
        <v>-1440.7534253033657</v>
      </c>
    </row>
    <row r="136" spans="1:16" x14ac:dyDescent="0.2">
      <c r="A136" s="8" t="s">
        <v>56</v>
      </c>
      <c r="B136" s="8" t="s">
        <v>42</v>
      </c>
      <c r="C136" s="8" t="s">
        <v>99</v>
      </c>
      <c r="D136" s="8" t="s">
        <v>28</v>
      </c>
      <c r="E136" s="8" t="s">
        <v>17</v>
      </c>
      <c r="F136" s="8" t="s">
        <v>5</v>
      </c>
      <c r="G136" s="9">
        <v>0</v>
      </c>
      <c r="H136" s="9">
        <v>-5129.00645515</v>
      </c>
      <c r="I136" s="9">
        <f t="shared" si="24"/>
        <v>-5129.00645515</v>
      </c>
      <c r="J136" s="9">
        <v>-5704.2540969703705</v>
      </c>
      <c r="K136" s="9">
        <f t="shared" si="25"/>
        <v>575.24764182037052</v>
      </c>
      <c r="L136" s="9">
        <v>0</v>
      </c>
      <c r="M136" s="9">
        <v>0</v>
      </c>
      <c r="N136" s="9">
        <v>0</v>
      </c>
      <c r="O136" s="4"/>
      <c r="P136" s="9">
        <f t="shared" si="30"/>
        <v>575.24764182037052</v>
      </c>
    </row>
    <row r="137" spans="1:16" x14ac:dyDescent="0.2">
      <c r="A137" s="8" t="s">
        <v>56</v>
      </c>
      <c r="B137" s="8" t="s">
        <v>42</v>
      </c>
      <c r="C137" s="8" t="s">
        <v>99</v>
      </c>
      <c r="D137" s="8" t="s">
        <v>28</v>
      </c>
      <c r="E137" s="8" t="s">
        <v>17</v>
      </c>
      <c r="F137" s="8" t="s">
        <v>9</v>
      </c>
      <c r="G137" s="9">
        <v>0</v>
      </c>
      <c r="H137" s="9">
        <v>4074.9215563628072</v>
      </c>
      <c r="I137" s="9">
        <f t="shared" si="24"/>
        <v>4074.9215563628072</v>
      </c>
      <c r="J137" s="9">
        <v>-46092.893449920448</v>
      </c>
      <c r="K137" s="9">
        <f t="shared" si="25"/>
        <v>50167.815006283257</v>
      </c>
      <c r="L137" s="9">
        <v>0</v>
      </c>
      <c r="M137" s="9">
        <v>0</v>
      </c>
      <c r="N137" s="9">
        <v>0</v>
      </c>
      <c r="O137" s="4"/>
      <c r="P137" s="9">
        <f t="shared" si="30"/>
        <v>50167.815006283257</v>
      </c>
    </row>
    <row r="138" spans="1:16" x14ac:dyDescent="0.2">
      <c r="A138" s="8" t="s">
        <v>56</v>
      </c>
      <c r="B138" s="8" t="s">
        <v>42</v>
      </c>
      <c r="C138" s="8" t="s">
        <v>99</v>
      </c>
      <c r="D138" s="8" t="s">
        <v>28</v>
      </c>
      <c r="E138" s="8" t="s">
        <v>17</v>
      </c>
      <c r="F138" s="8" t="s">
        <v>0</v>
      </c>
      <c r="G138" s="9">
        <v>0</v>
      </c>
      <c r="H138" s="9">
        <v>-563371.10676646815</v>
      </c>
      <c r="I138" s="9">
        <f t="shared" si="24"/>
        <v>-563371.10676646815</v>
      </c>
      <c r="J138" s="9">
        <v>-553429.57005327172</v>
      </c>
      <c r="K138" s="9">
        <f t="shared" si="25"/>
        <v>-9941.5367131964304</v>
      </c>
      <c r="L138" s="9">
        <v>0</v>
      </c>
      <c r="M138" s="9">
        <v>0</v>
      </c>
      <c r="N138" s="9">
        <v>0</v>
      </c>
      <c r="O138" s="4"/>
      <c r="P138" s="9">
        <f t="shared" si="30"/>
        <v>-9941.5367131964304</v>
      </c>
    </row>
    <row r="139" spans="1:16" x14ac:dyDescent="0.2">
      <c r="A139" s="8" t="s">
        <v>56</v>
      </c>
      <c r="B139" s="8" t="s">
        <v>42</v>
      </c>
      <c r="C139" s="8" t="s">
        <v>99</v>
      </c>
      <c r="D139" s="8" t="s">
        <v>28</v>
      </c>
      <c r="E139" s="8" t="s">
        <v>22</v>
      </c>
      <c r="F139" s="8" t="s">
        <v>9</v>
      </c>
      <c r="G139" s="9">
        <v>0</v>
      </c>
      <c r="H139" s="9">
        <v>1640.7263359587866</v>
      </c>
      <c r="I139" s="9">
        <f t="shared" si="24"/>
        <v>1640.7263359587866</v>
      </c>
      <c r="J139" s="9">
        <v>-1495.8174238837437</v>
      </c>
      <c r="K139" s="9">
        <f t="shared" si="25"/>
        <v>3136.5437598425306</v>
      </c>
      <c r="L139" s="9">
        <f t="shared" si="27"/>
        <v>3136.5437598425306</v>
      </c>
      <c r="M139" s="9">
        <v>0</v>
      </c>
      <c r="N139" s="9">
        <v>0</v>
      </c>
      <c r="O139" s="4"/>
      <c r="P139" s="9">
        <v>0</v>
      </c>
    </row>
    <row r="140" spans="1:16" x14ac:dyDescent="0.2">
      <c r="A140" s="8" t="s">
        <v>56</v>
      </c>
      <c r="B140" s="8" t="s">
        <v>42</v>
      </c>
      <c r="C140" s="8" t="s">
        <v>99</v>
      </c>
      <c r="D140" s="8" t="s">
        <v>28</v>
      </c>
      <c r="E140" s="8" t="s">
        <v>89</v>
      </c>
      <c r="F140" s="8" t="s">
        <v>0</v>
      </c>
      <c r="G140" s="9">
        <v>0</v>
      </c>
      <c r="H140" s="9">
        <v>0</v>
      </c>
      <c r="I140" s="9">
        <f t="shared" si="24"/>
        <v>0</v>
      </c>
      <c r="J140" s="9">
        <v>-221.21887674249916</v>
      </c>
      <c r="K140" s="9">
        <f t="shared" si="25"/>
        <v>221.21887674249916</v>
      </c>
      <c r="L140" s="9">
        <f t="shared" si="27"/>
        <v>221.21887674249916</v>
      </c>
      <c r="M140" s="9">
        <v>0</v>
      </c>
      <c r="N140" s="9">
        <v>0</v>
      </c>
      <c r="O140" s="4"/>
      <c r="P140" s="9">
        <v>0</v>
      </c>
    </row>
    <row r="141" spans="1:16" x14ac:dyDescent="0.2">
      <c r="A141" s="8" t="s">
        <v>56</v>
      </c>
      <c r="B141" s="8" t="s">
        <v>42</v>
      </c>
      <c r="C141" s="8" t="s">
        <v>99</v>
      </c>
      <c r="D141" s="8" t="s">
        <v>28</v>
      </c>
      <c r="E141" s="8" t="s">
        <v>23</v>
      </c>
      <c r="F141" s="8" t="s">
        <v>9</v>
      </c>
      <c r="G141" s="9">
        <v>0</v>
      </c>
      <c r="H141" s="9">
        <v>-56714.391895326517</v>
      </c>
      <c r="I141" s="9">
        <f t="shared" si="24"/>
        <v>-56714.391895326517</v>
      </c>
      <c r="J141" s="9">
        <v>-55075.729253354468</v>
      </c>
      <c r="K141" s="9">
        <f t="shared" si="25"/>
        <v>-1638.6626419720487</v>
      </c>
      <c r="L141" s="9">
        <f t="shared" si="27"/>
        <v>-1638.6626419720487</v>
      </c>
      <c r="M141" s="9">
        <v>0</v>
      </c>
      <c r="N141" s="9">
        <v>0</v>
      </c>
      <c r="O141" s="4"/>
      <c r="P141" s="9">
        <v>0</v>
      </c>
    </row>
    <row r="142" spans="1:16" x14ac:dyDescent="0.2">
      <c r="A142" s="8" t="s">
        <v>56</v>
      </c>
      <c r="B142" s="8" t="s">
        <v>42</v>
      </c>
      <c r="C142" s="8" t="s">
        <v>99</v>
      </c>
      <c r="D142" s="8" t="s">
        <v>28</v>
      </c>
      <c r="E142" s="8" t="s">
        <v>90</v>
      </c>
      <c r="F142" s="8" t="s">
        <v>5</v>
      </c>
      <c r="G142" s="9">
        <v>-3906.8163963191278</v>
      </c>
      <c r="H142" s="9">
        <v>0</v>
      </c>
      <c r="I142" s="9">
        <f t="shared" si="24"/>
        <v>-3906.8163963191278</v>
      </c>
      <c r="J142" s="9">
        <v>-712.5641502400847</v>
      </c>
      <c r="K142" s="9">
        <f t="shared" si="25"/>
        <v>-3194.2522460790433</v>
      </c>
      <c r="L142" s="9">
        <f t="shared" si="27"/>
        <v>-3194.2522460790433</v>
      </c>
      <c r="M142" s="9">
        <v>-2856.9062909859376</v>
      </c>
      <c r="N142" s="9">
        <v>-3194.2530872831389</v>
      </c>
      <c r="O142" s="4"/>
      <c r="P142" s="9">
        <v>0</v>
      </c>
    </row>
    <row r="143" spans="1:16" x14ac:dyDescent="0.2">
      <c r="A143" s="8" t="s">
        <v>56</v>
      </c>
      <c r="B143" s="8" t="s">
        <v>42</v>
      </c>
      <c r="C143" s="8" t="s">
        <v>99</v>
      </c>
      <c r="D143" s="8" t="s">
        <v>28</v>
      </c>
      <c r="E143" s="8" t="s">
        <v>90</v>
      </c>
      <c r="F143" s="8" t="s">
        <v>9</v>
      </c>
      <c r="G143" s="9">
        <v>-14906.932395050098</v>
      </c>
      <c r="H143" s="9">
        <v>0</v>
      </c>
      <c r="I143" s="9">
        <f t="shared" si="24"/>
        <v>-14906.932395050098</v>
      </c>
      <c r="J143" s="9">
        <v>-8310.0185329459455</v>
      </c>
      <c r="K143" s="9">
        <f t="shared" si="25"/>
        <v>-6596.9138621041529</v>
      </c>
      <c r="L143" s="9">
        <f t="shared" si="27"/>
        <v>-6596.9138621041529</v>
      </c>
      <c r="M143" s="9">
        <f t="shared" ref="M143:M144" si="31">L143</f>
        <v>-6596.9138621041529</v>
      </c>
      <c r="N143" s="9">
        <v>-5113.0775787654047</v>
      </c>
      <c r="O143" s="4"/>
      <c r="P143" s="9">
        <v>0</v>
      </c>
    </row>
    <row r="144" spans="1:16" x14ac:dyDescent="0.2">
      <c r="A144" s="8" t="s">
        <v>56</v>
      </c>
      <c r="B144" s="8" t="s">
        <v>42</v>
      </c>
      <c r="C144" s="8" t="s">
        <v>99</v>
      </c>
      <c r="D144" s="8" t="s">
        <v>28</v>
      </c>
      <c r="E144" s="8" t="s">
        <v>90</v>
      </c>
      <c r="F144" s="8" t="s">
        <v>0</v>
      </c>
      <c r="G144" s="9">
        <v>-17643.845182777761</v>
      </c>
      <c r="H144" s="9">
        <v>0</v>
      </c>
      <c r="I144" s="9">
        <f t="shared" si="24"/>
        <v>-17643.845182777761</v>
      </c>
      <c r="J144" s="9">
        <v>-13928.727565738207</v>
      </c>
      <c r="K144" s="9">
        <f t="shared" si="25"/>
        <v>-3715.1176170395538</v>
      </c>
      <c r="L144" s="9">
        <f t="shared" si="27"/>
        <v>-3715.1176170395538</v>
      </c>
      <c r="M144" s="9">
        <f t="shared" si="31"/>
        <v>-3715.1176170395538</v>
      </c>
      <c r="N144" s="9">
        <v>-3715.1176170395556</v>
      </c>
      <c r="O144" s="4"/>
      <c r="P144" s="9">
        <v>0</v>
      </c>
    </row>
    <row r="145" spans="1:16" s="12" customFormat="1" x14ac:dyDescent="0.2">
      <c r="A145" s="10" t="s">
        <v>56</v>
      </c>
      <c r="B145" s="10" t="s">
        <v>42</v>
      </c>
      <c r="C145" s="10" t="s">
        <v>99</v>
      </c>
      <c r="D145" s="10" t="s">
        <v>28</v>
      </c>
      <c r="E145" s="10" t="s">
        <v>91</v>
      </c>
      <c r="F145" s="10" t="s">
        <v>9</v>
      </c>
      <c r="G145" s="9">
        <v>0</v>
      </c>
      <c r="H145" s="9">
        <v>0</v>
      </c>
      <c r="I145" s="11">
        <f t="shared" si="24"/>
        <v>0</v>
      </c>
      <c r="J145" s="11">
        <v>-12.187618555750396</v>
      </c>
      <c r="K145" s="11">
        <f t="shared" si="25"/>
        <v>12.187618555750396</v>
      </c>
      <c r="L145" s="9">
        <f t="shared" si="27"/>
        <v>12.187618555750396</v>
      </c>
      <c r="M145" s="9">
        <v>0</v>
      </c>
      <c r="N145" s="9">
        <v>0</v>
      </c>
      <c r="O145" s="4"/>
      <c r="P145" s="9">
        <v>0</v>
      </c>
    </row>
    <row r="146" spans="1:16" x14ac:dyDescent="0.2">
      <c r="A146" s="8" t="s">
        <v>56</v>
      </c>
      <c r="B146" s="8" t="s">
        <v>42</v>
      </c>
      <c r="C146" s="8" t="s">
        <v>99</v>
      </c>
      <c r="D146" s="8" t="s">
        <v>28</v>
      </c>
      <c r="E146" s="8" t="s">
        <v>92</v>
      </c>
      <c r="F146" s="8" t="s">
        <v>9</v>
      </c>
      <c r="G146" s="9">
        <v>0</v>
      </c>
      <c r="H146" s="9">
        <v>0</v>
      </c>
      <c r="I146" s="9">
        <f t="shared" si="24"/>
        <v>0</v>
      </c>
      <c r="J146" s="9">
        <v>-2231.5395153003474</v>
      </c>
      <c r="K146" s="9">
        <f t="shared" si="25"/>
        <v>2231.5395153003474</v>
      </c>
      <c r="L146" s="9">
        <f t="shared" si="27"/>
        <v>2231.5395153003474</v>
      </c>
      <c r="M146" s="9">
        <v>0</v>
      </c>
      <c r="N146" s="9">
        <v>0</v>
      </c>
      <c r="O146" s="4"/>
      <c r="P146" s="9">
        <v>0</v>
      </c>
    </row>
    <row r="147" spans="1:16" x14ac:dyDescent="0.2">
      <c r="A147" s="8" t="s">
        <v>56</v>
      </c>
      <c r="B147" s="8" t="s">
        <v>48</v>
      </c>
      <c r="C147" s="8" t="s">
        <v>100</v>
      </c>
      <c r="D147" s="8" t="s">
        <v>28</v>
      </c>
      <c r="E147" s="8" t="s">
        <v>88</v>
      </c>
      <c r="F147" s="8" t="s">
        <v>5</v>
      </c>
      <c r="G147" s="9">
        <v>-62487.39024095286</v>
      </c>
      <c r="H147" s="9">
        <v>-3623.2950755069178</v>
      </c>
      <c r="I147" s="9">
        <f t="shared" si="24"/>
        <v>-66110.685316459771</v>
      </c>
      <c r="J147" s="9">
        <v>-60220.300095041217</v>
      </c>
      <c r="K147" s="9">
        <f t="shared" si="25"/>
        <v>-5890.3852214185536</v>
      </c>
      <c r="L147" s="9">
        <f t="shared" si="27"/>
        <v>-5890.3852214185536</v>
      </c>
      <c r="M147" s="9">
        <v>-3780.306912656687</v>
      </c>
      <c r="N147" s="9">
        <v>0</v>
      </c>
      <c r="O147" s="4"/>
      <c r="P147" s="9">
        <v>0</v>
      </c>
    </row>
    <row r="148" spans="1:16" x14ac:dyDescent="0.2">
      <c r="A148" s="8" t="s">
        <v>56</v>
      </c>
      <c r="B148" s="8" t="s">
        <v>48</v>
      </c>
      <c r="C148" s="8" t="s">
        <v>100</v>
      </c>
      <c r="D148" s="8" t="s">
        <v>28</v>
      </c>
      <c r="E148" s="8" t="s">
        <v>88</v>
      </c>
      <c r="F148" s="8" t="s">
        <v>11</v>
      </c>
      <c r="G148" s="9">
        <v>-4756535.0616288269</v>
      </c>
      <c r="H148" s="9">
        <v>-13541.875907239701</v>
      </c>
      <c r="I148" s="9">
        <f t="shared" si="24"/>
        <v>-4770076.9375360664</v>
      </c>
      <c r="J148" s="9">
        <v>-4034759.7563677607</v>
      </c>
      <c r="K148" s="9">
        <f t="shared" si="25"/>
        <v>-735317.18116830569</v>
      </c>
      <c r="L148" s="9">
        <f t="shared" si="27"/>
        <v>-735317.18116830569</v>
      </c>
      <c r="M148" s="9">
        <f t="shared" ref="M148:M149" si="32">L148</f>
        <v>-735317.18116830569</v>
      </c>
      <c r="N148" s="9">
        <v>0</v>
      </c>
      <c r="O148" s="4"/>
      <c r="P148" s="9">
        <v>0</v>
      </c>
    </row>
    <row r="149" spans="1:16" s="12" customFormat="1" x14ac:dyDescent="0.2">
      <c r="A149" s="10" t="s">
        <v>56</v>
      </c>
      <c r="B149" s="10" t="s">
        <v>48</v>
      </c>
      <c r="C149" s="10" t="s">
        <v>100</v>
      </c>
      <c r="D149" s="10" t="s">
        <v>28</v>
      </c>
      <c r="E149" s="10" t="s">
        <v>88</v>
      </c>
      <c r="F149" s="10" t="s">
        <v>9</v>
      </c>
      <c r="G149" s="11">
        <v>-270464.36686882912</v>
      </c>
      <c r="H149" s="11">
        <v>-5614.7102685702412</v>
      </c>
      <c r="I149" s="11">
        <f t="shared" si="24"/>
        <v>-276079.07713739935</v>
      </c>
      <c r="J149" s="11">
        <v>-199473.75466733275</v>
      </c>
      <c r="K149" s="11">
        <f t="shared" si="25"/>
        <v>-76605.322470066603</v>
      </c>
      <c r="L149" s="9">
        <f t="shared" si="27"/>
        <v>-76605.322470066603</v>
      </c>
      <c r="M149" s="9">
        <f t="shared" si="32"/>
        <v>-76605.322470066603</v>
      </c>
      <c r="N149" s="9">
        <v>0</v>
      </c>
      <c r="O149" s="4"/>
      <c r="P149" s="9">
        <v>0</v>
      </c>
    </row>
    <row r="150" spans="1:16" x14ac:dyDescent="0.2">
      <c r="A150" s="8" t="s">
        <v>56</v>
      </c>
      <c r="B150" s="8" t="s">
        <v>48</v>
      </c>
      <c r="C150" s="8" t="s">
        <v>100</v>
      </c>
      <c r="D150" s="8" t="s">
        <v>28</v>
      </c>
      <c r="E150" s="8" t="s">
        <v>12</v>
      </c>
      <c r="F150" s="8" t="s">
        <v>11</v>
      </c>
      <c r="G150" s="9">
        <v>-81.665626425665749</v>
      </c>
      <c r="H150" s="9">
        <v>-57.206771597212708</v>
      </c>
      <c r="I150" s="9">
        <f t="shared" si="24"/>
        <v>-138.87239802287846</v>
      </c>
      <c r="J150" s="9">
        <v>-219.2307692307692</v>
      </c>
      <c r="K150" s="9">
        <f t="shared" si="25"/>
        <v>80.358371207890741</v>
      </c>
      <c r="L150" s="9">
        <f t="shared" si="27"/>
        <v>80.358371207890741</v>
      </c>
      <c r="M150" s="9">
        <v>0</v>
      </c>
      <c r="N150" s="9">
        <v>0</v>
      </c>
      <c r="O150" s="4"/>
      <c r="P150" s="9">
        <v>0</v>
      </c>
    </row>
    <row r="151" spans="1:16" x14ac:dyDescent="0.2">
      <c r="A151" s="8" t="s">
        <v>56</v>
      </c>
      <c r="B151" s="8" t="s">
        <v>48</v>
      </c>
      <c r="C151" s="8" t="s">
        <v>100</v>
      </c>
      <c r="D151" s="8" t="s">
        <v>28</v>
      </c>
      <c r="E151" s="8" t="s">
        <v>66</v>
      </c>
      <c r="F151" s="8" t="s">
        <v>5</v>
      </c>
      <c r="G151" s="9">
        <v>-5962.1157301464937</v>
      </c>
      <c r="H151" s="9">
        <v>0</v>
      </c>
      <c r="I151" s="9">
        <f t="shared" si="24"/>
        <v>-5962.1157301464937</v>
      </c>
      <c r="J151" s="9">
        <v>-5214.4120101823901</v>
      </c>
      <c r="K151" s="9">
        <f t="shared" si="25"/>
        <v>-747.70371996410358</v>
      </c>
      <c r="L151" s="9">
        <v>0</v>
      </c>
      <c r="M151" s="9">
        <v>0</v>
      </c>
      <c r="N151" s="9">
        <v>0</v>
      </c>
      <c r="O151" s="4"/>
      <c r="P151" s="9">
        <f t="shared" ref="P151:P157" si="33">K151</f>
        <v>-747.70371996410358</v>
      </c>
    </row>
    <row r="152" spans="1:16" s="12" customFormat="1" x14ac:dyDescent="0.2">
      <c r="A152" s="10" t="s">
        <v>56</v>
      </c>
      <c r="B152" s="10" t="s">
        <v>48</v>
      </c>
      <c r="C152" s="10" t="s">
        <v>100</v>
      </c>
      <c r="D152" s="10" t="s">
        <v>28</v>
      </c>
      <c r="E152" s="10" t="s">
        <v>66</v>
      </c>
      <c r="F152" s="10" t="s">
        <v>11</v>
      </c>
      <c r="G152" s="11">
        <v>-533885.47724729916</v>
      </c>
      <c r="H152" s="9">
        <v>0</v>
      </c>
      <c r="I152" s="11">
        <f t="shared" si="24"/>
        <v>-533885.47724729916</v>
      </c>
      <c r="J152" s="11">
        <v>-394504.56916274125</v>
      </c>
      <c r="K152" s="11">
        <f t="shared" si="25"/>
        <v>-139380.90808455792</v>
      </c>
      <c r="L152" s="9">
        <v>0</v>
      </c>
      <c r="M152" s="9">
        <v>0</v>
      </c>
      <c r="N152" s="9">
        <v>0</v>
      </c>
      <c r="O152" s="4"/>
      <c r="P152" s="9">
        <f t="shared" si="33"/>
        <v>-139380.90808455792</v>
      </c>
    </row>
    <row r="153" spans="1:16" x14ac:dyDescent="0.2">
      <c r="A153" s="8" t="s">
        <v>56</v>
      </c>
      <c r="B153" s="8" t="s">
        <v>48</v>
      </c>
      <c r="C153" s="8" t="s">
        <v>100</v>
      </c>
      <c r="D153" s="8" t="s">
        <v>28</v>
      </c>
      <c r="E153" s="8" t="s">
        <v>66</v>
      </c>
      <c r="F153" s="8" t="s">
        <v>9</v>
      </c>
      <c r="G153" s="9">
        <v>-3748.9769484594271</v>
      </c>
      <c r="H153" s="9">
        <v>0</v>
      </c>
      <c r="I153" s="9">
        <f t="shared" si="24"/>
        <v>-3748.9769484594271</v>
      </c>
      <c r="J153" s="9">
        <v>-2974.1498930882731</v>
      </c>
      <c r="K153" s="9">
        <f t="shared" si="25"/>
        <v>-774.82705537115407</v>
      </c>
      <c r="L153" s="9">
        <v>0</v>
      </c>
      <c r="M153" s="9">
        <v>0</v>
      </c>
      <c r="N153" s="9">
        <v>0</v>
      </c>
      <c r="O153" s="4"/>
      <c r="P153" s="9">
        <f t="shared" si="33"/>
        <v>-774.82705537115407</v>
      </c>
    </row>
    <row r="154" spans="1:16" x14ac:dyDescent="0.2">
      <c r="A154" s="8" t="s">
        <v>56</v>
      </c>
      <c r="B154" s="8" t="s">
        <v>48</v>
      </c>
      <c r="C154" s="8" t="s">
        <v>100</v>
      </c>
      <c r="D154" s="8" t="s">
        <v>28</v>
      </c>
      <c r="E154" s="8" t="s">
        <v>67</v>
      </c>
      <c r="F154" s="8" t="s">
        <v>5</v>
      </c>
      <c r="G154" s="9">
        <v>-128.36652630901045</v>
      </c>
      <c r="H154" s="9">
        <v>0</v>
      </c>
      <c r="I154" s="9">
        <f t="shared" si="24"/>
        <v>-128.36652630901045</v>
      </c>
      <c r="J154" s="9">
        <v>0</v>
      </c>
      <c r="K154" s="9">
        <f t="shared" si="25"/>
        <v>-128.36652630901045</v>
      </c>
      <c r="L154" s="9">
        <v>0</v>
      </c>
      <c r="M154" s="9">
        <v>0</v>
      </c>
      <c r="N154" s="9">
        <v>0</v>
      </c>
      <c r="O154" s="4"/>
      <c r="P154" s="9">
        <f t="shared" si="33"/>
        <v>-128.36652630901045</v>
      </c>
    </row>
    <row r="155" spans="1:16" x14ac:dyDescent="0.2">
      <c r="A155" s="8" t="s">
        <v>56</v>
      </c>
      <c r="B155" s="8" t="s">
        <v>48</v>
      </c>
      <c r="C155" s="8" t="s">
        <v>100</v>
      </c>
      <c r="D155" s="8" t="s">
        <v>28</v>
      </c>
      <c r="E155" s="8" t="s">
        <v>17</v>
      </c>
      <c r="F155" s="8" t="s">
        <v>5</v>
      </c>
      <c r="G155" s="9">
        <v>0</v>
      </c>
      <c r="H155" s="9">
        <v>0</v>
      </c>
      <c r="I155" s="9">
        <f t="shared" si="24"/>
        <v>0</v>
      </c>
      <c r="J155" s="9">
        <v>-1.0465425858088597</v>
      </c>
      <c r="K155" s="9">
        <f t="shared" si="25"/>
        <v>1.0465425858088597</v>
      </c>
      <c r="L155" s="9">
        <v>0</v>
      </c>
      <c r="M155" s="9">
        <v>0</v>
      </c>
      <c r="N155" s="9">
        <v>0</v>
      </c>
      <c r="O155" s="4"/>
      <c r="P155" s="9">
        <f t="shared" si="33"/>
        <v>1.0465425858088597</v>
      </c>
    </row>
    <row r="156" spans="1:16" x14ac:dyDescent="0.2">
      <c r="A156" s="8" t="s">
        <v>56</v>
      </c>
      <c r="B156" s="8" t="s">
        <v>48</v>
      </c>
      <c r="C156" s="8" t="s">
        <v>100</v>
      </c>
      <c r="D156" s="8" t="s">
        <v>28</v>
      </c>
      <c r="E156" s="8" t="s">
        <v>17</v>
      </c>
      <c r="F156" s="8" t="s">
        <v>11</v>
      </c>
      <c r="G156" s="9">
        <v>0</v>
      </c>
      <c r="H156" s="9">
        <v>-248317.47491444295</v>
      </c>
      <c r="I156" s="9">
        <f t="shared" si="24"/>
        <v>-248317.47491444295</v>
      </c>
      <c r="J156" s="9">
        <v>-294012.75069556688</v>
      </c>
      <c r="K156" s="9">
        <f t="shared" si="25"/>
        <v>45695.275781123928</v>
      </c>
      <c r="L156" s="9">
        <v>0</v>
      </c>
      <c r="M156" s="9">
        <v>0</v>
      </c>
      <c r="N156" s="9">
        <v>0</v>
      </c>
      <c r="O156" s="4"/>
      <c r="P156" s="9">
        <f t="shared" si="33"/>
        <v>45695.275781123928</v>
      </c>
    </row>
    <row r="157" spans="1:16" s="12" customFormat="1" x14ac:dyDescent="0.2">
      <c r="A157" s="10" t="s">
        <v>56</v>
      </c>
      <c r="B157" s="10" t="s">
        <v>48</v>
      </c>
      <c r="C157" s="10" t="s">
        <v>100</v>
      </c>
      <c r="D157" s="10" t="s">
        <v>28</v>
      </c>
      <c r="E157" s="10" t="s">
        <v>17</v>
      </c>
      <c r="F157" s="10" t="s">
        <v>9</v>
      </c>
      <c r="G157" s="9">
        <v>0</v>
      </c>
      <c r="H157" s="11">
        <v>-8178.2625210778533</v>
      </c>
      <c r="I157" s="11">
        <f t="shared" si="24"/>
        <v>-8178.2625210778533</v>
      </c>
      <c r="J157" s="11">
        <v>-3516.7927590478648</v>
      </c>
      <c r="K157" s="11">
        <f t="shared" si="25"/>
        <v>-4661.4697620299885</v>
      </c>
      <c r="L157" s="9">
        <v>0</v>
      </c>
      <c r="M157" s="9">
        <v>0</v>
      </c>
      <c r="N157" s="9">
        <v>0</v>
      </c>
      <c r="O157" s="4"/>
      <c r="P157" s="9">
        <f t="shared" si="33"/>
        <v>-4661.4697620299885</v>
      </c>
    </row>
    <row r="158" spans="1:16" x14ac:dyDescent="0.2">
      <c r="A158" s="8" t="s">
        <v>56</v>
      </c>
      <c r="B158" s="8" t="s">
        <v>48</v>
      </c>
      <c r="C158" s="8" t="s">
        <v>100</v>
      </c>
      <c r="D158" s="8" t="s">
        <v>28</v>
      </c>
      <c r="E158" s="8" t="s">
        <v>22</v>
      </c>
      <c r="F158" s="8" t="s">
        <v>9</v>
      </c>
      <c r="G158" s="9">
        <v>0</v>
      </c>
      <c r="H158" s="9">
        <v>492.86524659796891</v>
      </c>
      <c r="I158" s="9">
        <f t="shared" si="24"/>
        <v>492.86524659796891</v>
      </c>
      <c r="J158" s="9">
        <v>-80.068993276570325</v>
      </c>
      <c r="K158" s="9">
        <f t="shared" si="25"/>
        <v>572.93423987453923</v>
      </c>
      <c r="L158" s="9">
        <f t="shared" si="27"/>
        <v>572.93423987453923</v>
      </c>
      <c r="M158" s="9">
        <v>0</v>
      </c>
      <c r="N158" s="9">
        <v>0</v>
      </c>
      <c r="O158" s="4"/>
      <c r="P158" s="9">
        <v>0</v>
      </c>
    </row>
    <row r="159" spans="1:16" x14ac:dyDescent="0.2">
      <c r="A159" s="8" t="s">
        <v>56</v>
      </c>
      <c r="B159" s="8" t="s">
        <v>48</v>
      </c>
      <c r="C159" s="8" t="s">
        <v>100</v>
      </c>
      <c r="D159" s="8" t="s">
        <v>28</v>
      </c>
      <c r="E159" s="8" t="s">
        <v>23</v>
      </c>
      <c r="F159" s="8" t="s">
        <v>9</v>
      </c>
      <c r="G159" s="9">
        <v>0</v>
      </c>
      <c r="H159" s="9">
        <v>-2623.0820022874846</v>
      </c>
      <c r="I159" s="9">
        <f t="shared" si="24"/>
        <v>-2623.0820022874846</v>
      </c>
      <c r="J159" s="9">
        <v>-2948.1275224081955</v>
      </c>
      <c r="K159" s="9">
        <f t="shared" si="25"/>
        <v>325.04552012071099</v>
      </c>
      <c r="L159" s="9">
        <f t="shared" si="27"/>
        <v>325.04552012071099</v>
      </c>
      <c r="M159" s="9">
        <v>0</v>
      </c>
      <c r="N159" s="9">
        <v>0</v>
      </c>
      <c r="O159" s="4"/>
      <c r="P159" s="9">
        <v>0</v>
      </c>
    </row>
    <row r="160" spans="1:16" x14ac:dyDescent="0.2">
      <c r="A160" s="8" t="s">
        <v>56</v>
      </c>
      <c r="B160" s="8" t="s">
        <v>48</v>
      </c>
      <c r="C160" s="8" t="s">
        <v>100</v>
      </c>
      <c r="D160" s="8" t="s">
        <v>28</v>
      </c>
      <c r="E160" s="8" t="s">
        <v>90</v>
      </c>
      <c r="F160" s="8" t="s">
        <v>5</v>
      </c>
      <c r="G160" s="9">
        <v>-348.277381462633</v>
      </c>
      <c r="H160" s="9">
        <v>0</v>
      </c>
      <c r="I160" s="9">
        <f t="shared" si="24"/>
        <v>-348.277381462633</v>
      </c>
      <c r="J160" s="9">
        <v>-63.52235157992564</v>
      </c>
      <c r="K160" s="9">
        <f t="shared" si="25"/>
        <v>-284.75502988270739</v>
      </c>
      <c r="L160" s="9">
        <f t="shared" si="27"/>
        <v>-284.75502988270739</v>
      </c>
      <c r="M160" s="9">
        <v>-352.66041773656684</v>
      </c>
      <c r="N160" s="9">
        <v>-284.75536915139088</v>
      </c>
      <c r="O160" s="4"/>
      <c r="P160" s="9">
        <v>0</v>
      </c>
    </row>
    <row r="161" spans="1:16" x14ac:dyDescent="0.2">
      <c r="A161" s="8" t="s">
        <v>56</v>
      </c>
      <c r="B161" s="8" t="s">
        <v>48</v>
      </c>
      <c r="C161" s="8" t="s">
        <v>100</v>
      </c>
      <c r="D161" s="8" t="s">
        <v>28</v>
      </c>
      <c r="E161" s="8" t="s">
        <v>90</v>
      </c>
      <c r="F161" s="8" t="s">
        <v>9</v>
      </c>
      <c r="G161" s="9">
        <v>0</v>
      </c>
      <c r="H161" s="9">
        <v>0</v>
      </c>
      <c r="I161" s="9">
        <f t="shared" si="24"/>
        <v>0</v>
      </c>
      <c r="J161" s="11">
        <v>0</v>
      </c>
      <c r="K161" s="9">
        <f t="shared" ref="K161:K185" si="34">I161-J161</f>
        <v>0</v>
      </c>
      <c r="L161" s="9">
        <f t="shared" si="27"/>
        <v>0</v>
      </c>
      <c r="M161" s="9">
        <f t="shared" ref="M161" si="35">L161</f>
        <v>0</v>
      </c>
      <c r="N161" s="9">
        <v>-105.7565891927521</v>
      </c>
      <c r="O161" s="4"/>
      <c r="P161" s="9">
        <v>0</v>
      </c>
    </row>
    <row r="162" spans="1:16" x14ac:dyDescent="0.2">
      <c r="A162" s="8" t="s">
        <v>56</v>
      </c>
      <c r="B162" s="8" t="s">
        <v>48</v>
      </c>
      <c r="C162" s="8" t="s">
        <v>100</v>
      </c>
      <c r="D162" s="8" t="s">
        <v>28</v>
      </c>
      <c r="E162" s="8" t="s">
        <v>92</v>
      </c>
      <c r="F162" s="8" t="s">
        <v>9</v>
      </c>
      <c r="G162" s="9">
        <v>0</v>
      </c>
      <c r="H162" s="9">
        <v>0</v>
      </c>
      <c r="I162" s="9">
        <f t="shared" si="24"/>
        <v>0</v>
      </c>
      <c r="J162" s="9">
        <v>-73.955670825320311</v>
      </c>
      <c r="K162" s="9">
        <f t="shared" si="34"/>
        <v>73.955670825320311</v>
      </c>
      <c r="L162" s="9">
        <f t="shared" si="27"/>
        <v>73.955670825320311</v>
      </c>
      <c r="M162" s="9">
        <v>0</v>
      </c>
      <c r="N162" s="9">
        <v>0</v>
      </c>
      <c r="O162" s="4"/>
      <c r="P162" s="9">
        <v>0</v>
      </c>
    </row>
    <row r="163" spans="1:16" x14ac:dyDescent="0.2">
      <c r="A163" s="8" t="s">
        <v>56</v>
      </c>
      <c r="B163" s="8" t="s">
        <v>45</v>
      </c>
      <c r="C163" s="8" t="s">
        <v>101</v>
      </c>
      <c r="D163" s="8" t="s">
        <v>28</v>
      </c>
      <c r="E163" s="8" t="s">
        <v>88</v>
      </c>
      <c r="F163" s="8" t="s">
        <v>5</v>
      </c>
      <c r="G163" s="9">
        <v>-316274.77901006985</v>
      </c>
      <c r="H163" s="9">
        <v>-27827.704895577361</v>
      </c>
      <c r="I163" s="9">
        <f t="shared" ref="I163:I216" si="36">G163+H163</f>
        <v>-344102.48390564718</v>
      </c>
      <c r="J163" s="9">
        <v>-325109.29269731086</v>
      </c>
      <c r="K163" s="9">
        <f t="shared" si="34"/>
        <v>-18993.191208336328</v>
      </c>
      <c r="L163" s="9">
        <f t="shared" si="27"/>
        <v>-18993.191208336328</v>
      </c>
      <c r="M163" s="9">
        <v>-22561.33570005247</v>
      </c>
      <c r="N163" s="9">
        <v>0</v>
      </c>
      <c r="O163" s="4"/>
      <c r="P163" s="9">
        <v>0</v>
      </c>
    </row>
    <row r="164" spans="1:16" x14ac:dyDescent="0.2">
      <c r="A164" s="8" t="s">
        <v>56</v>
      </c>
      <c r="B164" s="8" t="s">
        <v>45</v>
      </c>
      <c r="C164" s="8" t="s">
        <v>101</v>
      </c>
      <c r="D164" s="8" t="s">
        <v>28</v>
      </c>
      <c r="E164" s="8" t="s">
        <v>88</v>
      </c>
      <c r="F164" s="8" t="s">
        <v>11</v>
      </c>
      <c r="G164" s="9">
        <v>-74741796.556101054</v>
      </c>
      <c r="H164" s="9">
        <v>-267706.25205415802</v>
      </c>
      <c r="I164" s="9">
        <f t="shared" si="36"/>
        <v>-75009502.808155209</v>
      </c>
      <c r="J164" s="9">
        <v>-61299746.169463992</v>
      </c>
      <c r="K164" s="9">
        <f t="shared" si="34"/>
        <v>-13709756.638691217</v>
      </c>
      <c r="L164" s="9">
        <f t="shared" si="27"/>
        <v>-13709756.638691217</v>
      </c>
      <c r="M164" s="9">
        <f>L164+106829+5361</f>
        <v>-13597566.638691217</v>
      </c>
      <c r="N164" s="9">
        <v>0</v>
      </c>
      <c r="O164" s="4"/>
      <c r="P164" s="9">
        <v>0</v>
      </c>
    </row>
    <row r="165" spans="1:16" x14ac:dyDescent="0.2">
      <c r="A165" s="8" t="s">
        <v>56</v>
      </c>
      <c r="B165" s="8" t="s">
        <v>45</v>
      </c>
      <c r="C165" s="8" t="s">
        <v>101</v>
      </c>
      <c r="D165" s="8" t="s">
        <v>28</v>
      </c>
      <c r="E165" s="8" t="s">
        <v>88</v>
      </c>
      <c r="F165" s="8" t="s">
        <v>9</v>
      </c>
      <c r="G165" s="9">
        <v>-3152329.4768516473</v>
      </c>
      <c r="H165" s="9">
        <v>-108344.41801061627</v>
      </c>
      <c r="I165" s="9">
        <f t="shared" si="36"/>
        <v>-3260673.8948622635</v>
      </c>
      <c r="J165" s="9">
        <v>-1952150.8737457267</v>
      </c>
      <c r="K165" s="9">
        <f t="shared" si="34"/>
        <v>-1308523.0211165368</v>
      </c>
      <c r="L165" s="9">
        <f t="shared" si="27"/>
        <v>-1308523.0211165368</v>
      </c>
      <c r="M165" s="9">
        <f t="shared" ref="M165:M167" si="37">L165</f>
        <v>-1308523.0211165368</v>
      </c>
      <c r="N165" s="9">
        <v>0</v>
      </c>
      <c r="O165" s="4"/>
      <c r="P165" s="9">
        <v>0</v>
      </c>
    </row>
    <row r="166" spans="1:16" x14ac:dyDescent="0.2">
      <c r="A166" s="8" t="s">
        <v>56</v>
      </c>
      <c r="B166" s="8" t="s">
        <v>45</v>
      </c>
      <c r="C166" s="8" t="s">
        <v>101</v>
      </c>
      <c r="D166" s="8" t="s">
        <v>28</v>
      </c>
      <c r="E166" s="8" t="s">
        <v>12</v>
      </c>
      <c r="F166" s="8" t="s">
        <v>11</v>
      </c>
      <c r="G166" s="9">
        <v>-1614.4291176366496</v>
      </c>
      <c r="H166" s="9">
        <v>-1130.9076025590109</v>
      </c>
      <c r="I166" s="9">
        <f t="shared" si="36"/>
        <v>-2745.3367201956607</v>
      </c>
      <c r="J166" s="9">
        <v>-657.69230769230774</v>
      </c>
      <c r="K166" s="9">
        <f t="shared" si="34"/>
        <v>-2087.6444125033531</v>
      </c>
      <c r="L166" s="9">
        <f t="shared" si="27"/>
        <v>-2087.6444125033531</v>
      </c>
      <c r="M166" s="9">
        <f>L166+151+41+80+56+275</f>
        <v>-1484.6444125033531</v>
      </c>
      <c r="N166" s="9">
        <v>0</v>
      </c>
      <c r="O166" s="4"/>
      <c r="P166" s="9">
        <v>0</v>
      </c>
    </row>
    <row r="167" spans="1:16" x14ac:dyDescent="0.2">
      <c r="A167" s="8" t="s">
        <v>56</v>
      </c>
      <c r="B167" s="8" t="s">
        <v>45</v>
      </c>
      <c r="C167" s="8" t="s">
        <v>101</v>
      </c>
      <c r="D167" s="8" t="s">
        <v>28</v>
      </c>
      <c r="E167" s="8" t="s">
        <v>12</v>
      </c>
      <c r="F167" s="8" t="s">
        <v>9</v>
      </c>
      <c r="G167" s="9">
        <v>-146.46450583260983</v>
      </c>
      <c r="H167" s="9">
        <v>0</v>
      </c>
      <c r="I167" s="9">
        <f t="shared" si="36"/>
        <v>-146.46450583260983</v>
      </c>
      <c r="J167" s="9">
        <v>-146.46464646618824</v>
      </c>
      <c r="K167" s="9">
        <f t="shared" si="34"/>
        <v>1.4063357841109791E-4</v>
      </c>
      <c r="L167" s="9">
        <f t="shared" si="27"/>
        <v>1.4063357841109791E-4</v>
      </c>
      <c r="M167" s="9">
        <f t="shared" si="37"/>
        <v>1.4063357841109791E-4</v>
      </c>
      <c r="N167" s="9">
        <v>0</v>
      </c>
      <c r="O167" s="4"/>
      <c r="P167" s="9">
        <v>0</v>
      </c>
    </row>
    <row r="168" spans="1:16" x14ac:dyDescent="0.2">
      <c r="A168" s="8" t="s">
        <v>56</v>
      </c>
      <c r="B168" s="8" t="s">
        <v>45</v>
      </c>
      <c r="C168" s="8" t="s">
        <v>101</v>
      </c>
      <c r="D168" s="8" t="s">
        <v>28</v>
      </c>
      <c r="E168" s="8" t="s">
        <v>66</v>
      </c>
      <c r="F168" s="8" t="s">
        <v>5</v>
      </c>
      <c r="G168" s="9">
        <v>-29994.862508982384</v>
      </c>
      <c r="H168" s="9">
        <v>0</v>
      </c>
      <c r="I168" s="9">
        <f t="shared" si="36"/>
        <v>-29994.862508982384</v>
      </c>
      <c r="J168" s="9">
        <v>-27429.490357067269</v>
      </c>
      <c r="K168" s="9">
        <f t="shared" si="34"/>
        <v>-2565.372151915115</v>
      </c>
      <c r="L168" s="9">
        <v>0</v>
      </c>
      <c r="M168" s="9">
        <v>0</v>
      </c>
      <c r="N168" s="9">
        <v>0</v>
      </c>
      <c r="O168" s="4"/>
      <c r="P168" s="9">
        <f t="shared" ref="P168:P174" si="38">K168</f>
        <v>-2565.372151915115</v>
      </c>
    </row>
    <row r="169" spans="1:16" x14ac:dyDescent="0.2">
      <c r="A169" s="8" t="s">
        <v>56</v>
      </c>
      <c r="B169" s="8" t="s">
        <v>45</v>
      </c>
      <c r="C169" s="8" t="s">
        <v>101</v>
      </c>
      <c r="D169" s="8" t="s">
        <v>28</v>
      </c>
      <c r="E169" s="8" t="s">
        <v>66</v>
      </c>
      <c r="F169" s="8" t="s">
        <v>11</v>
      </c>
      <c r="G169" s="9">
        <v>-10554260.068474727</v>
      </c>
      <c r="H169" s="9">
        <v>0</v>
      </c>
      <c r="I169" s="9">
        <f t="shared" si="36"/>
        <v>-10554260.068474727</v>
      </c>
      <c r="J169" s="9">
        <v>-9766035.6054043416</v>
      </c>
      <c r="K169" s="9">
        <f t="shared" si="34"/>
        <v>-788224.46307038516</v>
      </c>
      <c r="L169" s="9">
        <v>0</v>
      </c>
      <c r="M169" s="9">
        <v>0</v>
      </c>
      <c r="N169" s="9">
        <v>0</v>
      </c>
      <c r="O169" s="4"/>
      <c r="P169" s="9">
        <f t="shared" si="38"/>
        <v>-788224.46307038516</v>
      </c>
    </row>
    <row r="170" spans="1:16" x14ac:dyDescent="0.2">
      <c r="A170" s="8" t="s">
        <v>56</v>
      </c>
      <c r="B170" s="8" t="s">
        <v>45</v>
      </c>
      <c r="C170" s="8" t="s">
        <v>101</v>
      </c>
      <c r="D170" s="8" t="s">
        <v>28</v>
      </c>
      <c r="E170" s="8" t="s">
        <v>66</v>
      </c>
      <c r="F170" s="8" t="s">
        <v>9</v>
      </c>
      <c r="G170" s="9">
        <v>-38446.559466196239</v>
      </c>
      <c r="H170" s="9">
        <v>0</v>
      </c>
      <c r="I170" s="9">
        <f t="shared" si="36"/>
        <v>-38446.559466196239</v>
      </c>
      <c r="J170" s="9">
        <v>-29477.243677980376</v>
      </c>
      <c r="K170" s="9">
        <f t="shared" si="34"/>
        <v>-8969.315788215863</v>
      </c>
      <c r="L170" s="9">
        <v>0</v>
      </c>
      <c r="M170" s="9">
        <v>0</v>
      </c>
      <c r="N170" s="9">
        <v>0</v>
      </c>
      <c r="O170" s="4"/>
      <c r="P170" s="9">
        <f t="shared" si="38"/>
        <v>-8969.315788215863</v>
      </c>
    </row>
    <row r="171" spans="1:16" x14ac:dyDescent="0.2">
      <c r="A171" s="8" t="s">
        <v>56</v>
      </c>
      <c r="B171" s="8" t="s">
        <v>45</v>
      </c>
      <c r="C171" s="8" t="s">
        <v>101</v>
      </c>
      <c r="D171" s="8" t="s">
        <v>28</v>
      </c>
      <c r="E171" s="8" t="s">
        <v>67</v>
      </c>
      <c r="F171" s="8" t="s">
        <v>5</v>
      </c>
      <c r="G171" s="9">
        <v>-645.80032996703142</v>
      </c>
      <c r="H171" s="9">
        <v>0</v>
      </c>
      <c r="I171" s="9">
        <f t="shared" si="36"/>
        <v>-645.80032996703142</v>
      </c>
      <c r="J171" s="9">
        <v>-0.5734999999999999</v>
      </c>
      <c r="K171" s="9">
        <f t="shared" si="34"/>
        <v>-645.22682996703145</v>
      </c>
      <c r="L171" s="9">
        <v>0</v>
      </c>
      <c r="M171" s="9">
        <v>0</v>
      </c>
      <c r="N171" s="9">
        <v>0</v>
      </c>
      <c r="O171" s="4"/>
      <c r="P171" s="9">
        <f t="shared" si="38"/>
        <v>-645.22682996703145</v>
      </c>
    </row>
    <row r="172" spans="1:16" x14ac:dyDescent="0.2">
      <c r="A172" s="8" t="s">
        <v>56</v>
      </c>
      <c r="B172" s="8" t="s">
        <v>45</v>
      </c>
      <c r="C172" s="8" t="s">
        <v>101</v>
      </c>
      <c r="D172" s="8" t="s">
        <v>28</v>
      </c>
      <c r="E172" s="8" t="s">
        <v>17</v>
      </c>
      <c r="F172" s="8" t="s">
        <v>5</v>
      </c>
      <c r="G172" s="9">
        <v>0</v>
      </c>
      <c r="H172" s="9">
        <v>-5129.00645515</v>
      </c>
      <c r="I172" s="9">
        <f t="shared" si="36"/>
        <v>-5129.00645515</v>
      </c>
      <c r="J172" s="9">
        <v>-5697.7544115449891</v>
      </c>
      <c r="K172" s="9">
        <f t="shared" si="34"/>
        <v>568.74795639498916</v>
      </c>
      <c r="L172" s="9">
        <v>0</v>
      </c>
      <c r="M172" s="9">
        <v>0</v>
      </c>
      <c r="N172" s="9">
        <v>0</v>
      </c>
      <c r="O172" s="4"/>
      <c r="P172" s="9">
        <f t="shared" si="38"/>
        <v>568.74795639498916</v>
      </c>
    </row>
    <row r="173" spans="1:16" x14ac:dyDescent="0.2">
      <c r="A173" s="8" t="s">
        <v>56</v>
      </c>
      <c r="B173" s="8" t="s">
        <v>45</v>
      </c>
      <c r="C173" s="8" t="s">
        <v>101</v>
      </c>
      <c r="D173" s="8" t="s">
        <v>28</v>
      </c>
      <c r="E173" s="8" t="s">
        <v>17</v>
      </c>
      <c r="F173" s="8" t="s">
        <v>11</v>
      </c>
      <c r="G173" s="9">
        <v>0</v>
      </c>
      <c r="H173" s="9">
        <v>-5032288.5861551994</v>
      </c>
      <c r="I173" s="9">
        <f t="shared" si="36"/>
        <v>-5032288.5861551994</v>
      </c>
      <c r="J173" s="9">
        <v>-4702206.2057562573</v>
      </c>
      <c r="K173" s="9">
        <f t="shared" si="34"/>
        <v>-330082.38039894216</v>
      </c>
      <c r="L173" s="9">
        <v>0</v>
      </c>
      <c r="M173" s="9">
        <v>0</v>
      </c>
      <c r="N173" s="9">
        <v>0</v>
      </c>
      <c r="O173" s="4"/>
      <c r="P173" s="9">
        <f t="shared" si="38"/>
        <v>-330082.38039894216</v>
      </c>
    </row>
    <row r="174" spans="1:16" x14ac:dyDescent="0.2">
      <c r="A174" s="8" t="s">
        <v>56</v>
      </c>
      <c r="B174" s="8" t="s">
        <v>45</v>
      </c>
      <c r="C174" s="8" t="s">
        <v>101</v>
      </c>
      <c r="D174" s="8" t="s">
        <v>28</v>
      </c>
      <c r="E174" s="8" t="s">
        <v>17</v>
      </c>
      <c r="F174" s="8" t="s">
        <v>9</v>
      </c>
      <c r="G174" s="9">
        <v>0</v>
      </c>
      <c r="H174" s="9">
        <v>-38391.405458324822</v>
      </c>
      <c r="I174" s="9">
        <f t="shared" si="36"/>
        <v>-38391.405458324822</v>
      </c>
      <c r="J174" s="9">
        <v>-45095.130412998471</v>
      </c>
      <c r="K174" s="9">
        <f t="shared" si="34"/>
        <v>6703.7249546736493</v>
      </c>
      <c r="L174" s="9">
        <v>0</v>
      </c>
      <c r="M174" s="9">
        <v>0</v>
      </c>
      <c r="N174" s="9">
        <v>0</v>
      </c>
      <c r="O174" s="4"/>
      <c r="P174" s="9">
        <f t="shared" si="38"/>
        <v>6703.7249546736493</v>
      </c>
    </row>
    <row r="175" spans="1:16" x14ac:dyDescent="0.2">
      <c r="A175" s="8" t="s">
        <v>56</v>
      </c>
      <c r="B175" s="8" t="s">
        <v>45</v>
      </c>
      <c r="C175" s="8" t="s">
        <v>101</v>
      </c>
      <c r="D175" s="8" t="s">
        <v>28</v>
      </c>
      <c r="E175" s="8" t="s">
        <v>22</v>
      </c>
      <c r="F175" s="8" t="s">
        <v>9</v>
      </c>
      <c r="G175" s="9">
        <v>0</v>
      </c>
      <c r="H175" s="9">
        <v>-7833.8005993287452</v>
      </c>
      <c r="I175" s="9">
        <f t="shared" si="36"/>
        <v>-7833.8005993287452</v>
      </c>
      <c r="J175" s="9">
        <v>-755.00765012788986</v>
      </c>
      <c r="K175" s="9">
        <f t="shared" si="34"/>
        <v>-7078.7929492008552</v>
      </c>
      <c r="L175" s="9">
        <f t="shared" si="27"/>
        <v>-7078.7929492008552</v>
      </c>
      <c r="M175" s="9">
        <v>0</v>
      </c>
      <c r="N175" s="9">
        <v>0</v>
      </c>
      <c r="O175" s="4"/>
      <c r="P175" s="9">
        <v>0</v>
      </c>
    </row>
    <row r="176" spans="1:16" x14ac:dyDescent="0.2">
      <c r="A176" s="8" t="s">
        <v>56</v>
      </c>
      <c r="B176" s="8" t="s">
        <v>45</v>
      </c>
      <c r="C176" s="8" t="s">
        <v>101</v>
      </c>
      <c r="D176" s="8" t="s">
        <v>28</v>
      </c>
      <c r="E176" s="8" t="s">
        <v>23</v>
      </c>
      <c r="F176" s="8" t="s">
        <v>9</v>
      </c>
      <c r="G176" s="9">
        <v>0</v>
      </c>
      <c r="H176" s="9">
        <v>-24319.318534544705</v>
      </c>
      <c r="I176" s="9">
        <f t="shared" si="36"/>
        <v>-24319.318534544705</v>
      </c>
      <c r="J176" s="9">
        <v>-27799.241289698377</v>
      </c>
      <c r="K176" s="9">
        <f t="shared" si="34"/>
        <v>3479.9227551536715</v>
      </c>
      <c r="L176" s="9">
        <f t="shared" ref="L176:L222" si="39">K176</f>
        <v>3479.9227551536715</v>
      </c>
      <c r="M176" s="9">
        <v>0</v>
      </c>
      <c r="N176" s="9">
        <v>0</v>
      </c>
      <c r="O176" s="4"/>
      <c r="P176" s="9">
        <v>0</v>
      </c>
    </row>
    <row r="177" spans="1:16" x14ac:dyDescent="0.2">
      <c r="A177" s="8" t="s">
        <v>56</v>
      </c>
      <c r="B177" s="8" t="s">
        <v>45</v>
      </c>
      <c r="C177" s="8" t="s">
        <v>101</v>
      </c>
      <c r="D177" s="8" t="s">
        <v>28</v>
      </c>
      <c r="E177" s="8" t="s">
        <v>90</v>
      </c>
      <c r="F177" s="8" t="s">
        <v>5</v>
      </c>
      <c r="G177" s="9">
        <v>-1751.5871431178994</v>
      </c>
      <c r="H177" s="9">
        <v>0</v>
      </c>
      <c r="I177" s="9">
        <f t="shared" si="36"/>
        <v>-1751.5871431178994</v>
      </c>
      <c r="J177" s="9">
        <v>-319.47205473977692</v>
      </c>
      <c r="K177" s="9">
        <f t="shared" si="34"/>
        <v>-1432.1150883781224</v>
      </c>
      <c r="L177" s="9">
        <f t="shared" si="39"/>
        <v>-1432.1150883781224</v>
      </c>
      <c r="M177" s="9">
        <v>-1700.8962532097003</v>
      </c>
      <c r="N177" s="9">
        <v>-1432.1161074541728</v>
      </c>
      <c r="O177" s="4"/>
      <c r="P177" s="9">
        <v>0</v>
      </c>
    </row>
    <row r="178" spans="1:16" x14ac:dyDescent="0.2">
      <c r="A178" s="8" t="s">
        <v>56</v>
      </c>
      <c r="B178" s="8" t="s">
        <v>45</v>
      </c>
      <c r="C178" s="8" t="s">
        <v>101</v>
      </c>
      <c r="D178" s="8" t="s">
        <v>28</v>
      </c>
      <c r="E178" s="8" t="s">
        <v>90</v>
      </c>
      <c r="F178" s="8" t="s">
        <v>9</v>
      </c>
      <c r="G178" s="9">
        <v>0</v>
      </c>
      <c r="H178" s="9">
        <v>0</v>
      </c>
      <c r="I178" s="9">
        <f t="shared" si="36"/>
        <v>0</v>
      </c>
      <c r="J178" s="11">
        <v>0</v>
      </c>
      <c r="K178" s="9">
        <f t="shared" si="34"/>
        <v>0</v>
      </c>
      <c r="L178" s="9">
        <f t="shared" si="39"/>
        <v>0</v>
      </c>
      <c r="M178" s="9">
        <f t="shared" ref="M178" si="40">L178</f>
        <v>0</v>
      </c>
      <c r="N178" s="9">
        <v>-648.5240833867008</v>
      </c>
      <c r="O178" s="4"/>
      <c r="P178" s="9">
        <v>0</v>
      </c>
    </row>
    <row r="179" spans="1:16" x14ac:dyDescent="0.2">
      <c r="A179" s="8" t="s">
        <v>56</v>
      </c>
      <c r="B179" s="8" t="s">
        <v>45</v>
      </c>
      <c r="C179" s="8" t="s">
        <v>101</v>
      </c>
      <c r="D179" s="8" t="s">
        <v>28</v>
      </c>
      <c r="E179" s="8" t="s">
        <v>92</v>
      </c>
      <c r="F179" s="8" t="s">
        <v>9</v>
      </c>
      <c r="G179" s="9">
        <v>0</v>
      </c>
      <c r="H179" s="9">
        <v>0</v>
      </c>
      <c r="I179" s="9">
        <f t="shared" si="36"/>
        <v>0</v>
      </c>
      <c r="J179" s="9">
        <v>-744.33542811563473</v>
      </c>
      <c r="K179" s="9">
        <f t="shared" si="34"/>
        <v>744.33542811563473</v>
      </c>
      <c r="L179" s="9">
        <f t="shared" si="39"/>
        <v>744.33542811563473</v>
      </c>
      <c r="M179" s="9">
        <v>0</v>
      </c>
      <c r="N179" s="9">
        <v>0</v>
      </c>
      <c r="O179" s="4"/>
      <c r="P179" s="9">
        <v>0</v>
      </c>
    </row>
    <row r="180" spans="1:16" x14ac:dyDescent="0.2">
      <c r="A180" s="8" t="s">
        <v>56</v>
      </c>
      <c r="B180" s="8" t="s">
        <v>37</v>
      </c>
      <c r="C180" s="8" t="s">
        <v>102</v>
      </c>
      <c r="D180" s="8" t="s">
        <v>28</v>
      </c>
      <c r="E180" s="8" t="s">
        <v>88</v>
      </c>
      <c r="F180" s="8" t="s">
        <v>5</v>
      </c>
      <c r="G180" s="9">
        <v>-221379.38071013219</v>
      </c>
      <c r="H180" s="9">
        <v>-19779.829713833358</v>
      </c>
      <c r="I180" s="9">
        <f t="shared" si="36"/>
        <v>-241159.21042396553</v>
      </c>
      <c r="J180" s="9">
        <v>-197131.29810583085</v>
      </c>
      <c r="K180" s="9">
        <f t="shared" si="34"/>
        <v>-44027.91231813468</v>
      </c>
      <c r="L180" s="9">
        <f t="shared" si="39"/>
        <v>-44027.91231813468</v>
      </c>
      <c r="M180" s="9">
        <v>-11322.882610518413</v>
      </c>
      <c r="N180" s="9">
        <v>0</v>
      </c>
      <c r="O180" s="4"/>
      <c r="P180" s="9">
        <v>0</v>
      </c>
    </row>
    <row r="181" spans="1:16" x14ac:dyDescent="0.2">
      <c r="A181" s="8" t="s">
        <v>56</v>
      </c>
      <c r="B181" s="8" t="s">
        <v>37</v>
      </c>
      <c r="C181" s="8" t="s">
        <v>102</v>
      </c>
      <c r="D181" s="8" t="s">
        <v>28</v>
      </c>
      <c r="E181" s="8" t="s">
        <v>88</v>
      </c>
      <c r="F181" s="8" t="s">
        <v>9</v>
      </c>
      <c r="G181" s="9">
        <v>-433096.83912134729</v>
      </c>
      <c r="H181" s="9">
        <v>-24267.003470312746</v>
      </c>
      <c r="I181" s="9">
        <f t="shared" si="36"/>
        <v>-457363.84259166004</v>
      </c>
      <c r="J181" s="9">
        <v>-388277.4336269882</v>
      </c>
      <c r="K181" s="9">
        <f t="shared" si="34"/>
        <v>-69086.408964671835</v>
      </c>
      <c r="L181" s="9">
        <f t="shared" si="39"/>
        <v>-69086.408964671835</v>
      </c>
      <c r="M181" s="9">
        <f t="shared" ref="M181:M184" si="41">L181</f>
        <v>-69086.408964671835</v>
      </c>
      <c r="N181" s="9">
        <v>0</v>
      </c>
      <c r="O181" s="4"/>
      <c r="P181" s="9">
        <v>0</v>
      </c>
    </row>
    <row r="182" spans="1:16" x14ac:dyDescent="0.2">
      <c r="A182" s="8" t="s">
        <v>56</v>
      </c>
      <c r="B182" s="8" t="s">
        <v>37</v>
      </c>
      <c r="C182" s="8" t="s">
        <v>102</v>
      </c>
      <c r="D182" s="8" t="s">
        <v>28</v>
      </c>
      <c r="E182" s="8" t="s">
        <v>88</v>
      </c>
      <c r="F182" s="8" t="s">
        <v>0</v>
      </c>
      <c r="G182" s="9">
        <v>-9797023.5263600294</v>
      </c>
      <c r="H182" s="9">
        <v>-1215377.0784245075</v>
      </c>
      <c r="I182" s="9">
        <f t="shared" si="36"/>
        <v>-11012400.604784537</v>
      </c>
      <c r="J182" s="9">
        <v>-8963028.2864366975</v>
      </c>
      <c r="K182" s="9">
        <f t="shared" si="34"/>
        <v>-2049372.3183478396</v>
      </c>
      <c r="L182" s="9">
        <f t="shared" si="39"/>
        <v>-2049372.3183478396</v>
      </c>
      <c r="M182" s="9">
        <f t="shared" si="41"/>
        <v>-2049372.3183478396</v>
      </c>
      <c r="N182" s="9">
        <v>0</v>
      </c>
      <c r="O182" s="4"/>
      <c r="P182" s="9">
        <v>0</v>
      </c>
    </row>
    <row r="183" spans="1:16" x14ac:dyDescent="0.2">
      <c r="A183" s="8" t="s">
        <v>56</v>
      </c>
      <c r="B183" s="8" t="s">
        <v>37</v>
      </c>
      <c r="C183" s="8" t="s">
        <v>102</v>
      </c>
      <c r="D183" s="8" t="s">
        <v>28</v>
      </c>
      <c r="E183" s="8" t="s">
        <v>12</v>
      </c>
      <c r="F183" s="8" t="s">
        <v>9</v>
      </c>
      <c r="G183" s="9">
        <v>-3.8571224437567171</v>
      </c>
      <c r="H183" s="9">
        <v>0</v>
      </c>
      <c r="I183" s="9">
        <f t="shared" si="36"/>
        <v>-3.8571224437567171</v>
      </c>
      <c r="J183" s="9">
        <v>-3.8571464646870659</v>
      </c>
      <c r="K183" s="9">
        <f t="shared" si="34"/>
        <v>2.4020930348811476E-5</v>
      </c>
      <c r="L183" s="9">
        <f t="shared" si="39"/>
        <v>2.4020930348811476E-5</v>
      </c>
      <c r="M183" s="9">
        <f t="shared" si="41"/>
        <v>2.4020930348811476E-5</v>
      </c>
      <c r="N183" s="9">
        <v>0</v>
      </c>
      <c r="O183" s="4"/>
      <c r="P183" s="9">
        <v>0</v>
      </c>
    </row>
    <row r="184" spans="1:16" x14ac:dyDescent="0.2">
      <c r="A184" s="8" t="s">
        <v>56</v>
      </c>
      <c r="B184" s="8" t="s">
        <v>37</v>
      </c>
      <c r="C184" s="8" t="s">
        <v>102</v>
      </c>
      <c r="D184" s="8" t="s">
        <v>28</v>
      </c>
      <c r="E184" s="8" t="s">
        <v>12</v>
      </c>
      <c r="F184" s="8" t="s">
        <v>0</v>
      </c>
      <c r="G184" s="9">
        <v>-3129.0499999999997</v>
      </c>
      <c r="H184" s="9">
        <v>-36.049999999999997</v>
      </c>
      <c r="I184" s="9">
        <f t="shared" si="36"/>
        <v>-3165.1</v>
      </c>
      <c r="J184" s="9">
        <v>-3149.9779999999992</v>
      </c>
      <c r="K184" s="9">
        <f t="shared" si="34"/>
        <v>-15.122000000000753</v>
      </c>
      <c r="L184" s="9">
        <f t="shared" si="39"/>
        <v>-15.122000000000753</v>
      </c>
      <c r="M184" s="9">
        <f t="shared" si="41"/>
        <v>-15.122000000000753</v>
      </c>
      <c r="N184" s="9">
        <v>0</v>
      </c>
      <c r="O184" s="4"/>
      <c r="P184" s="9">
        <v>0</v>
      </c>
    </row>
    <row r="185" spans="1:16" x14ac:dyDescent="0.2">
      <c r="A185" s="8" t="s">
        <v>56</v>
      </c>
      <c r="B185" s="8" t="s">
        <v>37</v>
      </c>
      <c r="C185" s="8" t="s">
        <v>102</v>
      </c>
      <c r="D185" s="8" t="s">
        <v>28</v>
      </c>
      <c r="E185" s="8" t="s">
        <v>66</v>
      </c>
      <c r="F185" s="8" t="s">
        <v>5</v>
      </c>
      <c r="G185" s="9">
        <v>-21862.558416336822</v>
      </c>
      <c r="H185" s="9">
        <v>0</v>
      </c>
      <c r="I185" s="9">
        <f t="shared" si="36"/>
        <v>-21862.558416336822</v>
      </c>
      <c r="J185" s="9">
        <v>-19869.34320247882</v>
      </c>
      <c r="K185" s="9">
        <f t="shared" si="34"/>
        <v>-1993.2152138580022</v>
      </c>
      <c r="L185" s="9">
        <v>0</v>
      </c>
      <c r="M185" s="9">
        <v>0</v>
      </c>
      <c r="N185" s="9">
        <v>0</v>
      </c>
      <c r="O185" s="4"/>
      <c r="P185" s="9">
        <f t="shared" ref="P185:P191" si="42">K185</f>
        <v>-1993.2152138580022</v>
      </c>
    </row>
    <row r="186" spans="1:16" x14ac:dyDescent="0.2">
      <c r="A186" s="8" t="s">
        <v>56</v>
      </c>
      <c r="B186" s="8" t="s">
        <v>37</v>
      </c>
      <c r="C186" s="8" t="s">
        <v>102</v>
      </c>
      <c r="D186" s="8" t="s">
        <v>28</v>
      </c>
      <c r="E186" s="8" t="s">
        <v>66</v>
      </c>
      <c r="F186" s="8" t="s">
        <v>9</v>
      </c>
      <c r="G186" s="9">
        <v>-5037.7676047502919</v>
      </c>
      <c r="H186" s="9">
        <v>0</v>
      </c>
      <c r="I186" s="9">
        <f t="shared" si="36"/>
        <v>-5037.7676047502919</v>
      </c>
      <c r="J186" s="9">
        <v>-3971.0482470407023</v>
      </c>
      <c r="K186" s="9">
        <f t="shared" ref="K186:K240" si="43">I186-J186</f>
        <v>-1066.7193577095895</v>
      </c>
      <c r="L186" s="9">
        <v>0</v>
      </c>
      <c r="M186" s="9">
        <v>0</v>
      </c>
      <c r="N186" s="9">
        <v>0</v>
      </c>
      <c r="O186" s="4"/>
      <c r="P186" s="9">
        <f t="shared" si="42"/>
        <v>-1066.7193577095895</v>
      </c>
    </row>
    <row r="187" spans="1:16" x14ac:dyDescent="0.2">
      <c r="A187" s="8" t="s">
        <v>56</v>
      </c>
      <c r="B187" s="8" t="s">
        <v>37</v>
      </c>
      <c r="C187" s="8" t="s">
        <v>102</v>
      </c>
      <c r="D187" s="8" t="s">
        <v>28</v>
      </c>
      <c r="E187" s="8" t="s">
        <v>66</v>
      </c>
      <c r="F187" s="8" t="s">
        <v>0</v>
      </c>
      <c r="G187" s="9">
        <v>-661210.03391525056</v>
      </c>
      <c r="H187" s="9">
        <v>0</v>
      </c>
      <c r="I187" s="9">
        <f t="shared" si="36"/>
        <v>-661210.03391525056</v>
      </c>
      <c r="J187" s="9">
        <v>-577189.73695980979</v>
      </c>
      <c r="K187" s="9">
        <f t="shared" si="43"/>
        <v>-84020.296955440775</v>
      </c>
      <c r="L187" s="9">
        <v>0</v>
      </c>
      <c r="M187" s="9">
        <v>0</v>
      </c>
      <c r="N187" s="9">
        <v>0</v>
      </c>
      <c r="O187" s="4"/>
      <c r="P187" s="9">
        <f t="shared" si="42"/>
        <v>-84020.296955440775</v>
      </c>
    </row>
    <row r="188" spans="1:16" x14ac:dyDescent="0.2">
      <c r="A188" s="8" t="s">
        <v>56</v>
      </c>
      <c r="B188" s="8" t="s">
        <v>37</v>
      </c>
      <c r="C188" s="8" t="s">
        <v>102</v>
      </c>
      <c r="D188" s="8" t="s">
        <v>28</v>
      </c>
      <c r="E188" s="8" t="s">
        <v>67</v>
      </c>
      <c r="F188" s="8" t="s">
        <v>5</v>
      </c>
      <c r="G188" s="9">
        <v>-470.70885650946258</v>
      </c>
      <c r="H188" s="9">
        <v>0</v>
      </c>
      <c r="I188" s="9">
        <f t="shared" si="36"/>
        <v>-470.70885650946258</v>
      </c>
      <c r="J188" s="9">
        <v>-6.021749999999999</v>
      </c>
      <c r="K188" s="9">
        <f t="shared" si="43"/>
        <v>-464.68710650946258</v>
      </c>
      <c r="L188" s="9">
        <v>0</v>
      </c>
      <c r="M188" s="9">
        <v>0</v>
      </c>
      <c r="N188" s="9">
        <v>0</v>
      </c>
      <c r="O188" s="4"/>
      <c r="P188" s="9">
        <f t="shared" si="42"/>
        <v>-464.68710650946258</v>
      </c>
    </row>
    <row r="189" spans="1:16" x14ac:dyDescent="0.2">
      <c r="A189" s="8" t="s">
        <v>56</v>
      </c>
      <c r="B189" s="8" t="s">
        <v>37</v>
      </c>
      <c r="C189" s="8" t="s">
        <v>102</v>
      </c>
      <c r="D189" s="8" t="s">
        <v>28</v>
      </c>
      <c r="E189" s="8" t="s">
        <v>17</v>
      </c>
      <c r="F189" s="8" t="s">
        <v>5</v>
      </c>
      <c r="G189" s="9">
        <v>0</v>
      </c>
      <c r="H189" s="9">
        <v>0</v>
      </c>
      <c r="I189" s="9">
        <f t="shared" si="36"/>
        <v>0</v>
      </c>
      <c r="J189" s="9">
        <v>-3.6564911239682147</v>
      </c>
      <c r="K189" s="9">
        <f t="shared" si="43"/>
        <v>3.6564911239682147</v>
      </c>
      <c r="L189" s="9">
        <v>0</v>
      </c>
      <c r="M189" s="9">
        <v>0</v>
      </c>
      <c r="N189" s="9">
        <v>0</v>
      </c>
      <c r="O189" s="4"/>
      <c r="P189" s="9">
        <f t="shared" si="42"/>
        <v>3.6564911239682147</v>
      </c>
    </row>
    <row r="190" spans="1:16" x14ac:dyDescent="0.2">
      <c r="A190" s="8" t="s">
        <v>56</v>
      </c>
      <c r="B190" s="8" t="s">
        <v>37</v>
      </c>
      <c r="C190" s="8" t="s">
        <v>102</v>
      </c>
      <c r="D190" s="8" t="s">
        <v>28</v>
      </c>
      <c r="E190" s="8" t="s">
        <v>17</v>
      </c>
      <c r="F190" s="8" t="s">
        <v>9</v>
      </c>
      <c r="G190" s="9">
        <v>0</v>
      </c>
      <c r="H190" s="9">
        <v>407.94389222464878</v>
      </c>
      <c r="I190" s="9">
        <f t="shared" si="36"/>
        <v>407.94389222464878</v>
      </c>
      <c r="J190" s="9">
        <v>-3371.4639238034179</v>
      </c>
      <c r="K190" s="9">
        <f t="shared" si="43"/>
        <v>3779.4078160280665</v>
      </c>
      <c r="L190" s="9">
        <v>0</v>
      </c>
      <c r="M190" s="9">
        <v>0</v>
      </c>
      <c r="N190" s="9">
        <v>0</v>
      </c>
      <c r="O190" s="4"/>
      <c r="P190" s="9">
        <f t="shared" si="42"/>
        <v>3779.4078160280665</v>
      </c>
    </row>
    <row r="191" spans="1:16" x14ac:dyDescent="0.2">
      <c r="A191" s="8" t="s">
        <v>56</v>
      </c>
      <c r="B191" s="8" t="s">
        <v>37</v>
      </c>
      <c r="C191" s="8" t="s">
        <v>102</v>
      </c>
      <c r="D191" s="8" t="s">
        <v>28</v>
      </c>
      <c r="E191" s="8" t="s">
        <v>17</v>
      </c>
      <c r="F191" s="8" t="s">
        <v>0</v>
      </c>
      <c r="G191" s="9">
        <v>0</v>
      </c>
      <c r="H191" s="9">
        <v>-53642.442894750035</v>
      </c>
      <c r="I191" s="9">
        <f t="shared" si="36"/>
        <v>-53642.442894750035</v>
      </c>
      <c r="J191" s="9">
        <v>-53624.934796792928</v>
      </c>
      <c r="K191" s="9">
        <f t="shared" si="43"/>
        <v>-17.508097957106656</v>
      </c>
      <c r="L191" s="9">
        <v>0</v>
      </c>
      <c r="M191" s="9">
        <v>0</v>
      </c>
      <c r="N191" s="9">
        <v>0</v>
      </c>
      <c r="O191" s="4"/>
      <c r="P191" s="9">
        <f t="shared" si="42"/>
        <v>-17.508097957106656</v>
      </c>
    </row>
    <row r="192" spans="1:16" x14ac:dyDescent="0.2">
      <c r="A192" s="8" t="s">
        <v>56</v>
      </c>
      <c r="B192" s="8" t="s">
        <v>37</v>
      </c>
      <c r="C192" s="8" t="s">
        <v>102</v>
      </c>
      <c r="D192" s="8" t="s">
        <v>28</v>
      </c>
      <c r="E192" s="8" t="s">
        <v>22</v>
      </c>
      <c r="F192" s="8" t="s">
        <v>9</v>
      </c>
      <c r="G192" s="9">
        <v>0</v>
      </c>
      <c r="H192" s="9">
        <v>794.48543058880841</v>
      </c>
      <c r="I192" s="9">
        <f t="shared" si="36"/>
        <v>794.48543058880841</v>
      </c>
      <c r="J192" s="9">
        <v>-143.7586883003346</v>
      </c>
      <c r="K192" s="9">
        <f t="shared" si="43"/>
        <v>938.24411888914301</v>
      </c>
      <c r="L192" s="9">
        <f t="shared" si="39"/>
        <v>938.24411888914301</v>
      </c>
      <c r="M192" s="9">
        <v>0</v>
      </c>
      <c r="N192" s="9">
        <v>0</v>
      </c>
      <c r="O192" s="4"/>
      <c r="P192" s="9">
        <v>0</v>
      </c>
    </row>
    <row r="193" spans="1:16" x14ac:dyDescent="0.2">
      <c r="A193" s="8" t="s">
        <v>56</v>
      </c>
      <c r="B193" s="8" t="s">
        <v>37</v>
      </c>
      <c r="C193" s="8" t="s">
        <v>102</v>
      </c>
      <c r="D193" s="8" t="s">
        <v>28</v>
      </c>
      <c r="E193" s="8" t="s">
        <v>89</v>
      </c>
      <c r="F193" s="8" t="s">
        <v>0</v>
      </c>
      <c r="G193" s="9">
        <v>0</v>
      </c>
      <c r="H193" s="9">
        <v>0</v>
      </c>
      <c r="I193" s="9">
        <f t="shared" si="36"/>
        <v>0</v>
      </c>
      <c r="J193" s="9">
        <v>-13.35285111869139</v>
      </c>
      <c r="K193" s="9">
        <f t="shared" si="43"/>
        <v>13.35285111869139</v>
      </c>
      <c r="L193" s="9">
        <f t="shared" si="39"/>
        <v>13.35285111869139</v>
      </c>
      <c r="M193" s="9">
        <v>0</v>
      </c>
      <c r="N193" s="9">
        <v>0</v>
      </c>
      <c r="O193" s="4"/>
      <c r="P193" s="9">
        <v>0</v>
      </c>
    </row>
    <row r="194" spans="1:16" x14ac:dyDescent="0.2">
      <c r="A194" s="8" t="s">
        <v>56</v>
      </c>
      <c r="B194" s="8" t="s">
        <v>37</v>
      </c>
      <c r="C194" s="8" t="s">
        <v>102</v>
      </c>
      <c r="D194" s="8" t="s">
        <v>28</v>
      </c>
      <c r="E194" s="8" t="s">
        <v>23</v>
      </c>
      <c r="F194" s="8" t="s">
        <v>9</v>
      </c>
      <c r="G194" s="9">
        <v>0</v>
      </c>
      <c r="H194" s="9">
        <v>-6102.5484861438645</v>
      </c>
      <c r="I194" s="9">
        <f t="shared" si="36"/>
        <v>-6102.5484861438645</v>
      </c>
      <c r="J194" s="9">
        <v>-5293.1668431481758</v>
      </c>
      <c r="K194" s="9">
        <f t="shared" si="43"/>
        <v>-809.38164299568871</v>
      </c>
      <c r="L194" s="9">
        <f t="shared" si="39"/>
        <v>-809.38164299568871</v>
      </c>
      <c r="M194" s="9">
        <v>0</v>
      </c>
      <c r="N194" s="9">
        <v>0</v>
      </c>
      <c r="O194" s="4"/>
      <c r="P194" s="9">
        <v>0</v>
      </c>
    </row>
    <row r="195" spans="1:16" x14ac:dyDescent="0.2">
      <c r="A195" s="8" t="s">
        <v>56</v>
      </c>
      <c r="B195" s="8" t="s">
        <v>37</v>
      </c>
      <c r="C195" s="8" t="s">
        <v>102</v>
      </c>
      <c r="D195" s="8" t="s">
        <v>28</v>
      </c>
      <c r="E195" s="8" t="s">
        <v>90</v>
      </c>
      <c r="F195" s="8" t="s">
        <v>5</v>
      </c>
      <c r="G195" s="9">
        <v>-1274.0859964162898</v>
      </c>
      <c r="H195" s="9">
        <v>0</v>
      </c>
      <c r="I195" s="9">
        <f t="shared" si="36"/>
        <v>-1274.0859964162898</v>
      </c>
      <c r="J195" s="9">
        <v>-232.38036232350063</v>
      </c>
      <c r="K195" s="9">
        <f t="shared" si="43"/>
        <v>-1041.7056340927893</v>
      </c>
      <c r="L195" s="9">
        <f t="shared" si="39"/>
        <v>-1041.7056340927893</v>
      </c>
      <c r="M195" s="9">
        <v>-1093.4900576331179</v>
      </c>
      <c r="N195" s="9">
        <v>-1041.7050724846581</v>
      </c>
      <c r="O195" s="4"/>
      <c r="P195" s="9">
        <v>0</v>
      </c>
    </row>
    <row r="196" spans="1:16" x14ac:dyDescent="0.2">
      <c r="A196" s="8" t="s">
        <v>56</v>
      </c>
      <c r="B196" s="8" t="s">
        <v>37</v>
      </c>
      <c r="C196" s="8" t="s">
        <v>102</v>
      </c>
      <c r="D196" s="8" t="s">
        <v>28</v>
      </c>
      <c r="E196" s="8" t="s">
        <v>90</v>
      </c>
      <c r="F196" s="8" t="s">
        <v>9</v>
      </c>
      <c r="G196" s="9">
        <v>-899.78781123275348</v>
      </c>
      <c r="H196" s="9">
        <v>0</v>
      </c>
      <c r="I196" s="9">
        <f t="shared" si="36"/>
        <v>-899.78781123275348</v>
      </c>
      <c r="J196" s="9">
        <v>-501.59571324989054</v>
      </c>
      <c r="K196" s="9">
        <f t="shared" si="43"/>
        <v>-398.19209798286295</v>
      </c>
      <c r="L196" s="9">
        <f t="shared" si="39"/>
        <v>-398.19209798286295</v>
      </c>
      <c r="M196" s="9">
        <f t="shared" ref="M196:M197" si="44">L196</f>
        <v>-398.19209798286295</v>
      </c>
      <c r="N196" s="9">
        <v>-342.79014250882193</v>
      </c>
      <c r="O196" s="4"/>
      <c r="P196" s="9">
        <v>0</v>
      </c>
    </row>
    <row r="197" spans="1:16" x14ac:dyDescent="0.2">
      <c r="A197" s="8" t="s">
        <v>56</v>
      </c>
      <c r="B197" s="8" t="s">
        <v>37</v>
      </c>
      <c r="C197" s="8" t="s">
        <v>102</v>
      </c>
      <c r="D197" s="8" t="s">
        <v>28</v>
      </c>
      <c r="E197" s="8" t="s">
        <v>90</v>
      </c>
      <c r="F197" s="8" t="s">
        <v>0</v>
      </c>
      <c r="G197" s="9">
        <v>-1064.9888533748738</v>
      </c>
      <c r="H197" s="9">
        <v>0</v>
      </c>
      <c r="I197" s="9">
        <f t="shared" si="36"/>
        <v>-1064.9888533748738</v>
      </c>
      <c r="J197" s="9">
        <v>-840.74301522924316</v>
      </c>
      <c r="K197" s="9">
        <f t="shared" si="43"/>
        <v>-224.24583814563061</v>
      </c>
      <c r="L197" s="9">
        <f t="shared" si="39"/>
        <v>-224.24583814563061</v>
      </c>
      <c r="M197" s="9">
        <f t="shared" si="44"/>
        <v>-224.24583814563061</v>
      </c>
      <c r="N197" s="9">
        <v>-224.24583814563073</v>
      </c>
      <c r="O197" s="4"/>
      <c r="P197" s="9">
        <v>0</v>
      </c>
    </row>
    <row r="198" spans="1:16" x14ac:dyDescent="0.2">
      <c r="A198" s="8" t="s">
        <v>56</v>
      </c>
      <c r="B198" s="8" t="s">
        <v>37</v>
      </c>
      <c r="C198" s="8" t="s">
        <v>102</v>
      </c>
      <c r="D198" s="8" t="s">
        <v>28</v>
      </c>
      <c r="E198" s="8" t="s">
        <v>92</v>
      </c>
      <c r="F198" s="8" t="s">
        <v>9</v>
      </c>
      <c r="G198" s="9">
        <v>0</v>
      </c>
      <c r="H198" s="9">
        <v>0</v>
      </c>
      <c r="I198" s="9">
        <f t="shared" si="36"/>
        <v>0</v>
      </c>
      <c r="J198" s="9">
        <v>-155.17281611702236</v>
      </c>
      <c r="K198" s="9">
        <f t="shared" si="43"/>
        <v>155.17281611702236</v>
      </c>
      <c r="L198" s="9">
        <f t="shared" si="39"/>
        <v>155.17281611702236</v>
      </c>
      <c r="M198" s="9">
        <v>0</v>
      </c>
      <c r="N198" s="9">
        <v>0</v>
      </c>
      <c r="O198" s="4"/>
      <c r="P198" s="9">
        <v>0</v>
      </c>
    </row>
    <row r="199" spans="1:16" x14ac:dyDescent="0.2">
      <c r="A199" s="8" t="s">
        <v>56</v>
      </c>
      <c r="B199" s="8" t="s">
        <v>40</v>
      </c>
      <c r="C199" s="8" t="s">
        <v>103</v>
      </c>
      <c r="D199" s="8" t="s">
        <v>28</v>
      </c>
      <c r="E199" s="8" t="s">
        <v>88</v>
      </c>
      <c r="F199" s="8" t="s">
        <v>5</v>
      </c>
      <c r="G199" s="9">
        <v>-451636.24267311028</v>
      </c>
      <c r="H199" s="9">
        <v>-24322.532830929995</v>
      </c>
      <c r="I199" s="9">
        <f t="shared" si="36"/>
        <v>-475958.7755040403</v>
      </c>
      <c r="J199" s="9">
        <v>-474954.6342613197</v>
      </c>
      <c r="K199" s="9">
        <f t="shared" si="43"/>
        <v>-1004.1412427205942</v>
      </c>
      <c r="L199" s="9">
        <f t="shared" si="39"/>
        <v>-1004.1412427205942</v>
      </c>
      <c r="M199" s="9">
        <v>-28639.918340921296</v>
      </c>
      <c r="N199" s="9">
        <v>0</v>
      </c>
      <c r="O199" s="4"/>
      <c r="P199" s="9">
        <v>0</v>
      </c>
    </row>
    <row r="200" spans="1:16" x14ac:dyDescent="0.2">
      <c r="A200" s="8" t="s">
        <v>56</v>
      </c>
      <c r="B200" s="8" t="s">
        <v>40</v>
      </c>
      <c r="C200" s="8" t="s">
        <v>103</v>
      </c>
      <c r="D200" s="8" t="s">
        <v>28</v>
      </c>
      <c r="E200" s="8" t="s">
        <v>88</v>
      </c>
      <c r="F200" s="8" t="s">
        <v>16</v>
      </c>
      <c r="G200" s="9">
        <v>-52523127.999899998</v>
      </c>
      <c r="H200" s="9">
        <v>-2677.0001999999999</v>
      </c>
      <c r="I200" s="9">
        <f t="shared" si="36"/>
        <v>-52525805.000100002</v>
      </c>
      <c r="J200" s="9">
        <v>-52525805</v>
      </c>
      <c r="K200" s="9">
        <f t="shared" si="43"/>
        <v>-1.0000169277191162E-4</v>
      </c>
      <c r="L200" s="9">
        <f t="shared" si="39"/>
        <v>-1.0000169277191162E-4</v>
      </c>
      <c r="M200" s="9">
        <f t="shared" ref="M200:M202" si="45">L200</f>
        <v>-1.0000169277191162E-4</v>
      </c>
      <c r="N200" s="9">
        <v>0</v>
      </c>
      <c r="O200" s="4"/>
      <c r="P200" s="9">
        <v>0</v>
      </c>
    </row>
    <row r="201" spans="1:16" x14ac:dyDescent="0.2">
      <c r="A201" s="8" t="s">
        <v>56</v>
      </c>
      <c r="B201" s="8" t="s">
        <v>40</v>
      </c>
      <c r="C201" s="8" t="s">
        <v>103</v>
      </c>
      <c r="D201" s="8" t="s">
        <v>28</v>
      </c>
      <c r="E201" s="8" t="s">
        <v>88</v>
      </c>
      <c r="F201" s="8" t="s">
        <v>11</v>
      </c>
      <c r="G201" s="9">
        <v>-1091751.2423517995</v>
      </c>
      <c r="H201" s="9">
        <v>-1712.9200984939653</v>
      </c>
      <c r="I201" s="9">
        <f t="shared" si="36"/>
        <v>-1093464.1624502935</v>
      </c>
      <c r="J201" s="9">
        <v>-870095.700275718</v>
      </c>
      <c r="K201" s="9">
        <f t="shared" si="43"/>
        <v>-223368.46217457554</v>
      </c>
      <c r="L201" s="9">
        <f t="shared" si="39"/>
        <v>-223368.46217457554</v>
      </c>
      <c r="M201" s="9">
        <f t="shared" si="45"/>
        <v>-223368.46217457554</v>
      </c>
      <c r="N201" s="9">
        <v>0</v>
      </c>
      <c r="O201" s="4"/>
      <c r="P201" s="9">
        <v>0</v>
      </c>
    </row>
    <row r="202" spans="1:16" x14ac:dyDescent="0.2">
      <c r="A202" s="8" t="s">
        <v>56</v>
      </c>
      <c r="B202" s="8" t="s">
        <v>40</v>
      </c>
      <c r="C202" s="8" t="s">
        <v>103</v>
      </c>
      <c r="D202" s="8" t="s">
        <v>28</v>
      </c>
      <c r="E202" s="8" t="s">
        <v>88</v>
      </c>
      <c r="F202" s="8" t="s">
        <v>9</v>
      </c>
      <c r="G202" s="9">
        <v>-276357.55471024837</v>
      </c>
      <c r="H202" s="9">
        <v>-31942.610564922619</v>
      </c>
      <c r="I202" s="9">
        <f t="shared" si="36"/>
        <v>-308300.16527517099</v>
      </c>
      <c r="J202" s="9">
        <v>-269246.31945884839</v>
      </c>
      <c r="K202" s="9">
        <f t="shared" si="43"/>
        <v>-39053.845816322602</v>
      </c>
      <c r="L202" s="9">
        <f t="shared" si="39"/>
        <v>-39053.845816322602</v>
      </c>
      <c r="M202" s="9">
        <f t="shared" si="45"/>
        <v>-39053.845816322602</v>
      </c>
      <c r="N202" s="9">
        <v>0</v>
      </c>
      <c r="O202" s="4"/>
      <c r="P202" s="9">
        <v>0</v>
      </c>
    </row>
    <row r="203" spans="1:16" x14ac:dyDescent="0.2">
      <c r="A203" s="8" t="s">
        <v>56</v>
      </c>
      <c r="B203" s="8" t="s">
        <v>40</v>
      </c>
      <c r="C203" s="8" t="s">
        <v>103</v>
      </c>
      <c r="D203" s="8" t="s">
        <v>28</v>
      </c>
      <c r="E203" s="8" t="s">
        <v>12</v>
      </c>
      <c r="F203" s="8" t="s">
        <v>11</v>
      </c>
      <c r="G203" s="9">
        <v>-10.329934627878043</v>
      </c>
      <c r="H203" s="9">
        <v>-7.2361192430091643</v>
      </c>
      <c r="I203" s="9">
        <f t="shared" si="36"/>
        <v>-17.566053870887206</v>
      </c>
      <c r="J203" s="9">
        <v>-73.076923076923066</v>
      </c>
      <c r="K203" s="9">
        <f t="shared" si="43"/>
        <v>55.510869206035863</v>
      </c>
      <c r="L203" s="9">
        <f t="shared" si="39"/>
        <v>55.510869206035863</v>
      </c>
      <c r="M203" s="9">
        <v>0</v>
      </c>
      <c r="N203" s="9">
        <v>0</v>
      </c>
      <c r="O203" s="4"/>
      <c r="P203" s="9">
        <v>0</v>
      </c>
    </row>
    <row r="204" spans="1:16" x14ac:dyDescent="0.2">
      <c r="A204" s="8" t="s">
        <v>56</v>
      </c>
      <c r="B204" s="8" t="s">
        <v>40</v>
      </c>
      <c r="C204" s="8" t="s">
        <v>103</v>
      </c>
      <c r="D204" s="8" t="s">
        <v>28</v>
      </c>
      <c r="E204" s="8" t="s">
        <v>66</v>
      </c>
      <c r="F204" s="8" t="s">
        <v>5</v>
      </c>
      <c r="G204" s="9">
        <v>-35080.26999457147</v>
      </c>
      <c r="H204" s="9">
        <v>0</v>
      </c>
      <c r="I204" s="9">
        <f t="shared" si="36"/>
        <v>-35080.26999457147</v>
      </c>
      <c r="J204" s="9">
        <v>-33230.07819382575</v>
      </c>
      <c r="K204" s="9">
        <f t="shared" si="43"/>
        <v>-1850.1918007457207</v>
      </c>
      <c r="L204" s="9">
        <v>0</v>
      </c>
      <c r="M204" s="9">
        <v>0</v>
      </c>
      <c r="N204" s="9">
        <v>0</v>
      </c>
      <c r="O204" s="4"/>
      <c r="P204" s="9">
        <f t="shared" ref="P204:P210" si="46">K204</f>
        <v>-1850.1918007457207</v>
      </c>
    </row>
    <row r="205" spans="1:16" x14ac:dyDescent="0.2">
      <c r="A205" s="8" t="s">
        <v>56</v>
      </c>
      <c r="B205" s="8" t="s">
        <v>40</v>
      </c>
      <c r="C205" s="8" t="s">
        <v>103</v>
      </c>
      <c r="D205" s="8" t="s">
        <v>28</v>
      </c>
      <c r="E205" s="8" t="s">
        <v>66</v>
      </c>
      <c r="F205" s="8" t="s">
        <v>11</v>
      </c>
      <c r="G205" s="9">
        <v>-67531.497891073799</v>
      </c>
      <c r="H205" s="9">
        <v>0</v>
      </c>
      <c r="I205" s="9">
        <f t="shared" si="36"/>
        <v>-67531.497891073799</v>
      </c>
      <c r="J205" s="9">
        <v>-43261.235036477185</v>
      </c>
      <c r="K205" s="9">
        <f t="shared" si="43"/>
        <v>-24270.262854596614</v>
      </c>
      <c r="L205" s="9">
        <v>0</v>
      </c>
      <c r="M205" s="9">
        <v>0</v>
      </c>
      <c r="N205" s="9">
        <v>0</v>
      </c>
      <c r="O205" s="4"/>
      <c r="P205" s="9">
        <f t="shared" si="46"/>
        <v>-24270.262854596614</v>
      </c>
    </row>
    <row r="206" spans="1:16" x14ac:dyDescent="0.2">
      <c r="A206" s="8" t="s">
        <v>56</v>
      </c>
      <c r="B206" s="8" t="s">
        <v>40</v>
      </c>
      <c r="C206" s="8" t="s">
        <v>103</v>
      </c>
      <c r="D206" s="8" t="s">
        <v>28</v>
      </c>
      <c r="E206" s="8" t="s">
        <v>66</v>
      </c>
      <c r="F206" s="8" t="s">
        <v>9</v>
      </c>
      <c r="G206" s="9">
        <v>-2349.8186040301662</v>
      </c>
      <c r="H206" s="9">
        <v>0</v>
      </c>
      <c r="I206" s="9">
        <f t="shared" si="36"/>
        <v>-2349.8186040301662</v>
      </c>
      <c r="J206" s="9">
        <v>-1857.3367028824266</v>
      </c>
      <c r="K206" s="9">
        <f t="shared" si="43"/>
        <v>-492.48190114773956</v>
      </c>
      <c r="L206" s="9">
        <v>0</v>
      </c>
      <c r="M206" s="9">
        <v>0</v>
      </c>
      <c r="N206" s="9">
        <v>0</v>
      </c>
      <c r="O206" s="4"/>
      <c r="P206" s="9">
        <f t="shared" si="46"/>
        <v>-492.48190114773956</v>
      </c>
    </row>
    <row r="207" spans="1:16" x14ac:dyDescent="0.2">
      <c r="A207" s="8" t="s">
        <v>56</v>
      </c>
      <c r="B207" s="8" t="s">
        <v>40</v>
      </c>
      <c r="C207" s="8" t="s">
        <v>103</v>
      </c>
      <c r="D207" s="8" t="s">
        <v>28</v>
      </c>
      <c r="E207" s="8" t="s">
        <v>67</v>
      </c>
      <c r="F207" s="8" t="s">
        <v>5</v>
      </c>
      <c r="G207" s="9">
        <v>-755.2910075430035</v>
      </c>
      <c r="H207" s="9">
        <v>0</v>
      </c>
      <c r="I207" s="9">
        <f t="shared" si="36"/>
        <v>-755.2910075430035</v>
      </c>
      <c r="J207" s="9">
        <v>0</v>
      </c>
      <c r="K207" s="9">
        <f t="shared" si="43"/>
        <v>-755.2910075430035</v>
      </c>
      <c r="L207" s="9">
        <v>0</v>
      </c>
      <c r="M207" s="9">
        <v>0</v>
      </c>
      <c r="N207" s="9">
        <v>0</v>
      </c>
      <c r="O207" s="4"/>
      <c r="P207" s="9">
        <f t="shared" si="46"/>
        <v>-755.2910075430035</v>
      </c>
    </row>
    <row r="208" spans="1:16" x14ac:dyDescent="0.2">
      <c r="A208" s="8" t="s">
        <v>56</v>
      </c>
      <c r="B208" s="8" t="s">
        <v>40</v>
      </c>
      <c r="C208" s="8" t="s">
        <v>103</v>
      </c>
      <c r="D208" s="8" t="s">
        <v>28</v>
      </c>
      <c r="E208" s="8" t="s">
        <v>17</v>
      </c>
      <c r="F208" s="8" t="s">
        <v>5</v>
      </c>
      <c r="G208" s="9">
        <v>0</v>
      </c>
      <c r="H208" s="9">
        <v>-5129.00645515</v>
      </c>
      <c r="I208" s="9">
        <f t="shared" si="36"/>
        <v>-5129.00645515</v>
      </c>
      <c r="J208" s="9">
        <v>-5699.8534225822368</v>
      </c>
      <c r="K208" s="9">
        <f t="shared" si="43"/>
        <v>570.84696743223685</v>
      </c>
      <c r="L208" s="9">
        <v>0</v>
      </c>
      <c r="M208" s="9">
        <v>0</v>
      </c>
      <c r="N208" s="9">
        <v>0</v>
      </c>
      <c r="O208" s="4"/>
      <c r="P208" s="9">
        <f t="shared" si="46"/>
        <v>570.84696743223685</v>
      </c>
    </row>
    <row r="209" spans="1:16" x14ac:dyDescent="0.2">
      <c r="A209" s="8" t="s">
        <v>56</v>
      </c>
      <c r="B209" s="8" t="s">
        <v>40</v>
      </c>
      <c r="C209" s="8" t="s">
        <v>103</v>
      </c>
      <c r="D209" s="8" t="s">
        <v>28</v>
      </c>
      <c r="E209" s="8" t="s">
        <v>17</v>
      </c>
      <c r="F209" s="8" t="s">
        <v>11</v>
      </c>
      <c r="G209" s="9">
        <v>0</v>
      </c>
      <c r="H209" s="9">
        <v>-30639.12941573382</v>
      </c>
      <c r="I209" s="9">
        <f t="shared" si="36"/>
        <v>-30639.12941573382</v>
      </c>
      <c r="J209" s="9">
        <v>-167140.96053449847</v>
      </c>
      <c r="K209" s="9">
        <f t="shared" si="43"/>
        <v>136501.83111876465</v>
      </c>
      <c r="L209" s="9">
        <v>0</v>
      </c>
      <c r="M209" s="9">
        <v>0</v>
      </c>
      <c r="N209" s="9">
        <v>0</v>
      </c>
      <c r="O209" s="4"/>
      <c r="P209" s="9">
        <f t="shared" si="46"/>
        <v>136501.83111876465</v>
      </c>
    </row>
    <row r="210" spans="1:16" x14ac:dyDescent="0.2">
      <c r="A210" s="8" t="s">
        <v>56</v>
      </c>
      <c r="B210" s="8" t="s">
        <v>40</v>
      </c>
      <c r="C210" s="8" t="s">
        <v>103</v>
      </c>
      <c r="D210" s="8" t="s">
        <v>28</v>
      </c>
      <c r="E210" s="8" t="s">
        <v>17</v>
      </c>
      <c r="F210" s="8" t="s">
        <v>9</v>
      </c>
      <c r="G210" s="9">
        <v>0</v>
      </c>
      <c r="H210" s="9">
        <v>-2336.867392006458</v>
      </c>
      <c r="I210" s="9">
        <f t="shared" si="36"/>
        <v>-2336.867392006458</v>
      </c>
      <c r="J210" s="9">
        <v>-1080.9865532348674</v>
      </c>
      <c r="K210" s="9">
        <f t="shared" si="43"/>
        <v>-1255.8808387715906</v>
      </c>
      <c r="L210" s="9">
        <v>0</v>
      </c>
      <c r="M210" s="9">
        <v>0</v>
      </c>
      <c r="N210" s="9">
        <v>0</v>
      </c>
      <c r="O210" s="4"/>
      <c r="P210" s="9">
        <f t="shared" si="46"/>
        <v>-1255.8808387715906</v>
      </c>
    </row>
    <row r="211" spans="1:16" x14ac:dyDescent="0.2">
      <c r="A211" s="8" t="s">
        <v>56</v>
      </c>
      <c r="B211" s="8" t="s">
        <v>40</v>
      </c>
      <c r="C211" s="8" t="s">
        <v>103</v>
      </c>
      <c r="D211" s="8" t="s">
        <v>28</v>
      </c>
      <c r="E211" s="8" t="s">
        <v>22</v>
      </c>
      <c r="F211" s="8" t="s">
        <v>9</v>
      </c>
      <c r="G211" s="9">
        <v>0</v>
      </c>
      <c r="H211" s="9">
        <v>-803.75834067125447</v>
      </c>
      <c r="I211" s="9">
        <f t="shared" si="36"/>
        <v>-803.75834067125447</v>
      </c>
      <c r="J211" s="9">
        <v>-98.303632767647372</v>
      </c>
      <c r="K211" s="9">
        <f t="shared" si="43"/>
        <v>-705.45470790360707</v>
      </c>
      <c r="L211" s="9">
        <f t="shared" si="39"/>
        <v>-705.45470790360707</v>
      </c>
      <c r="M211" s="9">
        <v>0</v>
      </c>
      <c r="N211" s="9">
        <v>0</v>
      </c>
      <c r="O211" s="4"/>
      <c r="P211" s="9">
        <v>0</v>
      </c>
    </row>
    <row r="212" spans="1:16" x14ac:dyDescent="0.2">
      <c r="A212" s="8" t="s">
        <v>56</v>
      </c>
      <c r="B212" s="8" t="s">
        <v>40</v>
      </c>
      <c r="C212" s="8" t="s">
        <v>103</v>
      </c>
      <c r="D212" s="8" t="s">
        <v>28</v>
      </c>
      <c r="E212" s="8" t="s">
        <v>23</v>
      </c>
      <c r="F212" s="8" t="s">
        <v>9</v>
      </c>
      <c r="G212" s="9">
        <v>0</v>
      </c>
      <c r="H212" s="9">
        <v>-3073.0037049309171</v>
      </c>
      <c r="I212" s="9">
        <f t="shared" si="36"/>
        <v>-3073.0037049309171</v>
      </c>
      <c r="J212" s="9">
        <v>-3619.5215256683209</v>
      </c>
      <c r="K212" s="9">
        <f t="shared" si="43"/>
        <v>546.51782073740378</v>
      </c>
      <c r="L212" s="9">
        <f t="shared" si="39"/>
        <v>546.51782073740378</v>
      </c>
      <c r="M212" s="9">
        <v>0</v>
      </c>
      <c r="N212" s="9">
        <v>0</v>
      </c>
      <c r="O212" s="4"/>
      <c r="P212" s="9">
        <v>0</v>
      </c>
    </row>
    <row r="213" spans="1:16" x14ac:dyDescent="0.2">
      <c r="A213" s="8" t="s">
        <v>56</v>
      </c>
      <c r="B213" s="8" t="s">
        <v>40</v>
      </c>
      <c r="C213" s="8" t="s">
        <v>103</v>
      </c>
      <c r="D213" s="8" t="s">
        <v>28</v>
      </c>
      <c r="E213" s="8" t="s">
        <v>90</v>
      </c>
      <c r="F213" s="8" t="s">
        <v>5</v>
      </c>
      <c r="G213" s="9">
        <v>-2047.1474570175453</v>
      </c>
      <c r="H213" s="9">
        <v>0</v>
      </c>
      <c r="I213" s="9">
        <f t="shared" si="36"/>
        <v>-2047.1474570175453</v>
      </c>
      <c r="J213" s="9">
        <v>-373.3791171933085</v>
      </c>
      <c r="K213" s="9">
        <f t="shared" si="43"/>
        <v>-1673.7683398242368</v>
      </c>
      <c r="L213" s="9">
        <f t="shared" si="39"/>
        <v>-1673.7683398242368</v>
      </c>
      <c r="M213" s="9">
        <v>-1909.3434725788557</v>
      </c>
      <c r="N213" s="9">
        <v>-1673.768456383797</v>
      </c>
      <c r="O213" s="4"/>
      <c r="P213" s="9">
        <v>0</v>
      </c>
    </row>
    <row r="214" spans="1:16" x14ac:dyDescent="0.2">
      <c r="A214" s="8" t="s">
        <v>56</v>
      </c>
      <c r="B214" s="8" t="s">
        <v>40</v>
      </c>
      <c r="C214" s="8" t="s">
        <v>103</v>
      </c>
      <c r="D214" s="8" t="s">
        <v>28</v>
      </c>
      <c r="E214" s="8" t="s">
        <v>90</v>
      </c>
      <c r="F214" s="8" t="s">
        <v>9</v>
      </c>
      <c r="G214" s="9">
        <v>0</v>
      </c>
      <c r="H214" s="9">
        <v>0</v>
      </c>
      <c r="I214" s="9">
        <f t="shared" si="36"/>
        <v>0</v>
      </c>
      <c r="J214" s="11">
        <v>0</v>
      </c>
      <c r="K214" s="9">
        <f t="shared" si="43"/>
        <v>0</v>
      </c>
      <c r="L214" s="9">
        <f t="shared" si="39"/>
        <v>0</v>
      </c>
      <c r="M214" s="9">
        <f t="shared" ref="M214:M217" si="47">L214</f>
        <v>0</v>
      </c>
      <c r="N214" s="9">
        <v>-83.387067490625725</v>
      </c>
      <c r="O214" s="4"/>
      <c r="P214" s="9">
        <v>0</v>
      </c>
    </row>
    <row r="215" spans="1:16" x14ac:dyDescent="0.2">
      <c r="A215" s="8" t="s">
        <v>56</v>
      </c>
      <c r="B215" s="8" t="s">
        <v>40</v>
      </c>
      <c r="C215" s="8" t="s">
        <v>103</v>
      </c>
      <c r="D215" s="8" t="s">
        <v>28</v>
      </c>
      <c r="E215" s="8" t="s">
        <v>104</v>
      </c>
      <c r="F215" s="8" t="s">
        <v>16</v>
      </c>
      <c r="G215" s="9">
        <v>-64661</v>
      </c>
      <c r="H215" s="9">
        <v>0</v>
      </c>
      <c r="I215" s="9">
        <f t="shared" si="36"/>
        <v>-64661</v>
      </c>
      <c r="J215" s="9">
        <v>-64661</v>
      </c>
      <c r="K215" s="9">
        <f t="shared" si="43"/>
        <v>0</v>
      </c>
      <c r="L215" s="9">
        <f t="shared" si="39"/>
        <v>0</v>
      </c>
      <c r="M215" s="9">
        <f t="shared" si="47"/>
        <v>0</v>
      </c>
      <c r="N215" s="9">
        <v>0</v>
      </c>
      <c r="O215" s="4"/>
      <c r="P215" s="9">
        <v>0</v>
      </c>
    </row>
    <row r="216" spans="1:16" x14ac:dyDescent="0.2">
      <c r="A216" s="8" t="s">
        <v>56</v>
      </c>
      <c r="B216" s="8" t="s">
        <v>40</v>
      </c>
      <c r="C216" s="8" t="s">
        <v>103</v>
      </c>
      <c r="D216" s="8" t="s">
        <v>28</v>
      </c>
      <c r="E216" s="8" t="s">
        <v>92</v>
      </c>
      <c r="F216" s="8" t="s">
        <v>9</v>
      </c>
      <c r="G216" s="9">
        <v>0</v>
      </c>
      <c r="H216" s="9">
        <v>0</v>
      </c>
      <c r="I216" s="9">
        <f t="shared" si="36"/>
        <v>0</v>
      </c>
      <c r="J216" s="9">
        <v>-86.317927689452802</v>
      </c>
      <c r="K216" s="9">
        <f t="shared" si="43"/>
        <v>86.317927689452802</v>
      </c>
      <c r="L216" s="9">
        <f t="shared" si="39"/>
        <v>86.317927689452802</v>
      </c>
      <c r="M216" s="9">
        <v>0</v>
      </c>
      <c r="N216" s="9">
        <v>0</v>
      </c>
      <c r="O216" s="4"/>
      <c r="P216" s="9">
        <v>0</v>
      </c>
    </row>
    <row r="217" spans="1:16" x14ac:dyDescent="0.2">
      <c r="A217" s="8" t="s">
        <v>56</v>
      </c>
      <c r="B217" s="8" t="s">
        <v>40</v>
      </c>
      <c r="C217" s="8" t="s">
        <v>103</v>
      </c>
      <c r="D217" s="8" t="s">
        <v>28</v>
      </c>
      <c r="E217" s="8" t="s">
        <v>105</v>
      </c>
      <c r="F217" s="8" t="s">
        <v>16</v>
      </c>
      <c r="G217" s="9">
        <v>-7343000</v>
      </c>
      <c r="H217" s="9">
        <v>0</v>
      </c>
      <c r="I217" s="9">
        <f t="shared" ref="I217:I275" si="48">G217+H217</f>
        <v>-7343000</v>
      </c>
      <c r="J217" s="9">
        <v>-7343000</v>
      </c>
      <c r="K217" s="9">
        <f t="shared" si="43"/>
        <v>0</v>
      </c>
      <c r="L217" s="9">
        <f t="shared" si="39"/>
        <v>0</v>
      </c>
      <c r="M217" s="9">
        <f t="shared" si="47"/>
        <v>0</v>
      </c>
      <c r="N217" s="9">
        <v>0</v>
      </c>
      <c r="O217" s="4"/>
      <c r="P217" s="9">
        <v>0</v>
      </c>
    </row>
    <row r="218" spans="1:16" x14ac:dyDescent="0.2">
      <c r="A218" s="8" t="s">
        <v>56</v>
      </c>
      <c r="B218" s="8" t="s">
        <v>47</v>
      </c>
      <c r="C218" s="8" t="s">
        <v>106</v>
      </c>
      <c r="D218" s="8" t="s">
        <v>28</v>
      </c>
      <c r="E218" s="8" t="s">
        <v>88</v>
      </c>
      <c r="F218" s="8" t="s">
        <v>5</v>
      </c>
      <c r="G218" s="9">
        <v>-664266.82605478726</v>
      </c>
      <c r="H218" s="9">
        <v>-39544.859229112313</v>
      </c>
      <c r="I218" s="9">
        <f t="shared" si="48"/>
        <v>-703811.68528389954</v>
      </c>
      <c r="J218" s="9">
        <v>-642841.54207514692</v>
      </c>
      <c r="K218" s="9">
        <f t="shared" si="43"/>
        <v>-60970.143208752619</v>
      </c>
      <c r="L218" s="9">
        <f t="shared" si="39"/>
        <v>-60970.143208752619</v>
      </c>
      <c r="M218" s="9">
        <v>-39273.191019873084</v>
      </c>
      <c r="N218" s="9">
        <v>0</v>
      </c>
      <c r="O218" s="4"/>
      <c r="P218" s="9">
        <v>0</v>
      </c>
    </row>
    <row r="219" spans="1:16" x14ac:dyDescent="0.2">
      <c r="A219" s="8" t="s">
        <v>56</v>
      </c>
      <c r="B219" s="8" t="s">
        <v>47</v>
      </c>
      <c r="C219" s="8" t="s">
        <v>106</v>
      </c>
      <c r="D219" s="8" t="s">
        <v>28</v>
      </c>
      <c r="E219" s="8" t="s">
        <v>88</v>
      </c>
      <c r="F219" s="8" t="s">
        <v>9</v>
      </c>
      <c r="G219" s="9">
        <v>-2152042.2949534338</v>
      </c>
      <c r="H219" s="9">
        <v>-348466.08242088207</v>
      </c>
      <c r="I219" s="9">
        <f t="shared" si="48"/>
        <v>-2500508.3773743156</v>
      </c>
      <c r="J219" s="9">
        <v>-2076005.8183324537</v>
      </c>
      <c r="K219" s="9">
        <f t="shared" si="43"/>
        <v>-424502.55904186191</v>
      </c>
      <c r="L219" s="9">
        <f t="shared" si="39"/>
        <v>-424502.55904186191</v>
      </c>
      <c r="M219" s="9">
        <f t="shared" ref="M219:M220" si="49">L219</f>
        <v>-424502.55904186191</v>
      </c>
      <c r="N219" s="9">
        <v>0</v>
      </c>
      <c r="O219" s="4"/>
      <c r="P219" s="9">
        <v>0</v>
      </c>
    </row>
    <row r="220" spans="1:16" x14ac:dyDescent="0.2">
      <c r="A220" s="8" t="s">
        <v>56</v>
      </c>
      <c r="B220" s="8" t="s">
        <v>47</v>
      </c>
      <c r="C220" s="8" t="s">
        <v>106</v>
      </c>
      <c r="D220" s="8" t="s">
        <v>28</v>
      </c>
      <c r="E220" s="8" t="s">
        <v>88</v>
      </c>
      <c r="F220" s="8" t="s">
        <v>0</v>
      </c>
      <c r="G220" s="9">
        <v>-32849249.165856779</v>
      </c>
      <c r="H220" s="9">
        <v>-1062076.0120429255</v>
      </c>
      <c r="I220" s="9">
        <f t="shared" si="48"/>
        <v>-33911325.177899703</v>
      </c>
      <c r="J220" s="9">
        <v>-32668302.825820912</v>
      </c>
      <c r="K220" s="9">
        <f t="shared" si="43"/>
        <v>-1243022.3520787917</v>
      </c>
      <c r="L220" s="9">
        <f t="shared" si="39"/>
        <v>-1243022.3520787917</v>
      </c>
      <c r="M220" s="9">
        <f t="shared" si="49"/>
        <v>-1243022.3520787917</v>
      </c>
      <c r="N220" s="9">
        <v>0</v>
      </c>
      <c r="O220" s="4"/>
      <c r="P220" s="9">
        <v>0</v>
      </c>
    </row>
    <row r="221" spans="1:16" x14ac:dyDescent="0.2">
      <c r="A221" s="8" t="s">
        <v>56</v>
      </c>
      <c r="B221" s="8" t="s">
        <v>47</v>
      </c>
      <c r="C221" s="8" t="s">
        <v>106</v>
      </c>
      <c r="D221" s="8" t="s">
        <v>28</v>
      </c>
      <c r="E221" s="8" t="s">
        <v>12</v>
      </c>
      <c r="F221" s="8" t="s">
        <v>5</v>
      </c>
      <c r="G221" s="9">
        <v>-689.19499999999982</v>
      </c>
      <c r="H221" s="9">
        <v>-11.385</v>
      </c>
      <c r="I221" s="9">
        <f t="shared" si="48"/>
        <v>-700.57999999999981</v>
      </c>
      <c r="J221" s="9">
        <v>-757.20922000000007</v>
      </c>
      <c r="K221" s="9">
        <f t="shared" si="43"/>
        <v>56.629220000000259</v>
      </c>
      <c r="L221" s="9">
        <f t="shared" si="39"/>
        <v>56.629220000000259</v>
      </c>
      <c r="M221" s="9">
        <v>-0.2065534</v>
      </c>
      <c r="N221" s="9">
        <v>0</v>
      </c>
      <c r="O221" s="4"/>
      <c r="P221" s="9">
        <v>0</v>
      </c>
    </row>
    <row r="222" spans="1:16" x14ac:dyDescent="0.2">
      <c r="A222" s="8" t="s">
        <v>56</v>
      </c>
      <c r="B222" s="8" t="s">
        <v>47</v>
      </c>
      <c r="C222" s="8" t="s">
        <v>106</v>
      </c>
      <c r="D222" s="8" t="s">
        <v>28</v>
      </c>
      <c r="E222" s="8" t="s">
        <v>12</v>
      </c>
      <c r="F222" s="8" t="s">
        <v>0</v>
      </c>
      <c r="G222" s="9">
        <v>-11264.58</v>
      </c>
      <c r="H222" s="9">
        <v>-129.78</v>
      </c>
      <c r="I222" s="9">
        <f t="shared" si="48"/>
        <v>-11394.36</v>
      </c>
      <c r="J222" s="9">
        <v>-11339.9208</v>
      </c>
      <c r="K222" s="9">
        <f t="shared" si="43"/>
        <v>-54.43920000000071</v>
      </c>
      <c r="L222" s="9">
        <f t="shared" si="39"/>
        <v>-54.43920000000071</v>
      </c>
      <c r="M222" s="9">
        <f t="shared" ref="M222" si="50">L222</f>
        <v>-54.43920000000071</v>
      </c>
      <c r="N222" s="9">
        <v>0</v>
      </c>
      <c r="O222" s="4"/>
      <c r="P222" s="9">
        <v>0</v>
      </c>
    </row>
    <row r="223" spans="1:16" x14ac:dyDescent="0.2">
      <c r="A223" s="8" t="s">
        <v>56</v>
      </c>
      <c r="B223" s="8" t="s">
        <v>47</v>
      </c>
      <c r="C223" s="8" t="s">
        <v>106</v>
      </c>
      <c r="D223" s="8" t="s">
        <v>28</v>
      </c>
      <c r="E223" s="8" t="s">
        <v>66</v>
      </c>
      <c r="F223" s="8" t="s">
        <v>5</v>
      </c>
      <c r="G223" s="9">
        <v>-64401.614882047143</v>
      </c>
      <c r="H223" s="9">
        <v>0</v>
      </c>
      <c r="I223" s="9">
        <f t="shared" si="48"/>
        <v>-64401.614882047143</v>
      </c>
      <c r="J223" s="9">
        <v>-57844.991082830391</v>
      </c>
      <c r="K223" s="9">
        <f t="shared" si="43"/>
        <v>-6556.6237992167516</v>
      </c>
      <c r="L223" s="9">
        <v>0</v>
      </c>
      <c r="M223" s="9">
        <v>0</v>
      </c>
      <c r="N223" s="9">
        <v>0</v>
      </c>
      <c r="O223" s="4"/>
      <c r="P223" s="9">
        <f t="shared" ref="P223:P229" si="51">K223</f>
        <v>-6556.6237992167516</v>
      </c>
    </row>
    <row r="224" spans="1:16" x14ac:dyDescent="0.2">
      <c r="A224" s="8" t="s">
        <v>56</v>
      </c>
      <c r="B224" s="8" t="s">
        <v>47</v>
      </c>
      <c r="C224" s="8" t="s">
        <v>106</v>
      </c>
      <c r="D224" s="8" t="s">
        <v>28</v>
      </c>
      <c r="E224" s="8" t="s">
        <v>66</v>
      </c>
      <c r="F224" s="8" t="s">
        <v>9</v>
      </c>
      <c r="G224" s="9">
        <v>-29076.458626724365</v>
      </c>
      <c r="H224" s="9">
        <v>0</v>
      </c>
      <c r="I224" s="9">
        <f t="shared" si="48"/>
        <v>-29076.458626724365</v>
      </c>
      <c r="J224" s="9">
        <v>-23251.727087227955</v>
      </c>
      <c r="K224" s="9">
        <f t="shared" si="43"/>
        <v>-5824.7315394964098</v>
      </c>
      <c r="L224" s="9">
        <v>0</v>
      </c>
      <c r="M224" s="9">
        <v>0</v>
      </c>
      <c r="N224" s="9">
        <v>0</v>
      </c>
      <c r="O224" s="4"/>
      <c r="P224" s="9">
        <f t="shared" si="51"/>
        <v>-5824.7315394964098</v>
      </c>
    </row>
    <row r="225" spans="1:16" x14ac:dyDescent="0.2">
      <c r="A225" s="8" t="s">
        <v>56</v>
      </c>
      <c r="B225" s="8" t="s">
        <v>47</v>
      </c>
      <c r="C225" s="8" t="s">
        <v>106</v>
      </c>
      <c r="D225" s="8" t="s">
        <v>28</v>
      </c>
      <c r="E225" s="8" t="s">
        <v>66</v>
      </c>
      <c r="F225" s="8" t="s">
        <v>0</v>
      </c>
      <c r="G225" s="9">
        <v>-1761178.119321388</v>
      </c>
      <c r="H225" s="9">
        <v>0</v>
      </c>
      <c r="I225" s="9">
        <f t="shared" si="48"/>
        <v>-1761178.119321388</v>
      </c>
      <c r="J225" s="9">
        <v>-1578433.5177464138</v>
      </c>
      <c r="K225" s="9">
        <f t="shared" si="43"/>
        <v>-182744.60157497413</v>
      </c>
      <c r="L225" s="9">
        <v>0</v>
      </c>
      <c r="M225" s="9">
        <v>0</v>
      </c>
      <c r="N225" s="9">
        <v>0</v>
      </c>
      <c r="O225" s="4"/>
      <c r="P225" s="9">
        <f t="shared" si="51"/>
        <v>-182744.60157497413</v>
      </c>
    </row>
    <row r="226" spans="1:16" x14ac:dyDescent="0.2">
      <c r="A226" s="8" t="s">
        <v>56</v>
      </c>
      <c r="B226" s="8" t="s">
        <v>47</v>
      </c>
      <c r="C226" s="8" t="s">
        <v>106</v>
      </c>
      <c r="D226" s="8" t="s">
        <v>28</v>
      </c>
      <c r="E226" s="8" t="s">
        <v>67</v>
      </c>
      <c r="F226" s="8" t="s">
        <v>5</v>
      </c>
      <c r="G226" s="9">
        <v>-1386.5902571830727</v>
      </c>
      <c r="H226" s="9">
        <v>0</v>
      </c>
      <c r="I226" s="9">
        <f t="shared" si="48"/>
        <v>-1386.5902571830727</v>
      </c>
      <c r="J226" s="9">
        <v>-12.846399999999999</v>
      </c>
      <c r="K226" s="9">
        <f t="shared" si="43"/>
        <v>-1373.7438571830728</v>
      </c>
      <c r="L226" s="9">
        <v>0</v>
      </c>
      <c r="M226" s="9">
        <v>0</v>
      </c>
      <c r="N226" s="9">
        <v>0</v>
      </c>
      <c r="O226" s="4"/>
      <c r="P226" s="9">
        <f t="shared" si="51"/>
        <v>-1373.7438571830728</v>
      </c>
    </row>
    <row r="227" spans="1:16" x14ac:dyDescent="0.2">
      <c r="A227" s="8" t="s">
        <v>56</v>
      </c>
      <c r="B227" s="8" t="s">
        <v>47</v>
      </c>
      <c r="C227" s="8" t="s">
        <v>106</v>
      </c>
      <c r="D227" s="8" t="s">
        <v>28</v>
      </c>
      <c r="E227" s="8" t="s">
        <v>17</v>
      </c>
      <c r="F227" s="8" t="s">
        <v>5</v>
      </c>
      <c r="G227" s="9">
        <v>0</v>
      </c>
      <c r="H227" s="9">
        <v>0</v>
      </c>
      <c r="I227" s="9">
        <f t="shared" si="48"/>
        <v>0</v>
      </c>
      <c r="J227" s="9">
        <v>-11.663232452561171</v>
      </c>
      <c r="K227" s="9">
        <f t="shared" si="43"/>
        <v>11.663232452561171</v>
      </c>
      <c r="L227" s="9">
        <v>0</v>
      </c>
      <c r="M227" s="9">
        <v>0</v>
      </c>
      <c r="N227" s="9">
        <v>0</v>
      </c>
      <c r="O227" s="4"/>
      <c r="P227" s="9">
        <f t="shared" si="51"/>
        <v>11.663232452561171</v>
      </c>
    </row>
    <row r="228" spans="1:16" x14ac:dyDescent="0.2">
      <c r="A228" s="8" t="s">
        <v>56</v>
      </c>
      <c r="B228" s="8" t="s">
        <v>47</v>
      </c>
      <c r="C228" s="8" t="s">
        <v>106</v>
      </c>
      <c r="D228" s="8" t="s">
        <v>28</v>
      </c>
      <c r="E228" s="8" t="s">
        <v>17</v>
      </c>
      <c r="F228" s="8" t="s">
        <v>9</v>
      </c>
      <c r="G228" s="9">
        <v>0</v>
      </c>
      <c r="H228" s="9">
        <v>6008.777411233069</v>
      </c>
      <c r="I228" s="9">
        <f t="shared" si="48"/>
        <v>6008.777411233069</v>
      </c>
      <c r="J228" s="9">
        <v>-13326.296133426085</v>
      </c>
      <c r="K228" s="9">
        <f t="shared" si="43"/>
        <v>19335.073544659153</v>
      </c>
      <c r="L228" s="9">
        <v>0</v>
      </c>
      <c r="M228" s="9">
        <v>0</v>
      </c>
      <c r="N228" s="9">
        <v>0</v>
      </c>
      <c r="O228" s="4"/>
      <c r="P228" s="9">
        <f t="shared" si="51"/>
        <v>19335.073544659153</v>
      </c>
    </row>
    <row r="229" spans="1:16" x14ac:dyDescent="0.2">
      <c r="A229" s="8" t="s">
        <v>56</v>
      </c>
      <c r="B229" s="8" t="s">
        <v>47</v>
      </c>
      <c r="C229" s="8" t="s">
        <v>106</v>
      </c>
      <c r="D229" s="8" t="s">
        <v>28</v>
      </c>
      <c r="E229" s="8" t="s">
        <v>17</v>
      </c>
      <c r="F229" s="8" t="s">
        <v>0</v>
      </c>
      <c r="G229" s="9">
        <v>0</v>
      </c>
      <c r="H229" s="9">
        <v>-389935.09957774222</v>
      </c>
      <c r="I229" s="9">
        <f t="shared" si="48"/>
        <v>-389935.09957774222</v>
      </c>
      <c r="J229" s="9">
        <v>-381766.99264396471</v>
      </c>
      <c r="K229" s="9">
        <f t="shared" si="43"/>
        <v>-8168.1069337775116</v>
      </c>
      <c r="L229" s="9">
        <v>0</v>
      </c>
      <c r="M229" s="9">
        <v>0</v>
      </c>
      <c r="N229" s="9">
        <v>0</v>
      </c>
      <c r="O229" s="4"/>
      <c r="P229" s="9">
        <f t="shared" si="51"/>
        <v>-8168.1069337775116</v>
      </c>
    </row>
    <row r="230" spans="1:16" x14ac:dyDescent="0.2">
      <c r="A230" s="8" t="s">
        <v>56</v>
      </c>
      <c r="B230" s="8" t="s">
        <v>47</v>
      </c>
      <c r="C230" s="8" t="s">
        <v>106</v>
      </c>
      <c r="D230" s="8" t="s">
        <v>28</v>
      </c>
      <c r="E230" s="8" t="s">
        <v>22</v>
      </c>
      <c r="F230" s="8" t="s">
        <v>9</v>
      </c>
      <c r="G230" s="9">
        <v>0</v>
      </c>
      <c r="H230" s="9">
        <v>13671.56979956646</v>
      </c>
      <c r="I230" s="9">
        <f t="shared" si="48"/>
        <v>13671.56979956646</v>
      </c>
      <c r="J230" s="9">
        <v>-644.91301498616542</v>
      </c>
      <c r="K230" s="9">
        <f t="shared" si="43"/>
        <v>14316.482814552624</v>
      </c>
      <c r="L230" s="9">
        <f t="shared" ref="L230:L281" si="52">K230</f>
        <v>14316.482814552624</v>
      </c>
      <c r="M230" s="9">
        <v>0</v>
      </c>
      <c r="N230" s="9">
        <v>0</v>
      </c>
      <c r="O230" s="4"/>
      <c r="P230" s="9">
        <v>0</v>
      </c>
    </row>
    <row r="231" spans="1:16" x14ac:dyDescent="0.2">
      <c r="A231" s="8" t="s">
        <v>56</v>
      </c>
      <c r="B231" s="8" t="s">
        <v>47</v>
      </c>
      <c r="C231" s="8" t="s">
        <v>106</v>
      </c>
      <c r="D231" s="8" t="s">
        <v>28</v>
      </c>
      <c r="E231" s="8" t="s">
        <v>22</v>
      </c>
      <c r="F231" s="8" t="s">
        <v>0</v>
      </c>
      <c r="G231" s="9">
        <v>0</v>
      </c>
      <c r="H231" s="9">
        <v>-254888.02980000005</v>
      </c>
      <c r="I231" s="9">
        <f t="shared" si="48"/>
        <v>-254888.02980000005</v>
      </c>
      <c r="J231" s="9">
        <v>-254887.34989999997</v>
      </c>
      <c r="K231" s="9">
        <f t="shared" si="43"/>
        <v>-0.67990000007557683</v>
      </c>
      <c r="L231" s="9">
        <f t="shared" si="52"/>
        <v>-0.67990000007557683</v>
      </c>
      <c r="M231" s="9">
        <v>0</v>
      </c>
      <c r="N231" s="9">
        <v>0</v>
      </c>
      <c r="O231" s="4"/>
      <c r="P231" s="9">
        <v>0</v>
      </c>
    </row>
    <row r="232" spans="1:16" x14ac:dyDescent="0.2">
      <c r="A232" s="8" t="s">
        <v>56</v>
      </c>
      <c r="B232" s="8" t="s">
        <v>47</v>
      </c>
      <c r="C232" s="8" t="s">
        <v>106</v>
      </c>
      <c r="D232" s="8" t="s">
        <v>28</v>
      </c>
      <c r="E232" s="8" t="s">
        <v>89</v>
      </c>
      <c r="F232" s="8" t="s">
        <v>0</v>
      </c>
      <c r="G232" s="9">
        <v>0</v>
      </c>
      <c r="H232" s="9">
        <v>0</v>
      </c>
      <c r="I232" s="9">
        <f t="shared" si="48"/>
        <v>0</v>
      </c>
      <c r="J232" s="9">
        <v>-97.057290967204366</v>
      </c>
      <c r="K232" s="9">
        <f t="shared" si="43"/>
        <v>97.057290967204366</v>
      </c>
      <c r="L232" s="9">
        <f t="shared" si="52"/>
        <v>97.057290967204366</v>
      </c>
      <c r="M232" s="9">
        <v>0</v>
      </c>
      <c r="N232" s="9">
        <v>0</v>
      </c>
      <c r="O232" s="4"/>
      <c r="P232" s="9">
        <v>0</v>
      </c>
    </row>
    <row r="233" spans="1:16" x14ac:dyDescent="0.2">
      <c r="A233" s="8" t="s">
        <v>56</v>
      </c>
      <c r="B233" s="8" t="s">
        <v>47</v>
      </c>
      <c r="C233" s="8" t="s">
        <v>106</v>
      </c>
      <c r="D233" s="8" t="s">
        <v>28</v>
      </c>
      <c r="E233" s="8" t="s">
        <v>23</v>
      </c>
      <c r="F233" s="8" t="s">
        <v>9</v>
      </c>
      <c r="G233" s="9">
        <v>0</v>
      </c>
      <c r="H233" s="9">
        <v>-16408.896377692225</v>
      </c>
      <c r="I233" s="9">
        <f t="shared" si="48"/>
        <v>-16408.896377692225</v>
      </c>
      <c r="J233" s="9">
        <v>-23745.57397595582</v>
      </c>
      <c r="K233" s="9">
        <f t="shared" si="43"/>
        <v>7336.6775982635954</v>
      </c>
      <c r="L233" s="9">
        <f t="shared" si="52"/>
        <v>7336.6775982635954</v>
      </c>
      <c r="M233" s="9">
        <v>0</v>
      </c>
      <c r="N233" s="9">
        <v>0</v>
      </c>
      <c r="O233" s="4"/>
      <c r="P233" s="9">
        <v>0</v>
      </c>
    </row>
    <row r="234" spans="1:16" x14ac:dyDescent="0.2">
      <c r="A234" s="8" t="s">
        <v>56</v>
      </c>
      <c r="B234" s="8" t="s">
        <v>47</v>
      </c>
      <c r="C234" s="8" t="s">
        <v>106</v>
      </c>
      <c r="D234" s="8" t="s">
        <v>28</v>
      </c>
      <c r="E234" s="8" t="s">
        <v>90</v>
      </c>
      <c r="F234" s="8" t="s">
        <v>5</v>
      </c>
      <c r="G234" s="9">
        <v>-3755.1264599654178</v>
      </c>
      <c r="H234" s="9">
        <v>0</v>
      </c>
      <c r="I234" s="9">
        <f t="shared" si="48"/>
        <v>-3755.1264599654178</v>
      </c>
      <c r="J234" s="9">
        <v>-684.89740187380255</v>
      </c>
      <c r="K234" s="9">
        <f t="shared" si="43"/>
        <v>-3070.2290580916151</v>
      </c>
      <c r="L234" s="9">
        <f t="shared" si="52"/>
        <v>-3070.2290580916151</v>
      </c>
      <c r="M234" s="9">
        <v>-3570.5746551411712</v>
      </c>
      <c r="N234" s="9">
        <v>-3070.2297325377358</v>
      </c>
      <c r="O234" s="4"/>
      <c r="P234" s="9">
        <v>0</v>
      </c>
    </row>
    <row r="235" spans="1:16" x14ac:dyDescent="0.2">
      <c r="A235" s="8" t="s">
        <v>56</v>
      </c>
      <c r="B235" s="8" t="s">
        <v>47</v>
      </c>
      <c r="C235" s="8" t="s">
        <v>106</v>
      </c>
      <c r="D235" s="8" t="s">
        <v>28</v>
      </c>
      <c r="E235" s="8" t="s">
        <v>90</v>
      </c>
      <c r="F235" s="8" t="s">
        <v>9</v>
      </c>
      <c r="G235" s="9">
        <v>-6540.24871746791</v>
      </c>
      <c r="H235" s="9">
        <v>0</v>
      </c>
      <c r="I235" s="9">
        <f t="shared" si="48"/>
        <v>-6540.24871746791</v>
      </c>
      <c r="J235" s="9">
        <v>-3645.9270500402399</v>
      </c>
      <c r="K235" s="9">
        <f t="shared" si="43"/>
        <v>-2894.32166742767</v>
      </c>
      <c r="L235" s="9">
        <f t="shared" si="52"/>
        <v>-2894.32166742767</v>
      </c>
      <c r="M235" s="9">
        <f t="shared" ref="M235:M236" si="53">L235</f>
        <v>-2894.32166742767</v>
      </c>
      <c r="N235" s="9">
        <v>-2249.0170420093241</v>
      </c>
      <c r="O235" s="4"/>
      <c r="P235" s="9">
        <v>0</v>
      </c>
    </row>
    <row r="236" spans="1:16" x14ac:dyDescent="0.2">
      <c r="A236" s="8" t="s">
        <v>56</v>
      </c>
      <c r="B236" s="8" t="s">
        <v>47</v>
      </c>
      <c r="C236" s="8" t="s">
        <v>106</v>
      </c>
      <c r="D236" s="8" t="s">
        <v>28</v>
      </c>
      <c r="E236" s="8" t="s">
        <v>90</v>
      </c>
      <c r="F236" s="8" t="s">
        <v>0</v>
      </c>
      <c r="G236" s="9">
        <v>-7741.0383819934686</v>
      </c>
      <c r="H236" s="9">
        <v>0</v>
      </c>
      <c r="I236" s="9">
        <f t="shared" si="48"/>
        <v>-7741.0383819934686</v>
      </c>
      <c r="J236" s="9">
        <v>-6111.0723644274694</v>
      </c>
      <c r="K236" s="9">
        <f t="shared" si="43"/>
        <v>-1629.9660175659992</v>
      </c>
      <c r="L236" s="9">
        <f t="shared" si="52"/>
        <v>-1629.9660175659992</v>
      </c>
      <c r="M236" s="9">
        <f t="shared" si="53"/>
        <v>-1629.9660175659992</v>
      </c>
      <c r="N236" s="9">
        <v>-1629.9660175659983</v>
      </c>
      <c r="O236" s="4"/>
      <c r="P236" s="9">
        <v>0</v>
      </c>
    </row>
    <row r="237" spans="1:16" x14ac:dyDescent="0.2">
      <c r="A237" s="8" t="s">
        <v>56</v>
      </c>
      <c r="B237" s="8" t="s">
        <v>47</v>
      </c>
      <c r="C237" s="8" t="s">
        <v>106</v>
      </c>
      <c r="D237" s="8" t="s">
        <v>28</v>
      </c>
      <c r="E237" s="8" t="s">
        <v>91</v>
      </c>
      <c r="F237" s="8" t="s">
        <v>9</v>
      </c>
      <c r="G237" s="9">
        <v>0</v>
      </c>
      <c r="H237" s="9">
        <v>0</v>
      </c>
      <c r="I237" s="9">
        <f t="shared" si="48"/>
        <v>0</v>
      </c>
      <c r="J237" s="9">
        <v>-1.1635123785316417</v>
      </c>
      <c r="K237" s="9">
        <f t="shared" si="43"/>
        <v>1.1635123785316417</v>
      </c>
      <c r="L237" s="9">
        <f t="shared" si="52"/>
        <v>1.1635123785316417</v>
      </c>
      <c r="M237" s="9">
        <v>0</v>
      </c>
      <c r="N237" s="9">
        <v>0</v>
      </c>
      <c r="O237" s="4"/>
      <c r="P237" s="9">
        <v>0</v>
      </c>
    </row>
    <row r="238" spans="1:16" x14ac:dyDescent="0.2">
      <c r="A238" s="8" t="s">
        <v>56</v>
      </c>
      <c r="B238" s="8" t="s">
        <v>47</v>
      </c>
      <c r="C238" s="8" t="s">
        <v>106</v>
      </c>
      <c r="D238" s="8" t="s">
        <v>28</v>
      </c>
      <c r="E238" s="8" t="s">
        <v>92</v>
      </c>
      <c r="F238" s="8" t="s">
        <v>9</v>
      </c>
      <c r="G238" s="9">
        <v>0</v>
      </c>
      <c r="H238" s="9">
        <v>0</v>
      </c>
      <c r="I238" s="9">
        <f t="shared" si="48"/>
        <v>0</v>
      </c>
      <c r="J238" s="9">
        <v>-820.66121311103836</v>
      </c>
      <c r="K238" s="9">
        <f t="shared" si="43"/>
        <v>820.66121311103836</v>
      </c>
      <c r="L238" s="9">
        <f t="shared" si="52"/>
        <v>820.66121311103836</v>
      </c>
      <c r="M238" s="9">
        <v>0</v>
      </c>
      <c r="N238" s="9">
        <v>0</v>
      </c>
      <c r="O238" s="4"/>
      <c r="P238" s="9">
        <v>0</v>
      </c>
    </row>
    <row r="239" spans="1:16" x14ac:dyDescent="0.2">
      <c r="A239" s="8" t="s">
        <v>56</v>
      </c>
      <c r="B239" s="8" t="s">
        <v>44</v>
      </c>
      <c r="C239" s="8" t="s">
        <v>107</v>
      </c>
      <c r="D239" s="8" t="s">
        <v>28</v>
      </c>
      <c r="E239" s="8" t="s">
        <v>88</v>
      </c>
      <c r="F239" s="8" t="s">
        <v>5</v>
      </c>
      <c r="G239" s="9">
        <v>-836113.10123580822</v>
      </c>
      <c r="H239" s="9">
        <v>-45154.930182196345</v>
      </c>
      <c r="I239" s="9">
        <f t="shared" si="48"/>
        <v>-881268.03141800454</v>
      </c>
      <c r="J239" s="9">
        <v>-820791.44473420002</v>
      </c>
      <c r="K239" s="9">
        <f t="shared" si="43"/>
        <v>-60476.586683804519</v>
      </c>
      <c r="L239" s="9">
        <f t="shared" si="52"/>
        <v>-60476.586683804519</v>
      </c>
      <c r="M239" s="9">
        <v>-13641.503983161869</v>
      </c>
      <c r="N239" s="9">
        <v>0</v>
      </c>
      <c r="O239" s="4"/>
      <c r="P239" s="9">
        <v>0</v>
      </c>
    </row>
    <row r="240" spans="1:16" x14ac:dyDescent="0.2">
      <c r="A240" s="8" t="s">
        <v>56</v>
      </c>
      <c r="B240" s="8" t="s">
        <v>44</v>
      </c>
      <c r="C240" s="8" t="s">
        <v>107</v>
      </c>
      <c r="D240" s="8" t="s">
        <v>28</v>
      </c>
      <c r="E240" s="8" t="s">
        <v>88</v>
      </c>
      <c r="F240" s="8" t="s">
        <v>11</v>
      </c>
      <c r="G240" s="9">
        <v>-10491427.493298806</v>
      </c>
      <c r="H240" s="9">
        <v>-752478.96729752666</v>
      </c>
      <c r="I240" s="9">
        <f t="shared" si="48"/>
        <v>-11243906.460596332</v>
      </c>
      <c r="J240" s="9">
        <v>-5386118.3326269891</v>
      </c>
      <c r="K240" s="9">
        <f t="shared" si="43"/>
        <v>-5857788.1279693432</v>
      </c>
      <c r="L240" s="9">
        <f t="shared" si="52"/>
        <v>-5857788.1279693432</v>
      </c>
      <c r="M240" s="9">
        <f t="shared" ref="M240:M243" si="54">L240</f>
        <v>-5857788.1279693432</v>
      </c>
      <c r="N240" s="9">
        <v>0</v>
      </c>
      <c r="O240" s="4"/>
      <c r="P240" s="9">
        <v>0</v>
      </c>
    </row>
    <row r="241" spans="1:16" x14ac:dyDescent="0.2">
      <c r="A241" s="8" t="s">
        <v>56</v>
      </c>
      <c r="B241" s="8" t="s">
        <v>44</v>
      </c>
      <c r="C241" s="8" t="s">
        <v>107</v>
      </c>
      <c r="D241" s="8" t="s">
        <v>28</v>
      </c>
      <c r="E241" s="8" t="s">
        <v>88</v>
      </c>
      <c r="F241" s="8" t="s">
        <v>9</v>
      </c>
      <c r="G241" s="9">
        <v>-2350790.6376807834</v>
      </c>
      <c r="H241" s="9">
        <v>-19419.663477315458</v>
      </c>
      <c r="I241" s="9">
        <f t="shared" si="48"/>
        <v>-2370210.301158099</v>
      </c>
      <c r="J241" s="9">
        <v>-578034.06447268161</v>
      </c>
      <c r="K241" s="9">
        <f t="shared" ref="K241:K297" si="55">I241-J241</f>
        <v>-1792176.2366854174</v>
      </c>
      <c r="L241" s="9">
        <f t="shared" si="52"/>
        <v>-1792176.2366854174</v>
      </c>
      <c r="M241" s="9">
        <f t="shared" si="54"/>
        <v>-1792176.2366854174</v>
      </c>
      <c r="N241" s="9">
        <v>0</v>
      </c>
      <c r="O241" s="4"/>
      <c r="P241" s="9">
        <v>0</v>
      </c>
    </row>
    <row r="242" spans="1:16" x14ac:dyDescent="0.2">
      <c r="A242" s="8" t="s">
        <v>56</v>
      </c>
      <c r="B242" s="8" t="s">
        <v>44</v>
      </c>
      <c r="C242" s="8" t="s">
        <v>107</v>
      </c>
      <c r="D242" s="8" t="s">
        <v>28</v>
      </c>
      <c r="E242" s="8" t="s">
        <v>12</v>
      </c>
      <c r="F242" s="8" t="s">
        <v>11</v>
      </c>
      <c r="G242" s="9">
        <v>-53.328391779761809</v>
      </c>
      <c r="H242" s="9">
        <v>-37.356538628505845</v>
      </c>
      <c r="I242" s="9">
        <f t="shared" si="48"/>
        <v>-90.684930408267661</v>
      </c>
      <c r="J242" s="9">
        <v>-365.38461538461536</v>
      </c>
      <c r="K242" s="9">
        <f t="shared" si="55"/>
        <v>274.69968497634773</v>
      </c>
      <c r="L242" s="9">
        <f t="shared" si="52"/>
        <v>274.69968497634773</v>
      </c>
      <c r="M242" s="9">
        <v>0</v>
      </c>
      <c r="N242" s="9">
        <v>0</v>
      </c>
      <c r="O242" s="4"/>
      <c r="P242" s="9">
        <v>0</v>
      </c>
    </row>
    <row r="243" spans="1:16" x14ac:dyDescent="0.2">
      <c r="A243" s="8" t="s">
        <v>56</v>
      </c>
      <c r="B243" s="8" t="s">
        <v>44</v>
      </c>
      <c r="C243" s="8" t="s">
        <v>107</v>
      </c>
      <c r="D243" s="8" t="s">
        <v>28</v>
      </c>
      <c r="E243" s="8" t="s">
        <v>12</v>
      </c>
      <c r="F243" s="8" t="s">
        <v>9</v>
      </c>
      <c r="G243" s="9">
        <v>-4.3205822827159608</v>
      </c>
      <c r="H243" s="9">
        <v>0</v>
      </c>
      <c r="I243" s="9">
        <f t="shared" si="48"/>
        <v>-4.3205822827159608</v>
      </c>
      <c r="J243" s="9">
        <v>-4.3207070707525528</v>
      </c>
      <c r="K243" s="9">
        <f t="shared" si="55"/>
        <v>1.24788036591994E-4</v>
      </c>
      <c r="L243" s="9">
        <f t="shared" si="52"/>
        <v>1.24788036591994E-4</v>
      </c>
      <c r="M243" s="9">
        <f t="shared" si="54"/>
        <v>1.24788036591994E-4</v>
      </c>
      <c r="N243" s="9">
        <v>0</v>
      </c>
      <c r="O243" s="4"/>
      <c r="P243" s="9">
        <v>0</v>
      </c>
    </row>
    <row r="244" spans="1:16" x14ac:dyDescent="0.2">
      <c r="A244" s="8" t="s">
        <v>56</v>
      </c>
      <c r="B244" s="8" t="s">
        <v>44</v>
      </c>
      <c r="C244" s="8" t="s">
        <v>107</v>
      </c>
      <c r="D244" s="8" t="s">
        <v>28</v>
      </c>
      <c r="E244" s="8" t="s">
        <v>66</v>
      </c>
      <c r="F244" s="8" t="s">
        <v>5</v>
      </c>
      <c r="G244" s="9">
        <v>-79180.053273506739</v>
      </c>
      <c r="H244" s="9">
        <v>0</v>
      </c>
      <c r="I244" s="9">
        <f t="shared" si="48"/>
        <v>-79180.053273506739</v>
      </c>
      <c r="J244" s="9">
        <v>-69598.549424949655</v>
      </c>
      <c r="K244" s="9">
        <f t="shared" si="55"/>
        <v>-9581.503848557084</v>
      </c>
      <c r="L244" s="9">
        <v>0</v>
      </c>
      <c r="M244" s="9">
        <v>0</v>
      </c>
      <c r="N244" s="9">
        <v>0</v>
      </c>
      <c r="O244" s="4"/>
      <c r="P244" s="9">
        <f t="shared" ref="P244:P250" si="56">K244</f>
        <v>-9581.503848557084</v>
      </c>
    </row>
    <row r="245" spans="1:16" x14ac:dyDescent="0.2">
      <c r="A245" s="8" t="s">
        <v>56</v>
      </c>
      <c r="B245" s="8" t="s">
        <v>44</v>
      </c>
      <c r="C245" s="8" t="s">
        <v>107</v>
      </c>
      <c r="D245" s="8" t="s">
        <v>28</v>
      </c>
      <c r="E245" s="8" t="s">
        <v>66</v>
      </c>
      <c r="F245" s="8" t="s">
        <v>11</v>
      </c>
      <c r="G245" s="9">
        <v>-348632.03947972367</v>
      </c>
      <c r="H245" s="9">
        <v>0</v>
      </c>
      <c r="I245" s="9">
        <f t="shared" si="48"/>
        <v>-348632.03947972367</v>
      </c>
      <c r="J245" s="9">
        <v>-261068.82903327869</v>
      </c>
      <c r="K245" s="9">
        <f t="shared" si="55"/>
        <v>-87563.21044644498</v>
      </c>
      <c r="L245" s="9">
        <v>0</v>
      </c>
      <c r="M245" s="9">
        <v>0</v>
      </c>
      <c r="N245" s="9">
        <v>0</v>
      </c>
      <c r="O245" s="4"/>
      <c r="P245" s="9">
        <f t="shared" si="56"/>
        <v>-87563.21044644498</v>
      </c>
    </row>
    <row r="246" spans="1:16" x14ac:dyDescent="0.2">
      <c r="A246" s="8" t="s">
        <v>56</v>
      </c>
      <c r="B246" s="8" t="s">
        <v>44</v>
      </c>
      <c r="C246" s="8" t="s">
        <v>107</v>
      </c>
      <c r="D246" s="8" t="s">
        <v>28</v>
      </c>
      <c r="E246" s="8" t="s">
        <v>66</v>
      </c>
      <c r="F246" s="8" t="s">
        <v>9</v>
      </c>
      <c r="G246" s="9">
        <v>-11123.019556246847</v>
      </c>
      <c r="H246" s="9">
        <v>0</v>
      </c>
      <c r="I246" s="9">
        <f t="shared" si="48"/>
        <v>-11123.019556246847</v>
      </c>
      <c r="J246" s="9">
        <v>-8700.0082800033433</v>
      </c>
      <c r="K246" s="9">
        <f t="shared" si="55"/>
        <v>-2423.0112762435037</v>
      </c>
      <c r="L246" s="9">
        <v>0</v>
      </c>
      <c r="M246" s="9">
        <v>0</v>
      </c>
      <c r="N246" s="9">
        <v>0</v>
      </c>
      <c r="O246" s="4"/>
      <c r="P246" s="9">
        <f t="shared" si="56"/>
        <v>-2423.0112762435037</v>
      </c>
    </row>
    <row r="247" spans="1:16" x14ac:dyDescent="0.2">
      <c r="A247" s="8" t="s">
        <v>56</v>
      </c>
      <c r="B247" s="8" t="s">
        <v>44</v>
      </c>
      <c r="C247" s="8" t="s">
        <v>107</v>
      </c>
      <c r="D247" s="8" t="s">
        <v>28</v>
      </c>
      <c r="E247" s="8" t="s">
        <v>67</v>
      </c>
      <c r="F247" s="8" t="s">
        <v>5</v>
      </c>
      <c r="G247" s="9">
        <v>-1704.7754259210244</v>
      </c>
      <c r="H247" s="9">
        <v>0</v>
      </c>
      <c r="I247" s="9">
        <f t="shared" si="48"/>
        <v>-1704.7754259210244</v>
      </c>
      <c r="J247" s="9">
        <v>0</v>
      </c>
      <c r="K247" s="9">
        <f t="shared" si="55"/>
        <v>-1704.7754259210244</v>
      </c>
      <c r="L247" s="9">
        <v>0</v>
      </c>
      <c r="M247" s="9">
        <v>0</v>
      </c>
      <c r="N247" s="9">
        <v>0</v>
      </c>
      <c r="O247" s="4"/>
      <c r="P247" s="9">
        <f t="shared" si="56"/>
        <v>-1704.7754259210244</v>
      </c>
    </row>
    <row r="248" spans="1:16" x14ac:dyDescent="0.2">
      <c r="A248" s="8" t="s">
        <v>56</v>
      </c>
      <c r="B248" s="8" t="s">
        <v>44</v>
      </c>
      <c r="C248" s="8" t="s">
        <v>107</v>
      </c>
      <c r="D248" s="8" t="s">
        <v>28</v>
      </c>
      <c r="E248" s="8" t="s">
        <v>17</v>
      </c>
      <c r="F248" s="8" t="s">
        <v>5</v>
      </c>
      <c r="G248" s="9">
        <v>0</v>
      </c>
      <c r="H248" s="9">
        <v>-5129.00645515</v>
      </c>
      <c r="I248" s="9">
        <f t="shared" si="48"/>
        <v>-5129.00645515</v>
      </c>
      <c r="J248" s="9">
        <v>-5707.7017157480514</v>
      </c>
      <c r="K248" s="9">
        <f t="shared" si="55"/>
        <v>578.69526059805139</v>
      </c>
      <c r="L248" s="9">
        <v>0</v>
      </c>
      <c r="M248" s="9">
        <v>0</v>
      </c>
      <c r="N248" s="9">
        <v>0</v>
      </c>
      <c r="O248" s="4"/>
      <c r="P248" s="9">
        <f t="shared" si="56"/>
        <v>578.69526059805139</v>
      </c>
    </row>
    <row r="249" spans="1:16" x14ac:dyDescent="0.2">
      <c r="A249" s="8" t="s">
        <v>56</v>
      </c>
      <c r="B249" s="8" t="s">
        <v>44</v>
      </c>
      <c r="C249" s="8" t="s">
        <v>107</v>
      </c>
      <c r="D249" s="8" t="s">
        <v>28</v>
      </c>
      <c r="E249" s="8" t="s">
        <v>17</v>
      </c>
      <c r="F249" s="8" t="s">
        <v>11</v>
      </c>
      <c r="G249" s="9">
        <v>0</v>
      </c>
      <c r="H249" s="9">
        <v>-3024072.3306081085</v>
      </c>
      <c r="I249" s="9">
        <f t="shared" si="48"/>
        <v>-3024072.3306081085</v>
      </c>
      <c r="J249" s="9">
        <v>-3411044.2097796118</v>
      </c>
      <c r="K249" s="9">
        <f t="shared" si="55"/>
        <v>386971.87917150324</v>
      </c>
      <c r="L249" s="9">
        <v>0</v>
      </c>
      <c r="M249" s="9">
        <v>0</v>
      </c>
      <c r="N249" s="9">
        <v>0</v>
      </c>
      <c r="O249" s="4"/>
      <c r="P249" s="9">
        <f t="shared" si="56"/>
        <v>386971.87917150324</v>
      </c>
    </row>
    <row r="250" spans="1:16" x14ac:dyDescent="0.2">
      <c r="A250" s="8" t="s">
        <v>56</v>
      </c>
      <c r="B250" s="8" t="s">
        <v>44</v>
      </c>
      <c r="C250" s="8" t="s">
        <v>107</v>
      </c>
      <c r="D250" s="8" t="s">
        <v>28</v>
      </c>
      <c r="E250" s="8" t="s">
        <v>17</v>
      </c>
      <c r="F250" s="8" t="s">
        <v>9</v>
      </c>
      <c r="G250" s="9">
        <v>0</v>
      </c>
      <c r="H250" s="9">
        <v>-349703.19479825336</v>
      </c>
      <c r="I250" s="9">
        <f t="shared" si="48"/>
        <v>-349703.19479825336</v>
      </c>
      <c r="J250" s="9">
        <v>-343787.97657522204</v>
      </c>
      <c r="K250" s="9">
        <f t="shared" si="55"/>
        <v>-5915.2182230313192</v>
      </c>
      <c r="L250" s="9">
        <v>0</v>
      </c>
      <c r="M250" s="9">
        <v>0</v>
      </c>
      <c r="N250" s="9">
        <v>0</v>
      </c>
      <c r="O250" s="4"/>
      <c r="P250" s="9">
        <f t="shared" si="56"/>
        <v>-5915.2182230313192</v>
      </c>
    </row>
    <row r="251" spans="1:16" x14ac:dyDescent="0.2">
      <c r="A251" s="8" t="s">
        <v>56</v>
      </c>
      <c r="B251" s="8" t="s">
        <v>44</v>
      </c>
      <c r="C251" s="8" t="s">
        <v>107</v>
      </c>
      <c r="D251" s="8" t="s">
        <v>28</v>
      </c>
      <c r="E251" s="8" t="s">
        <v>22</v>
      </c>
      <c r="F251" s="8" t="s">
        <v>9</v>
      </c>
      <c r="G251" s="9">
        <v>0</v>
      </c>
      <c r="H251" s="9">
        <v>2870.5282478423578</v>
      </c>
      <c r="I251" s="9">
        <f t="shared" si="48"/>
        <v>2870.5282478423578</v>
      </c>
      <c r="J251" s="9">
        <v>-258.3316977856457</v>
      </c>
      <c r="K251" s="9">
        <f t="shared" si="55"/>
        <v>3128.8599456280035</v>
      </c>
      <c r="L251" s="9">
        <f t="shared" si="52"/>
        <v>3128.8599456280035</v>
      </c>
      <c r="M251" s="9">
        <v>0</v>
      </c>
      <c r="N251" s="9">
        <v>0</v>
      </c>
      <c r="O251" s="4"/>
      <c r="P251" s="9">
        <v>0</v>
      </c>
    </row>
    <row r="252" spans="1:16" x14ac:dyDescent="0.2">
      <c r="A252" s="8" t="s">
        <v>56</v>
      </c>
      <c r="B252" s="8" t="s">
        <v>44</v>
      </c>
      <c r="C252" s="8" t="s">
        <v>107</v>
      </c>
      <c r="D252" s="8" t="s">
        <v>28</v>
      </c>
      <c r="E252" s="8" t="s">
        <v>23</v>
      </c>
      <c r="F252" s="8" t="s">
        <v>9</v>
      </c>
      <c r="G252" s="9">
        <v>0</v>
      </c>
      <c r="H252" s="9">
        <v>-7742.1018646226021</v>
      </c>
      <c r="I252" s="9">
        <f t="shared" si="48"/>
        <v>-7742.1018646226021</v>
      </c>
      <c r="J252" s="9">
        <v>-9511.7331256567468</v>
      </c>
      <c r="K252" s="9">
        <f t="shared" si="55"/>
        <v>1769.6312610341447</v>
      </c>
      <c r="L252" s="9">
        <f t="shared" si="52"/>
        <v>1769.6312610341447</v>
      </c>
      <c r="M252" s="9">
        <v>0</v>
      </c>
      <c r="N252" s="9">
        <v>0</v>
      </c>
      <c r="O252" s="4"/>
      <c r="P252" s="9">
        <v>0</v>
      </c>
    </row>
    <row r="253" spans="1:16" x14ac:dyDescent="0.2">
      <c r="A253" s="8" t="s">
        <v>56</v>
      </c>
      <c r="B253" s="8" t="s">
        <v>44</v>
      </c>
      <c r="C253" s="8" t="s">
        <v>107</v>
      </c>
      <c r="D253" s="8" t="s">
        <v>28</v>
      </c>
      <c r="E253" s="8" t="s">
        <v>90</v>
      </c>
      <c r="F253" s="8" t="s">
        <v>5</v>
      </c>
      <c r="G253" s="9">
        <v>-4624.6722165628107</v>
      </c>
      <c r="H253" s="9">
        <v>0</v>
      </c>
      <c r="I253" s="9">
        <f t="shared" si="48"/>
        <v>-4624.6722165628107</v>
      </c>
      <c r="J253" s="9">
        <v>-843.49382035315966</v>
      </c>
      <c r="K253" s="9">
        <f t="shared" si="55"/>
        <v>-3781.1783962096511</v>
      </c>
      <c r="L253" s="9">
        <f t="shared" si="52"/>
        <v>-3781.1783962096511</v>
      </c>
      <c r="M253" s="9">
        <v>-1290.1593080519892</v>
      </c>
      <c r="N253" s="9">
        <v>-3781.1791946865787</v>
      </c>
      <c r="O253" s="4"/>
      <c r="P253" s="9">
        <v>0</v>
      </c>
    </row>
    <row r="254" spans="1:16" x14ac:dyDescent="0.2">
      <c r="A254" s="8" t="s">
        <v>56</v>
      </c>
      <c r="B254" s="8" t="s">
        <v>44</v>
      </c>
      <c r="C254" s="8" t="s">
        <v>107</v>
      </c>
      <c r="D254" s="8" t="s">
        <v>28</v>
      </c>
      <c r="E254" s="8" t="s">
        <v>90</v>
      </c>
      <c r="F254" s="8" t="s">
        <v>9</v>
      </c>
      <c r="G254" s="9">
        <v>0</v>
      </c>
      <c r="H254" s="9">
        <v>0</v>
      </c>
      <c r="I254" s="9">
        <f t="shared" si="48"/>
        <v>0</v>
      </c>
      <c r="J254" s="11">
        <v>0</v>
      </c>
      <c r="K254" s="9">
        <f t="shared" si="55"/>
        <v>0</v>
      </c>
      <c r="L254" s="9">
        <f t="shared" si="52"/>
        <v>0</v>
      </c>
      <c r="M254" s="9">
        <f t="shared" ref="M254:M255" si="57">L254</f>
        <v>0</v>
      </c>
      <c r="N254" s="9">
        <v>-298.547948502682</v>
      </c>
      <c r="O254" s="4"/>
      <c r="P254" s="9">
        <v>0</v>
      </c>
    </row>
    <row r="255" spans="1:16" x14ac:dyDescent="0.2">
      <c r="A255" s="8" t="s">
        <v>56</v>
      </c>
      <c r="B255" s="8" t="s">
        <v>44</v>
      </c>
      <c r="C255" s="8" t="s">
        <v>107</v>
      </c>
      <c r="D255" s="8" t="s">
        <v>28</v>
      </c>
      <c r="E255" s="8" t="s">
        <v>92</v>
      </c>
      <c r="F255" s="8" t="s">
        <v>9</v>
      </c>
      <c r="G255" s="9">
        <v>-347.84377256502381</v>
      </c>
      <c r="H255" s="9">
        <v>0</v>
      </c>
      <c r="I255" s="9">
        <f t="shared" si="48"/>
        <v>-347.84377256502381</v>
      </c>
      <c r="J255" s="9">
        <v>-266.81427806867413</v>
      </c>
      <c r="K255" s="9">
        <f t="shared" si="55"/>
        <v>-81.029494496349685</v>
      </c>
      <c r="L255" s="9">
        <f t="shared" si="52"/>
        <v>-81.029494496349685</v>
      </c>
      <c r="M255" s="9">
        <f t="shared" si="57"/>
        <v>-81.029494496349685</v>
      </c>
      <c r="N255" s="9">
        <v>0</v>
      </c>
      <c r="O255" s="4"/>
      <c r="P255" s="9">
        <v>0</v>
      </c>
    </row>
    <row r="256" spans="1:16" x14ac:dyDescent="0.2">
      <c r="A256" s="8" t="s">
        <v>56</v>
      </c>
      <c r="B256" s="8" t="s">
        <v>31</v>
      </c>
      <c r="C256" s="8" t="s">
        <v>108</v>
      </c>
      <c r="D256" s="8" t="s">
        <v>28</v>
      </c>
      <c r="E256" s="8" t="s">
        <v>88</v>
      </c>
      <c r="F256" s="8" t="s">
        <v>5</v>
      </c>
      <c r="G256" s="9">
        <v>-681029.17755395127</v>
      </c>
      <c r="H256" s="9">
        <v>-38353.931234882846</v>
      </c>
      <c r="I256" s="9">
        <f t="shared" si="48"/>
        <v>-719383.10878883407</v>
      </c>
      <c r="J256" s="9">
        <v>-609722.94820119382</v>
      </c>
      <c r="K256" s="9">
        <f t="shared" si="55"/>
        <v>-109660.16058764025</v>
      </c>
      <c r="L256" s="9">
        <f t="shared" si="52"/>
        <v>-109660.16058764025</v>
      </c>
      <c r="M256" s="9">
        <v>-38854.673692753473</v>
      </c>
      <c r="N256" s="9">
        <v>0</v>
      </c>
      <c r="O256" s="4"/>
      <c r="P256" s="9">
        <v>0</v>
      </c>
    </row>
    <row r="257" spans="1:16" x14ac:dyDescent="0.2">
      <c r="A257" s="8" t="s">
        <v>56</v>
      </c>
      <c r="B257" s="8" t="s">
        <v>31</v>
      </c>
      <c r="C257" s="8" t="s">
        <v>108</v>
      </c>
      <c r="D257" s="8" t="s">
        <v>28</v>
      </c>
      <c r="E257" s="8" t="s">
        <v>88</v>
      </c>
      <c r="F257" s="8" t="s">
        <v>9</v>
      </c>
      <c r="G257" s="9">
        <v>-3852466.0694285859</v>
      </c>
      <c r="H257" s="9">
        <v>-201516.46146956267</v>
      </c>
      <c r="I257" s="9">
        <f t="shared" si="48"/>
        <v>-4053982.5308981487</v>
      </c>
      <c r="J257" s="9">
        <v>-3418286.2280332069</v>
      </c>
      <c r="K257" s="9">
        <f t="shared" si="55"/>
        <v>-635696.30286494177</v>
      </c>
      <c r="L257" s="9">
        <f t="shared" si="52"/>
        <v>-635696.30286494177</v>
      </c>
      <c r="M257" s="9">
        <f t="shared" ref="M257:M258" si="58">L257</f>
        <v>-635696.30286494177</v>
      </c>
      <c r="N257" s="9">
        <v>0</v>
      </c>
      <c r="O257" s="4"/>
      <c r="P257" s="9">
        <v>0</v>
      </c>
    </row>
    <row r="258" spans="1:16" x14ac:dyDescent="0.2">
      <c r="A258" s="8" t="s">
        <v>56</v>
      </c>
      <c r="B258" s="8" t="s">
        <v>31</v>
      </c>
      <c r="C258" s="8" t="s">
        <v>108</v>
      </c>
      <c r="D258" s="8" t="s">
        <v>28</v>
      </c>
      <c r="E258" s="8" t="s">
        <v>88</v>
      </c>
      <c r="F258" s="8" t="s">
        <v>0</v>
      </c>
      <c r="G258" s="9">
        <v>-35057608.255826309</v>
      </c>
      <c r="H258" s="9">
        <v>-2194239.5158886504</v>
      </c>
      <c r="I258" s="9">
        <f t="shared" si="48"/>
        <v>-37251847.771714963</v>
      </c>
      <c r="J258" s="9">
        <v>-33442227.248194046</v>
      </c>
      <c r="K258" s="9">
        <f t="shared" si="55"/>
        <v>-3809620.5235209167</v>
      </c>
      <c r="L258" s="9">
        <f t="shared" si="52"/>
        <v>-3809620.5235209167</v>
      </c>
      <c r="M258" s="9">
        <f t="shared" si="58"/>
        <v>-3809620.5235209167</v>
      </c>
      <c r="N258" s="9">
        <v>0</v>
      </c>
      <c r="O258" s="4"/>
      <c r="P258" s="9">
        <v>0</v>
      </c>
    </row>
    <row r="259" spans="1:16" x14ac:dyDescent="0.2">
      <c r="A259" s="8" t="s">
        <v>56</v>
      </c>
      <c r="B259" s="8" t="s">
        <v>31</v>
      </c>
      <c r="C259" s="8" t="s">
        <v>108</v>
      </c>
      <c r="D259" s="8" t="s">
        <v>28</v>
      </c>
      <c r="E259" s="8" t="s">
        <v>12</v>
      </c>
      <c r="F259" s="8" t="s">
        <v>5</v>
      </c>
      <c r="G259" s="9">
        <v>-6685.1914999999981</v>
      </c>
      <c r="H259" s="9">
        <v>-110.4345</v>
      </c>
      <c r="I259" s="9">
        <f t="shared" si="48"/>
        <v>-6795.6259999999984</v>
      </c>
      <c r="J259" s="9">
        <v>-7344.9294339999997</v>
      </c>
      <c r="K259" s="9">
        <f t="shared" si="55"/>
        <v>549.30343400000129</v>
      </c>
      <c r="L259" s="9">
        <f t="shared" si="52"/>
        <v>549.30343400000129</v>
      </c>
      <c r="M259" s="9">
        <v>-6.4050355999999997</v>
      </c>
      <c r="N259" s="9">
        <v>0</v>
      </c>
      <c r="O259" s="4"/>
      <c r="P259" s="9">
        <v>0</v>
      </c>
    </row>
    <row r="260" spans="1:16" x14ac:dyDescent="0.2">
      <c r="A260" s="8" t="s">
        <v>56</v>
      </c>
      <c r="B260" s="8" t="s">
        <v>31</v>
      </c>
      <c r="C260" s="8" t="s">
        <v>108</v>
      </c>
      <c r="D260" s="8" t="s">
        <v>28</v>
      </c>
      <c r="E260" s="8" t="s">
        <v>12</v>
      </c>
      <c r="F260" s="8" t="s">
        <v>0</v>
      </c>
      <c r="G260" s="9">
        <v>-37548.600000000013</v>
      </c>
      <c r="H260" s="9">
        <v>-432.6</v>
      </c>
      <c r="I260" s="9">
        <f t="shared" si="48"/>
        <v>-37981.200000000012</v>
      </c>
      <c r="J260" s="9">
        <v>-37799.73599999999</v>
      </c>
      <c r="K260" s="9">
        <f t="shared" si="55"/>
        <v>-181.46400000002177</v>
      </c>
      <c r="L260" s="9">
        <f t="shared" si="52"/>
        <v>-181.46400000002177</v>
      </c>
      <c r="M260" s="9">
        <f t="shared" ref="M260" si="59">L260</f>
        <v>-181.46400000002177</v>
      </c>
      <c r="N260" s="9">
        <v>0</v>
      </c>
      <c r="O260" s="4"/>
      <c r="P260" s="9">
        <v>0</v>
      </c>
    </row>
    <row r="261" spans="1:16" x14ac:dyDescent="0.2">
      <c r="A261" s="8" t="s">
        <v>56</v>
      </c>
      <c r="B261" s="8" t="s">
        <v>31</v>
      </c>
      <c r="C261" s="8" t="s">
        <v>108</v>
      </c>
      <c r="D261" s="8" t="s">
        <v>28</v>
      </c>
      <c r="E261" s="8" t="s">
        <v>66</v>
      </c>
      <c r="F261" s="8" t="s">
        <v>5</v>
      </c>
      <c r="G261" s="9">
        <v>-65296.324480859519</v>
      </c>
      <c r="H261" s="9">
        <v>0</v>
      </c>
      <c r="I261" s="9">
        <f t="shared" si="48"/>
        <v>-65296.324480859519</v>
      </c>
      <c r="J261" s="9">
        <v>-60298.244622653641</v>
      </c>
      <c r="K261" s="9">
        <f t="shared" si="55"/>
        <v>-4998.0798582058778</v>
      </c>
      <c r="L261" s="9">
        <v>0</v>
      </c>
      <c r="M261" s="9">
        <v>0</v>
      </c>
      <c r="N261" s="9">
        <v>0</v>
      </c>
      <c r="O261" s="4"/>
      <c r="P261" s="9">
        <f t="shared" ref="P261:P268" si="60">K261</f>
        <v>-4998.0798582058778</v>
      </c>
    </row>
    <row r="262" spans="1:16" x14ac:dyDescent="0.2">
      <c r="A262" s="8" t="s">
        <v>56</v>
      </c>
      <c r="B262" s="8" t="s">
        <v>31</v>
      </c>
      <c r="C262" s="8" t="s">
        <v>108</v>
      </c>
      <c r="D262" s="8" t="s">
        <v>28</v>
      </c>
      <c r="E262" s="8" t="s">
        <v>66</v>
      </c>
      <c r="F262" s="8" t="s">
        <v>9</v>
      </c>
      <c r="G262" s="9">
        <v>-44179.792597883446</v>
      </c>
      <c r="H262" s="9">
        <v>0</v>
      </c>
      <c r="I262" s="9">
        <f t="shared" si="48"/>
        <v>-44179.792597883446</v>
      </c>
      <c r="J262" s="9">
        <v>-35199.882012988819</v>
      </c>
      <c r="K262" s="9">
        <f t="shared" si="55"/>
        <v>-8979.9105848946274</v>
      </c>
      <c r="L262" s="9">
        <v>0</v>
      </c>
      <c r="M262" s="9">
        <v>0</v>
      </c>
      <c r="N262" s="9">
        <v>0</v>
      </c>
      <c r="O262" s="4"/>
      <c r="P262" s="9">
        <f t="shared" si="60"/>
        <v>-8979.9105848946274</v>
      </c>
    </row>
    <row r="263" spans="1:16" x14ac:dyDescent="0.2">
      <c r="A263" s="8" t="s">
        <v>56</v>
      </c>
      <c r="B263" s="8" t="s">
        <v>31</v>
      </c>
      <c r="C263" s="8" t="s">
        <v>108</v>
      </c>
      <c r="D263" s="8" t="s">
        <v>28</v>
      </c>
      <c r="E263" s="8" t="s">
        <v>66</v>
      </c>
      <c r="F263" s="8" t="s">
        <v>0</v>
      </c>
      <c r="G263" s="9">
        <v>-3066330.3014806155</v>
      </c>
      <c r="H263" s="9">
        <v>0</v>
      </c>
      <c r="I263" s="9">
        <f t="shared" si="48"/>
        <v>-3066330.3014806155</v>
      </c>
      <c r="J263" s="9">
        <v>-2770691.5765311276</v>
      </c>
      <c r="K263" s="9">
        <f t="shared" si="55"/>
        <v>-295638.72494948795</v>
      </c>
      <c r="L263" s="9">
        <v>0</v>
      </c>
      <c r="M263" s="9">
        <v>0</v>
      </c>
      <c r="N263" s="9">
        <v>0</v>
      </c>
      <c r="O263" s="4"/>
      <c r="P263" s="9">
        <f t="shared" si="60"/>
        <v>-295638.72494948795</v>
      </c>
    </row>
    <row r="264" spans="1:16" x14ac:dyDescent="0.2">
      <c r="A264" s="8" t="s">
        <v>56</v>
      </c>
      <c r="B264" s="8" t="s">
        <v>31</v>
      </c>
      <c r="C264" s="8" t="s">
        <v>108</v>
      </c>
      <c r="D264" s="8" t="s">
        <v>28</v>
      </c>
      <c r="E264" s="8" t="s">
        <v>67</v>
      </c>
      <c r="F264" s="8" t="s">
        <v>5</v>
      </c>
      <c r="G264" s="9">
        <v>-1405.8536812571574</v>
      </c>
      <c r="H264" s="9">
        <v>0</v>
      </c>
      <c r="I264" s="9">
        <f t="shared" si="48"/>
        <v>-1405.8536812571574</v>
      </c>
      <c r="J264" s="9">
        <v>-12.559649999999998</v>
      </c>
      <c r="K264" s="9">
        <f t="shared" si="55"/>
        <v>-1393.2940312571575</v>
      </c>
      <c r="L264" s="9">
        <v>0</v>
      </c>
      <c r="M264" s="9">
        <v>0</v>
      </c>
      <c r="N264" s="9">
        <v>0</v>
      </c>
      <c r="O264" s="4"/>
      <c r="P264" s="9">
        <f t="shared" si="60"/>
        <v>-1393.2940312571575</v>
      </c>
    </row>
    <row r="265" spans="1:16" x14ac:dyDescent="0.2">
      <c r="A265" s="8" t="s">
        <v>56</v>
      </c>
      <c r="B265" s="8" t="s">
        <v>31</v>
      </c>
      <c r="C265" s="8" t="s">
        <v>108</v>
      </c>
      <c r="D265" s="8" t="s">
        <v>28</v>
      </c>
      <c r="E265" s="8" t="s">
        <v>17</v>
      </c>
      <c r="F265" s="8" t="s">
        <v>5</v>
      </c>
      <c r="G265" s="9">
        <v>0</v>
      </c>
      <c r="H265" s="9">
        <v>-5129.00645515</v>
      </c>
      <c r="I265" s="9">
        <f t="shared" si="48"/>
        <v>-5129.00645515</v>
      </c>
      <c r="J265" s="9">
        <v>-5704.5720676570863</v>
      </c>
      <c r="K265" s="9">
        <f t="shared" si="55"/>
        <v>575.56561250708637</v>
      </c>
      <c r="L265" s="9">
        <v>0</v>
      </c>
      <c r="M265" s="9">
        <v>0</v>
      </c>
      <c r="N265" s="9">
        <v>0</v>
      </c>
      <c r="O265" s="4"/>
      <c r="P265" s="9">
        <f t="shared" si="60"/>
        <v>575.56561250708637</v>
      </c>
    </row>
    <row r="266" spans="1:16" x14ac:dyDescent="0.2">
      <c r="A266" s="8" t="s">
        <v>56</v>
      </c>
      <c r="B266" s="8" t="s">
        <v>31</v>
      </c>
      <c r="C266" s="8" t="s">
        <v>108</v>
      </c>
      <c r="D266" s="8" t="s">
        <v>28</v>
      </c>
      <c r="E266" s="8" t="s">
        <v>17</v>
      </c>
      <c r="F266" s="8" t="s">
        <v>9</v>
      </c>
      <c r="G266" s="9">
        <v>0</v>
      </c>
      <c r="H266" s="9">
        <v>-18945.553525092193</v>
      </c>
      <c r="I266" s="9">
        <f t="shared" si="48"/>
        <v>-18945.553525092193</v>
      </c>
      <c r="J266" s="9">
        <v>-28473.181273699465</v>
      </c>
      <c r="K266" s="9">
        <f t="shared" si="55"/>
        <v>9527.6277486072722</v>
      </c>
      <c r="L266" s="9">
        <v>0</v>
      </c>
      <c r="M266" s="9">
        <v>0</v>
      </c>
      <c r="N266" s="9">
        <v>0</v>
      </c>
      <c r="O266" s="4"/>
      <c r="P266" s="9">
        <f t="shared" si="60"/>
        <v>9527.6277486072722</v>
      </c>
    </row>
    <row r="267" spans="1:16" x14ac:dyDescent="0.2">
      <c r="A267" s="8" t="s">
        <v>56</v>
      </c>
      <c r="B267" s="8" t="s">
        <v>31</v>
      </c>
      <c r="C267" s="8" t="s">
        <v>108</v>
      </c>
      <c r="D267" s="8" t="s">
        <v>28</v>
      </c>
      <c r="E267" s="8" t="s">
        <v>17</v>
      </c>
      <c r="F267" s="8" t="s">
        <v>0</v>
      </c>
      <c r="G267" s="9">
        <v>0</v>
      </c>
      <c r="H267" s="9">
        <v>-2373624.7685183827</v>
      </c>
      <c r="I267" s="9">
        <f t="shared" si="48"/>
        <v>-2373624.7685183827</v>
      </c>
      <c r="J267" s="9">
        <v>-2318157.8745852518</v>
      </c>
      <c r="K267" s="9">
        <f t="shared" si="55"/>
        <v>-55466.893933130894</v>
      </c>
      <c r="L267" s="9">
        <v>0</v>
      </c>
      <c r="M267" s="9">
        <v>0</v>
      </c>
      <c r="N267" s="9">
        <v>0</v>
      </c>
      <c r="O267" s="4"/>
      <c r="P267" s="9">
        <f t="shared" si="60"/>
        <v>-55466.893933130894</v>
      </c>
    </row>
    <row r="268" spans="1:16" x14ac:dyDescent="0.2">
      <c r="A268" s="8" t="s">
        <v>56</v>
      </c>
      <c r="B268" s="8" t="s">
        <v>31</v>
      </c>
      <c r="C268" s="8" t="s">
        <v>108</v>
      </c>
      <c r="D268" s="8" t="s">
        <v>28</v>
      </c>
      <c r="E268" s="8" t="s">
        <v>21</v>
      </c>
      <c r="F268" s="8" t="s">
        <v>9</v>
      </c>
      <c r="G268" s="9">
        <v>0</v>
      </c>
      <c r="H268" s="9">
        <v>0</v>
      </c>
      <c r="I268" s="9">
        <f t="shared" si="48"/>
        <v>0</v>
      </c>
      <c r="J268" s="9">
        <v>-5554.7280000044993</v>
      </c>
      <c r="K268" s="9">
        <f t="shared" si="55"/>
        <v>5554.7280000044993</v>
      </c>
      <c r="L268" s="9">
        <v>0</v>
      </c>
      <c r="M268" s="9">
        <v>0</v>
      </c>
      <c r="N268" s="9">
        <v>0</v>
      </c>
      <c r="O268" s="4"/>
      <c r="P268" s="9">
        <f t="shared" si="60"/>
        <v>5554.7280000044993</v>
      </c>
    </row>
    <row r="269" spans="1:16" x14ac:dyDescent="0.2">
      <c r="A269" s="8" t="s">
        <v>56</v>
      </c>
      <c r="B269" s="8" t="s">
        <v>31</v>
      </c>
      <c r="C269" s="8" t="s">
        <v>108</v>
      </c>
      <c r="D269" s="8" t="s">
        <v>28</v>
      </c>
      <c r="E269" s="8" t="s">
        <v>22</v>
      </c>
      <c r="F269" s="8" t="s">
        <v>9</v>
      </c>
      <c r="G269" s="9">
        <v>0</v>
      </c>
      <c r="H269" s="9">
        <v>577.04815911405274</v>
      </c>
      <c r="I269" s="9">
        <f t="shared" si="48"/>
        <v>577.04815911405274</v>
      </c>
      <c r="J269" s="9">
        <v>-1345.7342464594087</v>
      </c>
      <c r="K269" s="9">
        <f t="shared" si="55"/>
        <v>1922.7824055734613</v>
      </c>
      <c r="L269" s="9">
        <f t="shared" si="52"/>
        <v>1922.7824055734613</v>
      </c>
      <c r="M269" s="9">
        <v>0</v>
      </c>
      <c r="N269" s="9">
        <v>0</v>
      </c>
      <c r="O269" s="4"/>
      <c r="P269" s="9">
        <v>0</v>
      </c>
    </row>
    <row r="270" spans="1:16" x14ac:dyDescent="0.2">
      <c r="A270" s="8" t="s">
        <v>56</v>
      </c>
      <c r="B270" s="8" t="s">
        <v>31</v>
      </c>
      <c r="C270" s="8" t="s">
        <v>108</v>
      </c>
      <c r="D270" s="8" t="s">
        <v>28</v>
      </c>
      <c r="E270" s="8" t="s">
        <v>89</v>
      </c>
      <c r="F270" s="8" t="s">
        <v>9</v>
      </c>
      <c r="G270" s="9">
        <v>-192000.00000000998</v>
      </c>
      <c r="H270" s="9">
        <v>0</v>
      </c>
      <c r="I270" s="9">
        <f t="shared" si="48"/>
        <v>-192000.00000000998</v>
      </c>
      <c r="J270" s="9">
        <v>-192000.00000003993</v>
      </c>
      <c r="K270" s="9">
        <f t="shared" si="55"/>
        <v>2.9947841539978981E-8</v>
      </c>
      <c r="L270" s="9">
        <f t="shared" si="52"/>
        <v>2.9947841539978981E-8</v>
      </c>
      <c r="M270" s="9">
        <v>0</v>
      </c>
      <c r="N270" s="9">
        <v>0</v>
      </c>
      <c r="O270" s="4"/>
      <c r="P270" s="9">
        <v>0</v>
      </c>
    </row>
    <row r="271" spans="1:16" x14ac:dyDescent="0.2">
      <c r="A271" s="8" t="s">
        <v>56</v>
      </c>
      <c r="B271" s="8" t="s">
        <v>31</v>
      </c>
      <c r="C271" s="8" t="s">
        <v>108</v>
      </c>
      <c r="D271" s="8" t="s">
        <v>28</v>
      </c>
      <c r="E271" s="8" t="s">
        <v>89</v>
      </c>
      <c r="F271" s="8" t="s">
        <v>0</v>
      </c>
      <c r="G271" s="9">
        <v>-964999.99979999987</v>
      </c>
      <c r="H271" s="9">
        <v>0</v>
      </c>
      <c r="I271" s="9">
        <f t="shared" si="48"/>
        <v>-964999.99979999987</v>
      </c>
      <c r="J271" s="9">
        <v>-644189.46785546734</v>
      </c>
      <c r="K271" s="9">
        <f t="shared" si="55"/>
        <v>-320810.53194453253</v>
      </c>
      <c r="L271" s="9">
        <f t="shared" si="52"/>
        <v>-320810.53194453253</v>
      </c>
      <c r="M271" s="9">
        <f>L271+52+1+7+3+111+221+13+97+33+21+31+16</f>
        <v>-320204.53194453253</v>
      </c>
      <c r="N271" s="9">
        <v>-250000</v>
      </c>
      <c r="O271" s="4"/>
      <c r="P271" s="9">
        <v>0</v>
      </c>
    </row>
    <row r="272" spans="1:16" x14ac:dyDescent="0.2">
      <c r="A272" s="8" t="s">
        <v>56</v>
      </c>
      <c r="B272" s="8" t="s">
        <v>31</v>
      </c>
      <c r="C272" s="8" t="s">
        <v>108</v>
      </c>
      <c r="D272" s="8" t="s">
        <v>28</v>
      </c>
      <c r="E272" s="8" t="s">
        <v>23</v>
      </c>
      <c r="F272" s="8" t="s">
        <v>9</v>
      </c>
      <c r="G272" s="9">
        <v>0</v>
      </c>
      <c r="H272" s="9">
        <v>-52177.53699251778</v>
      </c>
      <c r="I272" s="9">
        <f t="shared" si="48"/>
        <v>-52177.53699251778</v>
      </c>
      <c r="J272" s="9">
        <v>-49549.705936125531</v>
      </c>
      <c r="K272" s="9">
        <f t="shared" si="55"/>
        <v>-2627.8310563922496</v>
      </c>
      <c r="L272" s="9">
        <f t="shared" si="52"/>
        <v>-2627.8310563922496</v>
      </c>
      <c r="M272" s="9">
        <v>0</v>
      </c>
      <c r="N272" s="9">
        <v>0</v>
      </c>
      <c r="O272" s="4"/>
      <c r="P272" s="9">
        <v>0</v>
      </c>
    </row>
    <row r="273" spans="1:16" x14ac:dyDescent="0.2">
      <c r="A273" s="8" t="s">
        <v>56</v>
      </c>
      <c r="B273" s="8" t="s">
        <v>31</v>
      </c>
      <c r="C273" s="8" t="s">
        <v>108</v>
      </c>
      <c r="D273" s="8" t="s">
        <v>28</v>
      </c>
      <c r="E273" s="8" t="s">
        <v>90</v>
      </c>
      <c r="F273" s="8" t="s">
        <v>5</v>
      </c>
      <c r="G273" s="9">
        <v>-3812.4636687507245</v>
      </c>
      <c r="H273" s="9">
        <v>0</v>
      </c>
      <c r="I273" s="9">
        <f t="shared" si="48"/>
        <v>-3812.4636687507245</v>
      </c>
      <c r="J273" s="9">
        <v>-695.35509557608862</v>
      </c>
      <c r="K273" s="9">
        <f t="shared" si="55"/>
        <v>-3117.1085731746361</v>
      </c>
      <c r="L273" s="9">
        <f t="shared" si="52"/>
        <v>-3117.1085731746361</v>
      </c>
      <c r="M273" s="9">
        <v>-3298.0341413725323</v>
      </c>
      <c r="N273" s="9">
        <v>-3117.1090491341906</v>
      </c>
      <c r="O273" s="4"/>
      <c r="P273" s="9">
        <v>0</v>
      </c>
    </row>
    <row r="274" spans="1:16" x14ac:dyDescent="0.2">
      <c r="A274" s="8" t="s">
        <v>56</v>
      </c>
      <c r="B274" s="8" t="s">
        <v>31</v>
      </c>
      <c r="C274" s="8" t="s">
        <v>108</v>
      </c>
      <c r="D274" s="8" t="s">
        <v>28</v>
      </c>
      <c r="E274" s="8" t="s">
        <v>90</v>
      </c>
      <c r="F274" s="8" t="s">
        <v>9</v>
      </c>
      <c r="G274" s="9">
        <v>-9199.3231446930877</v>
      </c>
      <c r="H274" s="9">
        <v>0</v>
      </c>
      <c r="I274" s="9">
        <f t="shared" si="48"/>
        <v>-9199.3231446930877</v>
      </c>
      <c r="J274" s="9">
        <v>-5128.2546802414254</v>
      </c>
      <c r="K274" s="9">
        <f t="shared" si="55"/>
        <v>-4071.0684644516623</v>
      </c>
      <c r="L274" s="9">
        <f t="shared" si="52"/>
        <v>-4071.0684644516623</v>
      </c>
      <c r="M274" s="9">
        <f t="shared" ref="M274:M278" si="61">L274</f>
        <v>-4071.0684644516623</v>
      </c>
      <c r="N274" s="9">
        <v>-3409.1515434514704</v>
      </c>
      <c r="O274" s="4"/>
      <c r="P274" s="9">
        <v>0</v>
      </c>
    </row>
    <row r="275" spans="1:16" x14ac:dyDescent="0.2">
      <c r="A275" s="8" t="s">
        <v>56</v>
      </c>
      <c r="B275" s="8" t="s">
        <v>31</v>
      </c>
      <c r="C275" s="8" t="s">
        <v>108</v>
      </c>
      <c r="D275" s="8" t="s">
        <v>28</v>
      </c>
      <c r="E275" s="8" t="s">
        <v>90</v>
      </c>
      <c r="F275" s="8" t="s">
        <v>0</v>
      </c>
      <c r="G275" s="9">
        <v>-10888.318874056564</v>
      </c>
      <c r="H275" s="9">
        <v>0</v>
      </c>
      <c r="I275" s="9">
        <f t="shared" si="48"/>
        <v>-10888.318874056564</v>
      </c>
      <c r="J275" s="9">
        <v>-8595.6562004780953</v>
      </c>
      <c r="K275" s="9">
        <f t="shared" si="55"/>
        <v>-2292.6626735784685</v>
      </c>
      <c r="L275" s="9">
        <f t="shared" si="52"/>
        <v>-2292.6626735784685</v>
      </c>
      <c r="M275" s="9">
        <f t="shared" si="61"/>
        <v>-2292.6626735784685</v>
      </c>
      <c r="N275" s="9">
        <v>-2292.6626735784685</v>
      </c>
      <c r="O275" s="4"/>
      <c r="P275" s="9">
        <v>0</v>
      </c>
    </row>
    <row r="276" spans="1:16" x14ac:dyDescent="0.2">
      <c r="A276" s="8" t="s">
        <v>56</v>
      </c>
      <c r="B276" s="8" t="s">
        <v>31</v>
      </c>
      <c r="C276" s="8" t="s">
        <v>108</v>
      </c>
      <c r="D276" s="8" t="s">
        <v>28</v>
      </c>
      <c r="E276" s="8" t="s">
        <v>91</v>
      </c>
      <c r="F276" s="8" t="s">
        <v>9</v>
      </c>
      <c r="G276" s="9">
        <v>-3371.8000000009988</v>
      </c>
      <c r="H276" s="9">
        <v>0</v>
      </c>
      <c r="I276" s="9">
        <f t="shared" ref="I276:I332" si="62">G276+H276</f>
        <v>-3371.8000000009988</v>
      </c>
      <c r="J276" s="9">
        <v>-6160.8960415808997</v>
      </c>
      <c r="K276" s="9">
        <f t="shared" si="55"/>
        <v>2789.0960415799009</v>
      </c>
      <c r="L276" s="9">
        <f t="shared" si="52"/>
        <v>2789.0960415799009</v>
      </c>
      <c r="M276" s="9">
        <v>0</v>
      </c>
      <c r="N276" s="9">
        <v>0</v>
      </c>
      <c r="O276" s="4"/>
      <c r="P276" s="9">
        <v>0</v>
      </c>
    </row>
    <row r="277" spans="1:16" x14ac:dyDescent="0.2">
      <c r="A277" s="8" t="s">
        <v>56</v>
      </c>
      <c r="B277" s="8" t="s">
        <v>31</v>
      </c>
      <c r="C277" s="8" t="s">
        <v>108</v>
      </c>
      <c r="D277" s="8" t="s">
        <v>28</v>
      </c>
      <c r="E277" s="8" t="s">
        <v>92</v>
      </c>
      <c r="F277" s="8" t="s">
        <v>9</v>
      </c>
      <c r="G277" s="9">
        <v>-54773.991810249303</v>
      </c>
      <c r="H277" s="9">
        <v>0</v>
      </c>
      <c r="I277" s="9">
        <f t="shared" si="62"/>
        <v>-54773.991810249303</v>
      </c>
      <c r="J277" s="9">
        <v>-1553.8060078473061</v>
      </c>
      <c r="K277" s="9">
        <f t="shared" si="55"/>
        <v>-53220.185802401997</v>
      </c>
      <c r="L277" s="9">
        <f t="shared" si="52"/>
        <v>-53220.185802401997</v>
      </c>
      <c r="M277" s="9">
        <f t="shared" si="61"/>
        <v>-53220.185802401997</v>
      </c>
      <c r="N277" s="9">
        <v>0</v>
      </c>
      <c r="O277" s="4"/>
      <c r="P277" s="9">
        <v>0</v>
      </c>
    </row>
    <row r="278" spans="1:16" x14ac:dyDescent="0.2">
      <c r="A278" s="8" t="s">
        <v>56</v>
      </c>
      <c r="B278" s="8" t="s">
        <v>31</v>
      </c>
      <c r="C278" s="8" t="s">
        <v>108</v>
      </c>
      <c r="D278" s="8" t="s">
        <v>28</v>
      </c>
      <c r="E278" s="8" t="s">
        <v>18</v>
      </c>
      <c r="F278" s="8" t="s">
        <v>0</v>
      </c>
      <c r="G278" s="9">
        <v>0</v>
      </c>
      <c r="H278" s="9">
        <v>-162741.87</v>
      </c>
      <c r="I278" s="9">
        <f t="shared" si="62"/>
        <v>-162741.87</v>
      </c>
      <c r="J278" s="9">
        <v>-162742</v>
      </c>
      <c r="K278" s="9">
        <f t="shared" si="55"/>
        <v>0.13000000000465661</v>
      </c>
      <c r="L278" s="9">
        <f t="shared" si="52"/>
        <v>0.13000000000465661</v>
      </c>
      <c r="M278" s="9">
        <f t="shared" si="61"/>
        <v>0.13000000000465661</v>
      </c>
      <c r="N278" s="9">
        <v>0</v>
      </c>
      <c r="O278" s="4"/>
      <c r="P278" s="9">
        <v>0</v>
      </c>
    </row>
    <row r="279" spans="1:16" x14ac:dyDescent="0.2">
      <c r="A279" s="8" t="s">
        <v>56</v>
      </c>
      <c r="B279" s="8" t="s">
        <v>36</v>
      </c>
      <c r="C279" s="8" t="s">
        <v>109</v>
      </c>
      <c r="D279" s="8" t="s">
        <v>28</v>
      </c>
      <c r="E279" s="8" t="s">
        <v>88</v>
      </c>
      <c r="F279" s="8" t="s">
        <v>5</v>
      </c>
      <c r="G279" s="9">
        <v>-73988.884159349269</v>
      </c>
      <c r="H279" s="9">
        <v>-4319.8084945941628</v>
      </c>
      <c r="I279" s="9">
        <f t="shared" si="62"/>
        <v>-78308.692653943435</v>
      </c>
      <c r="J279" s="9">
        <v>-71449.569812349931</v>
      </c>
      <c r="K279" s="9">
        <f t="shared" si="55"/>
        <v>-6859.1228415935038</v>
      </c>
      <c r="L279" s="9">
        <f t="shared" si="52"/>
        <v>-6859.1228415935038</v>
      </c>
      <c r="M279" s="9">
        <v>-4062.0869490683162</v>
      </c>
      <c r="N279" s="9">
        <v>0</v>
      </c>
      <c r="O279" s="4"/>
      <c r="P279" s="9">
        <v>0</v>
      </c>
    </row>
    <row r="280" spans="1:16" x14ac:dyDescent="0.2">
      <c r="A280" s="8" t="s">
        <v>56</v>
      </c>
      <c r="B280" s="8" t="s">
        <v>36</v>
      </c>
      <c r="C280" s="8" t="s">
        <v>109</v>
      </c>
      <c r="D280" s="8" t="s">
        <v>28</v>
      </c>
      <c r="E280" s="8" t="s">
        <v>88</v>
      </c>
      <c r="F280" s="8" t="s">
        <v>9</v>
      </c>
      <c r="G280" s="9">
        <v>-494978.83238933823</v>
      </c>
      <c r="H280" s="9">
        <v>-21535.705212869027</v>
      </c>
      <c r="I280" s="9">
        <f t="shared" si="62"/>
        <v>-516514.53760220727</v>
      </c>
      <c r="J280" s="9">
        <v>-428076.64026322891</v>
      </c>
      <c r="K280" s="9">
        <f t="shared" si="55"/>
        <v>-88437.897338978364</v>
      </c>
      <c r="L280" s="9">
        <f t="shared" si="52"/>
        <v>-88437.897338978364</v>
      </c>
      <c r="M280" s="9">
        <f t="shared" ref="M280:M281" si="63">L280</f>
        <v>-88437.897338978364</v>
      </c>
      <c r="N280" s="9">
        <v>0</v>
      </c>
      <c r="O280" s="4"/>
      <c r="P280" s="9">
        <v>0</v>
      </c>
    </row>
    <row r="281" spans="1:16" x14ac:dyDescent="0.2">
      <c r="A281" s="8" t="s">
        <v>56</v>
      </c>
      <c r="B281" s="8" t="s">
        <v>36</v>
      </c>
      <c r="C281" s="8" t="s">
        <v>109</v>
      </c>
      <c r="D281" s="8" t="s">
        <v>28</v>
      </c>
      <c r="E281" s="8" t="s">
        <v>88</v>
      </c>
      <c r="F281" s="8" t="s">
        <v>0</v>
      </c>
      <c r="G281" s="9">
        <v>-8364403.6312396098</v>
      </c>
      <c r="H281" s="9">
        <v>-589337.67572885437</v>
      </c>
      <c r="I281" s="9">
        <f t="shared" si="62"/>
        <v>-8953741.3069684636</v>
      </c>
      <c r="J281" s="9">
        <v>-8643336.8729944937</v>
      </c>
      <c r="K281" s="9">
        <f t="shared" si="55"/>
        <v>-310404.43397396989</v>
      </c>
      <c r="L281" s="9">
        <f t="shared" si="52"/>
        <v>-310404.43397396989</v>
      </c>
      <c r="M281" s="9">
        <f t="shared" si="63"/>
        <v>-310404.43397396989</v>
      </c>
      <c r="N281" s="9">
        <v>0</v>
      </c>
      <c r="O281" s="4"/>
      <c r="P281" s="9">
        <v>0</v>
      </c>
    </row>
    <row r="282" spans="1:16" x14ac:dyDescent="0.2">
      <c r="A282" s="8" t="s">
        <v>56</v>
      </c>
      <c r="B282" s="8" t="s">
        <v>36</v>
      </c>
      <c r="C282" s="8" t="s">
        <v>109</v>
      </c>
      <c r="D282" s="8" t="s">
        <v>28</v>
      </c>
      <c r="E282" s="8" t="s">
        <v>66</v>
      </c>
      <c r="F282" s="8" t="s">
        <v>5</v>
      </c>
      <c r="G282" s="9">
        <v>-7084.2421588578427</v>
      </c>
      <c r="H282" s="9">
        <v>0</v>
      </c>
      <c r="I282" s="9">
        <f t="shared" si="62"/>
        <v>-7084.2421588578427</v>
      </c>
      <c r="J282" s="9">
        <v>-6218.2377323291366</v>
      </c>
      <c r="K282" s="9">
        <f t="shared" si="55"/>
        <v>-866.00442652870606</v>
      </c>
      <c r="L282" s="9">
        <v>0</v>
      </c>
      <c r="M282" s="9">
        <v>0</v>
      </c>
      <c r="N282" s="9">
        <v>0</v>
      </c>
      <c r="O282" s="4"/>
      <c r="P282" s="9">
        <f t="shared" ref="P282:P288" si="64">K282</f>
        <v>-866.00442652870606</v>
      </c>
    </row>
    <row r="283" spans="1:16" x14ac:dyDescent="0.2">
      <c r="A283" s="8" t="s">
        <v>56</v>
      </c>
      <c r="B283" s="8" t="s">
        <v>36</v>
      </c>
      <c r="C283" s="8" t="s">
        <v>109</v>
      </c>
      <c r="D283" s="8" t="s">
        <v>28</v>
      </c>
      <c r="E283" s="8" t="s">
        <v>66</v>
      </c>
      <c r="F283" s="8" t="s">
        <v>9</v>
      </c>
      <c r="G283" s="9">
        <v>-9387.6569907880075</v>
      </c>
      <c r="H283" s="9">
        <v>0</v>
      </c>
      <c r="I283" s="9">
        <f t="shared" si="62"/>
        <v>-9387.6569907880075</v>
      </c>
      <c r="J283" s="9">
        <v>-7525.5536941899027</v>
      </c>
      <c r="K283" s="9">
        <f t="shared" si="55"/>
        <v>-1862.1032965981049</v>
      </c>
      <c r="L283" s="9">
        <v>0</v>
      </c>
      <c r="M283" s="9">
        <v>0</v>
      </c>
      <c r="N283" s="9">
        <v>0</v>
      </c>
      <c r="O283" s="4"/>
      <c r="P283" s="9">
        <f t="shared" si="64"/>
        <v>-1862.1032965981049</v>
      </c>
    </row>
    <row r="284" spans="1:16" x14ac:dyDescent="0.2">
      <c r="A284" s="8" t="s">
        <v>56</v>
      </c>
      <c r="B284" s="8" t="s">
        <v>36</v>
      </c>
      <c r="C284" s="8" t="s">
        <v>109</v>
      </c>
      <c r="D284" s="8" t="s">
        <v>28</v>
      </c>
      <c r="E284" s="8" t="s">
        <v>66</v>
      </c>
      <c r="F284" s="8" t="s">
        <v>0</v>
      </c>
      <c r="G284" s="9">
        <v>-359060.9678447271</v>
      </c>
      <c r="H284" s="9">
        <v>0</v>
      </c>
      <c r="I284" s="9">
        <f t="shared" si="62"/>
        <v>-359060.9678447271</v>
      </c>
      <c r="J284" s="9">
        <v>-321087.68140092562</v>
      </c>
      <c r="K284" s="9">
        <f t="shared" si="55"/>
        <v>-37973.28644380148</v>
      </c>
      <c r="L284" s="9">
        <v>0</v>
      </c>
      <c r="M284" s="9">
        <v>0</v>
      </c>
      <c r="N284" s="9">
        <v>0</v>
      </c>
      <c r="O284" s="4"/>
      <c r="P284" s="9">
        <f t="shared" si="64"/>
        <v>-37973.28644380148</v>
      </c>
    </row>
    <row r="285" spans="1:16" x14ac:dyDescent="0.2">
      <c r="A285" s="8" t="s">
        <v>56</v>
      </c>
      <c r="B285" s="8" t="s">
        <v>36</v>
      </c>
      <c r="C285" s="8" t="s">
        <v>109</v>
      </c>
      <c r="D285" s="8" t="s">
        <v>28</v>
      </c>
      <c r="E285" s="8" t="s">
        <v>67</v>
      </c>
      <c r="F285" s="8" t="s">
        <v>5</v>
      </c>
      <c r="G285" s="9">
        <v>-152.52631753411004</v>
      </c>
      <c r="H285" s="9">
        <v>0</v>
      </c>
      <c r="I285" s="9">
        <f t="shared" si="62"/>
        <v>-152.52631753411004</v>
      </c>
      <c r="J285" s="9">
        <v>0</v>
      </c>
      <c r="K285" s="9">
        <f t="shared" si="55"/>
        <v>-152.52631753411004</v>
      </c>
      <c r="L285" s="9">
        <v>0</v>
      </c>
      <c r="M285" s="9">
        <v>0</v>
      </c>
      <c r="N285" s="9">
        <v>0</v>
      </c>
      <c r="O285" s="4"/>
      <c r="P285" s="9">
        <f t="shared" si="64"/>
        <v>-152.52631753411004</v>
      </c>
    </row>
    <row r="286" spans="1:16" x14ac:dyDescent="0.2">
      <c r="A286" s="8" t="s">
        <v>56</v>
      </c>
      <c r="B286" s="8" t="s">
        <v>36</v>
      </c>
      <c r="C286" s="8" t="s">
        <v>109</v>
      </c>
      <c r="D286" s="8" t="s">
        <v>28</v>
      </c>
      <c r="E286" s="8" t="s">
        <v>17</v>
      </c>
      <c r="F286" s="8" t="s">
        <v>5</v>
      </c>
      <c r="G286" s="9">
        <v>0</v>
      </c>
      <c r="H286" s="9">
        <v>0</v>
      </c>
      <c r="I286" s="9">
        <f t="shared" si="62"/>
        <v>0</v>
      </c>
      <c r="J286" s="9">
        <v>-1.2513948600163527</v>
      </c>
      <c r="K286" s="9">
        <f t="shared" si="55"/>
        <v>1.2513948600163527</v>
      </c>
      <c r="L286" s="9">
        <v>0</v>
      </c>
      <c r="M286" s="9">
        <v>0</v>
      </c>
      <c r="N286" s="9">
        <v>0</v>
      </c>
      <c r="O286" s="4"/>
      <c r="P286" s="9">
        <f t="shared" si="64"/>
        <v>1.2513948600163527</v>
      </c>
    </row>
    <row r="287" spans="1:16" x14ac:dyDescent="0.2">
      <c r="A287" s="8" t="s">
        <v>56</v>
      </c>
      <c r="B287" s="8" t="s">
        <v>36</v>
      </c>
      <c r="C287" s="8" t="s">
        <v>109</v>
      </c>
      <c r="D287" s="8" t="s">
        <v>28</v>
      </c>
      <c r="E287" s="8" t="s">
        <v>17</v>
      </c>
      <c r="F287" s="8" t="s">
        <v>9</v>
      </c>
      <c r="G287" s="9">
        <v>0</v>
      </c>
      <c r="H287" s="9">
        <v>-4682.3073760004991</v>
      </c>
      <c r="I287" s="9">
        <f t="shared" si="62"/>
        <v>-4682.3073760004991</v>
      </c>
      <c r="J287" s="9">
        <v>-12681.493989354902</v>
      </c>
      <c r="K287" s="9">
        <f t="shared" si="55"/>
        <v>7999.1866133544027</v>
      </c>
      <c r="L287" s="9">
        <v>0</v>
      </c>
      <c r="M287" s="9">
        <v>0</v>
      </c>
      <c r="N287" s="9">
        <v>0</v>
      </c>
      <c r="O287" s="4"/>
      <c r="P287" s="9">
        <f t="shared" si="64"/>
        <v>7999.1866133544027</v>
      </c>
    </row>
    <row r="288" spans="1:16" x14ac:dyDescent="0.2">
      <c r="A288" s="8" t="s">
        <v>56</v>
      </c>
      <c r="B288" s="8" t="s">
        <v>36</v>
      </c>
      <c r="C288" s="8" t="s">
        <v>109</v>
      </c>
      <c r="D288" s="8" t="s">
        <v>28</v>
      </c>
      <c r="E288" s="8" t="s">
        <v>17</v>
      </c>
      <c r="F288" s="8" t="s">
        <v>0</v>
      </c>
      <c r="G288" s="9">
        <v>0</v>
      </c>
      <c r="H288" s="9">
        <v>-849058.09784424258</v>
      </c>
      <c r="I288" s="9">
        <f t="shared" si="62"/>
        <v>-849058.09784424258</v>
      </c>
      <c r="J288" s="9">
        <v>-897465.12473640277</v>
      </c>
      <c r="K288" s="9">
        <f t="shared" si="55"/>
        <v>48407.026892160182</v>
      </c>
      <c r="L288" s="9">
        <v>0</v>
      </c>
      <c r="M288" s="9">
        <v>0</v>
      </c>
      <c r="N288" s="9">
        <v>0</v>
      </c>
      <c r="O288" s="4"/>
      <c r="P288" s="9">
        <f t="shared" si="64"/>
        <v>48407.026892160182</v>
      </c>
    </row>
    <row r="289" spans="1:16" x14ac:dyDescent="0.2">
      <c r="A289" s="8" t="s">
        <v>56</v>
      </c>
      <c r="B289" s="8" t="s">
        <v>36</v>
      </c>
      <c r="C289" s="8" t="s">
        <v>109</v>
      </c>
      <c r="D289" s="8" t="s">
        <v>28</v>
      </c>
      <c r="E289" s="8" t="s">
        <v>22</v>
      </c>
      <c r="F289" s="8" t="s">
        <v>9</v>
      </c>
      <c r="G289" s="9">
        <v>0</v>
      </c>
      <c r="H289" s="9">
        <v>2626.8219112542965</v>
      </c>
      <c r="I289" s="9">
        <f t="shared" si="62"/>
        <v>2626.8219112542965</v>
      </c>
      <c r="J289" s="9">
        <v>-147.19625756947354</v>
      </c>
      <c r="K289" s="9">
        <f t="shared" si="55"/>
        <v>2774.0181688237699</v>
      </c>
      <c r="L289" s="9">
        <f t="shared" ref="L289:L342" si="65">K289</f>
        <v>2774.0181688237699</v>
      </c>
      <c r="M289" s="9">
        <v>0</v>
      </c>
      <c r="N289" s="9">
        <v>0</v>
      </c>
      <c r="O289" s="4"/>
      <c r="P289" s="9">
        <v>0</v>
      </c>
    </row>
    <row r="290" spans="1:16" x14ac:dyDescent="0.2">
      <c r="A290" s="8" t="s">
        <v>56</v>
      </c>
      <c r="B290" s="8" t="s">
        <v>36</v>
      </c>
      <c r="C290" s="8" t="s">
        <v>109</v>
      </c>
      <c r="D290" s="8" t="s">
        <v>28</v>
      </c>
      <c r="E290" s="8" t="s">
        <v>89</v>
      </c>
      <c r="F290" s="8" t="s">
        <v>0</v>
      </c>
      <c r="G290" s="9">
        <v>0</v>
      </c>
      <c r="H290" s="9">
        <v>0</v>
      </c>
      <c r="I290" s="9">
        <f t="shared" si="62"/>
        <v>0</v>
      </c>
      <c r="J290" s="9">
        <v>-33.481775939405324</v>
      </c>
      <c r="K290" s="9">
        <f t="shared" si="55"/>
        <v>33.481775939405324</v>
      </c>
      <c r="L290" s="9">
        <f t="shared" si="65"/>
        <v>33.481775939405324</v>
      </c>
      <c r="M290" s="9">
        <v>0</v>
      </c>
      <c r="N290" s="9">
        <v>0</v>
      </c>
      <c r="O290" s="4"/>
      <c r="P290" s="9">
        <v>0</v>
      </c>
    </row>
    <row r="291" spans="1:16" x14ac:dyDescent="0.2">
      <c r="A291" s="8" t="s">
        <v>56</v>
      </c>
      <c r="B291" s="8" t="s">
        <v>36</v>
      </c>
      <c r="C291" s="8" t="s">
        <v>109</v>
      </c>
      <c r="D291" s="8" t="s">
        <v>28</v>
      </c>
      <c r="E291" s="8" t="s">
        <v>23</v>
      </c>
      <c r="F291" s="8" t="s">
        <v>9</v>
      </c>
      <c r="G291" s="9">
        <v>0</v>
      </c>
      <c r="H291" s="9">
        <v>-4037.4698621782345</v>
      </c>
      <c r="I291" s="9">
        <f t="shared" si="62"/>
        <v>-4037.4698621782345</v>
      </c>
      <c r="J291" s="9">
        <v>-5419.7393283615011</v>
      </c>
      <c r="K291" s="9">
        <f t="shared" si="55"/>
        <v>1382.2694661832666</v>
      </c>
      <c r="L291" s="9">
        <f t="shared" si="65"/>
        <v>1382.2694661832666</v>
      </c>
      <c r="M291" s="9">
        <v>0</v>
      </c>
      <c r="N291" s="9">
        <v>0</v>
      </c>
      <c r="O291" s="4"/>
      <c r="P291" s="9">
        <v>0</v>
      </c>
    </row>
    <row r="292" spans="1:16" x14ac:dyDescent="0.2">
      <c r="A292" s="8" t="s">
        <v>56</v>
      </c>
      <c r="B292" s="8" t="s">
        <v>36</v>
      </c>
      <c r="C292" s="8" t="s">
        <v>109</v>
      </c>
      <c r="D292" s="8" t="s">
        <v>28</v>
      </c>
      <c r="E292" s="8" t="s">
        <v>90</v>
      </c>
      <c r="F292" s="8" t="s">
        <v>5</v>
      </c>
      <c r="G292" s="9">
        <v>-413.83095719965218</v>
      </c>
      <c r="H292" s="9">
        <v>0</v>
      </c>
      <c r="I292" s="9">
        <f t="shared" si="62"/>
        <v>-413.83095719965218</v>
      </c>
      <c r="J292" s="9">
        <v>-75.47856502012101</v>
      </c>
      <c r="K292" s="9">
        <f t="shared" si="55"/>
        <v>-338.35239217953119</v>
      </c>
      <c r="L292" s="9">
        <f t="shared" si="65"/>
        <v>-338.35239217953119</v>
      </c>
      <c r="M292" s="9">
        <v>-387.43943200791909</v>
      </c>
      <c r="N292" s="9">
        <v>-338.35218802123222</v>
      </c>
      <c r="O292" s="4"/>
      <c r="P292" s="9">
        <v>0</v>
      </c>
    </row>
    <row r="293" spans="1:16" x14ac:dyDescent="0.2">
      <c r="A293" s="8" t="s">
        <v>56</v>
      </c>
      <c r="B293" s="8" t="s">
        <v>36</v>
      </c>
      <c r="C293" s="8" t="s">
        <v>109</v>
      </c>
      <c r="D293" s="8" t="s">
        <v>28</v>
      </c>
      <c r="E293" s="8" t="s">
        <v>90</v>
      </c>
      <c r="F293" s="8" t="s">
        <v>9</v>
      </c>
      <c r="G293" s="9">
        <v>-2256.1843624940711</v>
      </c>
      <c r="H293" s="9">
        <v>0</v>
      </c>
      <c r="I293" s="9">
        <f t="shared" si="62"/>
        <v>-2256.1843624940711</v>
      </c>
      <c r="J293" s="9">
        <v>-1257.7325347161448</v>
      </c>
      <c r="K293" s="9">
        <f t="shared" si="55"/>
        <v>-998.45182777792638</v>
      </c>
      <c r="L293" s="9">
        <f t="shared" si="65"/>
        <v>-998.45182777792638</v>
      </c>
      <c r="M293" s="9">
        <f t="shared" ref="M293:M294" si="66">L293</f>
        <v>-998.45182777792638</v>
      </c>
      <c r="N293" s="9">
        <v>-720.77228563353071</v>
      </c>
      <c r="O293" s="4"/>
      <c r="P293" s="9">
        <v>0</v>
      </c>
    </row>
    <row r="294" spans="1:16" x14ac:dyDescent="0.2">
      <c r="A294" s="8" t="s">
        <v>56</v>
      </c>
      <c r="B294" s="8" t="s">
        <v>36</v>
      </c>
      <c r="C294" s="8" t="s">
        <v>109</v>
      </c>
      <c r="D294" s="8" t="s">
        <v>28</v>
      </c>
      <c r="E294" s="8" t="s">
        <v>90</v>
      </c>
      <c r="F294" s="8" t="s">
        <v>0</v>
      </c>
      <c r="G294" s="9">
        <v>-2670.4198114474484</v>
      </c>
      <c r="H294" s="9">
        <v>0</v>
      </c>
      <c r="I294" s="9">
        <f t="shared" si="62"/>
        <v>-2670.4198114474484</v>
      </c>
      <c r="J294" s="9">
        <v>-2108.1317396792992</v>
      </c>
      <c r="K294" s="9">
        <f t="shared" si="55"/>
        <v>-562.28807176814917</v>
      </c>
      <c r="L294" s="9">
        <f t="shared" si="65"/>
        <v>-562.28807176814917</v>
      </c>
      <c r="M294" s="9">
        <f t="shared" si="66"/>
        <v>-562.28807176814917</v>
      </c>
      <c r="N294" s="9">
        <v>-562.28807176814917</v>
      </c>
      <c r="O294" s="4"/>
      <c r="P294" s="9">
        <v>0</v>
      </c>
    </row>
    <row r="295" spans="1:16" x14ac:dyDescent="0.2">
      <c r="A295" s="8" t="s">
        <v>56</v>
      </c>
      <c r="B295" s="8" t="s">
        <v>36</v>
      </c>
      <c r="C295" s="8" t="s">
        <v>109</v>
      </c>
      <c r="D295" s="8" t="s">
        <v>28</v>
      </c>
      <c r="E295" s="8" t="s">
        <v>92</v>
      </c>
      <c r="F295" s="8" t="s">
        <v>9</v>
      </c>
      <c r="G295" s="9">
        <v>0</v>
      </c>
      <c r="H295" s="9">
        <v>0</v>
      </c>
      <c r="I295" s="9">
        <f t="shared" si="62"/>
        <v>0</v>
      </c>
      <c r="J295" s="9">
        <v>-152.55012072096019</v>
      </c>
      <c r="K295" s="9">
        <f t="shared" si="55"/>
        <v>152.55012072096019</v>
      </c>
      <c r="L295" s="9">
        <f t="shared" si="65"/>
        <v>152.55012072096019</v>
      </c>
      <c r="M295" s="9">
        <v>0</v>
      </c>
      <c r="N295" s="9">
        <v>0</v>
      </c>
      <c r="O295" s="4"/>
      <c r="P295" s="9">
        <v>0</v>
      </c>
    </row>
    <row r="296" spans="1:16" x14ac:dyDescent="0.2">
      <c r="A296" s="8" t="s">
        <v>56</v>
      </c>
      <c r="B296" s="8" t="s">
        <v>34</v>
      </c>
      <c r="C296" s="8" t="s">
        <v>110</v>
      </c>
      <c r="D296" s="8" t="s">
        <v>28</v>
      </c>
      <c r="E296" s="8" t="s">
        <v>88</v>
      </c>
      <c r="F296" s="8" t="s">
        <v>5</v>
      </c>
      <c r="G296" s="9">
        <v>-2671399.7835262418</v>
      </c>
      <c r="H296" s="9">
        <v>-451762.47164798528</v>
      </c>
      <c r="I296" s="9">
        <f t="shared" si="62"/>
        <v>-3123162.2551742271</v>
      </c>
      <c r="J296" s="9">
        <v>-1394304.1860343474</v>
      </c>
      <c r="K296" s="9">
        <f t="shared" si="55"/>
        <v>-1728858.0691398797</v>
      </c>
      <c r="L296" s="9">
        <f t="shared" si="65"/>
        <v>-1728858.0691398797</v>
      </c>
      <c r="M296" s="9">
        <v>-1754100.8089351556</v>
      </c>
      <c r="N296" s="9">
        <v>0</v>
      </c>
      <c r="O296" s="4"/>
      <c r="P296" s="9">
        <v>0</v>
      </c>
    </row>
    <row r="297" spans="1:16" x14ac:dyDescent="0.2">
      <c r="A297" s="8" t="s">
        <v>56</v>
      </c>
      <c r="B297" s="8" t="s">
        <v>34</v>
      </c>
      <c r="C297" s="8" t="s">
        <v>110</v>
      </c>
      <c r="D297" s="8" t="s">
        <v>28</v>
      </c>
      <c r="E297" s="8" t="s">
        <v>88</v>
      </c>
      <c r="F297" s="8" t="s">
        <v>9</v>
      </c>
      <c r="G297" s="9">
        <v>-1851410.7384644134</v>
      </c>
      <c r="H297" s="9">
        <v>-186428.70617358768</v>
      </c>
      <c r="I297" s="9">
        <f t="shared" si="62"/>
        <v>-2037839.444638001</v>
      </c>
      <c r="J297" s="9">
        <v>-1734606.9859864397</v>
      </c>
      <c r="K297" s="9">
        <f t="shared" si="55"/>
        <v>-303232.45865156129</v>
      </c>
      <c r="L297" s="9">
        <f t="shared" si="65"/>
        <v>-303232.45865156129</v>
      </c>
      <c r="M297" s="9">
        <f t="shared" ref="M297:M298" si="67">L297</f>
        <v>-303232.45865156129</v>
      </c>
      <c r="N297" s="9">
        <v>0</v>
      </c>
      <c r="O297" s="4"/>
      <c r="P297" s="9">
        <v>0</v>
      </c>
    </row>
    <row r="298" spans="1:16" x14ac:dyDescent="0.2">
      <c r="A298" s="8" t="s">
        <v>56</v>
      </c>
      <c r="B298" s="8" t="s">
        <v>34</v>
      </c>
      <c r="C298" s="8" t="s">
        <v>110</v>
      </c>
      <c r="D298" s="8" t="s">
        <v>28</v>
      </c>
      <c r="E298" s="8" t="s">
        <v>88</v>
      </c>
      <c r="F298" s="8" t="s">
        <v>0</v>
      </c>
      <c r="G298" s="9">
        <v>-4856692.4109137999</v>
      </c>
      <c r="H298" s="9">
        <v>-325082.27529269102</v>
      </c>
      <c r="I298" s="9">
        <f t="shared" si="62"/>
        <v>-5181774.6862064907</v>
      </c>
      <c r="J298" s="9">
        <v>-3812200.9773626411</v>
      </c>
      <c r="K298" s="9">
        <f t="shared" ref="K298:K356" si="68">I298-J298</f>
        <v>-1369573.7088438496</v>
      </c>
      <c r="L298" s="9">
        <f t="shared" si="65"/>
        <v>-1369573.7088438496</v>
      </c>
      <c r="M298" s="9">
        <f t="shared" si="67"/>
        <v>-1369573.7088438496</v>
      </c>
      <c r="N298" s="9">
        <v>0</v>
      </c>
      <c r="O298" s="4"/>
      <c r="P298" s="9">
        <v>0</v>
      </c>
    </row>
    <row r="299" spans="1:16" x14ac:dyDescent="0.2">
      <c r="A299" s="8" t="s">
        <v>56</v>
      </c>
      <c r="B299" s="8" t="s">
        <v>34</v>
      </c>
      <c r="C299" s="8" t="s">
        <v>110</v>
      </c>
      <c r="D299" s="8" t="s">
        <v>28</v>
      </c>
      <c r="E299" s="8" t="s">
        <v>12</v>
      </c>
      <c r="F299" s="8" t="s">
        <v>5</v>
      </c>
      <c r="G299" s="9">
        <v>-16136.1525</v>
      </c>
      <c r="H299" s="9">
        <v>-266.5575</v>
      </c>
      <c r="I299" s="9">
        <f t="shared" si="62"/>
        <v>-16402.71</v>
      </c>
      <c r="J299" s="9">
        <v>-17728.572390000012</v>
      </c>
      <c r="K299" s="9">
        <f t="shared" si="68"/>
        <v>1325.862390000013</v>
      </c>
      <c r="L299" s="9">
        <f t="shared" si="65"/>
        <v>1325.862390000013</v>
      </c>
      <c r="M299" s="9">
        <v>-14.876410999999999</v>
      </c>
      <c r="N299" s="9">
        <v>0</v>
      </c>
      <c r="O299" s="4"/>
      <c r="P299" s="9">
        <v>0</v>
      </c>
    </row>
    <row r="300" spans="1:16" x14ac:dyDescent="0.2">
      <c r="A300" s="8" t="s">
        <v>56</v>
      </c>
      <c r="B300" s="8" t="s">
        <v>34</v>
      </c>
      <c r="C300" s="8" t="s">
        <v>110</v>
      </c>
      <c r="D300" s="8" t="s">
        <v>28</v>
      </c>
      <c r="E300" s="8" t="s">
        <v>66</v>
      </c>
      <c r="F300" s="8" t="s">
        <v>5</v>
      </c>
      <c r="G300" s="9">
        <v>-98696.09522048998</v>
      </c>
      <c r="H300" s="9">
        <v>0</v>
      </c>
      <c r="I300" s="9">
        <f t="shared" si="62"/>
        <v>-98696.09522048998</v>
      </c>
      <c r="J300" s="9">
        <v>-94051.632651203196</v>
      </c>
      <c r="K300" s="9">
        <f t="shared" si="68"/>
        <v>-4644.4625692867849</v>
      </c>
      <c r="L300" s="9">
        <v>0</v>
      </c>
      <c r="M300" s="9">
        <v>0</v>
      </c>
      <c r="N300" s="9">
        <v>0</v>
      </c>
      <c r="O300" s="4"/>
      <c r="P300" s="9">
        <f t="shared" ref="P300:P306" si="69">K300</f>
        <v>-4644.4625692867849</v>
      </c>
    </row>
    <row r="301" spans="1:16" x14ac:dyDescent="0.2">
      <c r="A301" s="8" t="s">
        <v>56</v>
      </c>
      <c r="B301" s="8" t="s">
        <v>34</v>
      </c>
      <c r="C301" s="8" t="s">
        <v>110</v>
      </c>
      <c r="D301" s="8" t="s">
        <v>28</v>
      </c>
      <c r="E301" s="8" t="s">
        <v>66</v>
      </c>
      <c r="F301" s="8" t="s">
        <v>9</v>
      </c>
      <c r="G301" s="9">
        <v>-14848.086749496782</v>
      </c>
      <c r="H301" s="9">
        <v>0</v>
      </c>
      <c r="I301" s="9">
        <f t="shared" si="62"/>
        <v>-14848.086749496782</v>
      </c>
      <c r="J301" s="9">
        <v>-11755.776089031453</v>
      </c>
      <c r="K301" s="9">
        <f t="shared" si="68"/>
        <v>-3092.3106604653294</v>
      </c>
      <c r="L301" s="9">
        <v>0</v>
      </c>
      <c r="M301" s="9">
        <v>0</v>
      </c>
      <c r="N301" s="9">
        <v>0</v>
      </c>
      <c r="O301" s="4"/>
      <c r="P301" s="9">
        <f t="shared" si="69"/>
        <v>-3092.3106604653294</v>
      </c>
    </row>
    <row r="302" spans="1:16" x14ac:dyDescent="0.2">
      <c r="A302" s="8" t="s">
        <v>56</v>
      </c>
      <c r="B302" s="8" t="s">
        <v>34</v>
      </c>
      <c r="C302" s="8" t="s">
        <v>110</v>
      </c>
      <c r="D302" s="8" t="s">
        <v>28</v>
      </c>
      <c r="E302" s="8" t="s">
        <v>66</v>
      </c>
      <c r="F302" s="8" t="s">
        <v>0</v>
      </c>
      <c r="G302" s="9">
        <v>-344172.7810543995</v>
      </c>
      <c r="H302" s="9">
        <v>0</v>
      </c>
      <c r="I302" s="9">
        <f t="shared" si="62"/>
        <v>-344172.7810543995</v>
      </c>
      <c r="J302" s="9">
        <v>-314563.99461952568</v>
      </c>
      <c r="K302" s="9">
        <f t="shared" si="68"/>
        <v>-29608.786434873822</v>
      </c>
      <c r="L302" s="9">
        <v>0</v>
      </c>
      <c r="M302" s="9">
        <v>0</v>
      </c>
      <c r="N302" s="9">
        <v>0</v>
      </c>
      <c r="O302" s="4"/>
      <c r="P302" s="9">
        <f t="shared" si="69"/>
        <v>-29608.786434873822</v>
      </c>
    </row>
    <row r="303" spans="1:16" x14ac:dyDescent="0.2">
      <c r="A303" s="8" t="s">
        <v>56</v>
      </c>
      <c r="B303" s="8" t="s">
        <v>34</v>
      </c>
      <c r="C303" s="8" t="s">
        <v>110</v>
      </c>
      <c r="D303" s="8" t="s">
        <v>28</v>
      </c>
      <c r="E303" s="8" t="s">
        <v>67</v>
      </c>
      <c r="F303" s="8" t="s">
        <v>5</v>
      </c>
      <c r="G303" s="9">
        <v>-2124.9629266975653</v>
      </c>
      <c r="H303" s="9">
        <v>0</v>
      </c>
      <c r="I303" s="9">
        <f t="shared" si="62"/>
        <v>-2124.9629266975653</v>
      </c>
      <c r="J303" s="9">
        <v>-19.040199999999999</v>
      </c>
      <c r="K303" s="9">
        <f t="shared" si="68"/>
        <v>-2105.9227266975654</v>
      </c>
      <c r="L303" s="9">
        <v>0</v>
      </c>
      <c r="M303" s="9">
        <v>0</v>
      </c>
      <c r="N303" s="9">
        <v>0</v>
      </c>
      <c r="O303" s="4"/>
      <c r="P303" s="9">
        <f t="shared" si="69"/>
        <v>-2105.9227266975654</v>
      </c>
    </row>
    <row r="304" spans="1:16" x14ac:dyDescent="0.2">
      <c r="A304" s="8" t="s">
        <v>56</v>
      </c>
      <c r="B304" s="8" t="s">
        <v>34</v>
      </c>
      <c r="C304" s="8" t="s">
        <v>110</v>
      </c>
      <c r="D304" s="8" t="s">
        <v>28</v>
      </c>
      <c r="E304" s="8" t="s">
        <v>17</v>
      </c>
      <c r="F304" s="8" t="s">
        <v>5</v>
      </c>
      <c r="G304" s="9">
        <v>0</v>
      </c>
      <c r="H304" s="9">
        <v>-10258.0129103</v>
      </c>
      <c r="I304" s="9">
        <f t="shared" si="62"/>
        <v>-10258.0129103</v>
      </c>
      <c r="J304" s="9">
        <v>-11403.498201501801</v>
      </c>
      <c r="K304" s="9">
        <f t="shared" si="68"/>
        <v>1145.4852912018014</v>
      </c>
      <c r="L304" s="9">
        <v>0</v>
      </c>
      <c r="M304" s="9">
        <v>0</v>
      </c>
      <c r="N304" s="9">
        <v>0</v>
      </c>
      <c r="O304" s="4"/>
      <c r="P304" s="9">
        <f t="shared" si="69"/>
        <v>1145.4852912018014</v>
      </c>
    </row>
    <row r="305" spans="1:16" x14ac:dyDescent="0.2">
      <c r="A305" s="8" t="s">
        <v>56</v>
      </c>
      <c r="B305" s="8" t="s">
        <v>34</v>
      </c>
      <c r="C305" s="8" t="s">
        <v>110</v>
      </c>
      <c r="D305" s="8" t="s">
        <v>28</v>
      </c>
      <c r="E305" s="8" t="s">
        <v>17</v>
      </c>
      <c r="F305" s="8" t="s">
        <v>9</v>
      </c>
      <c r="G305" s="9">
        <v>0</v>
      </c>
      <c r="H305" s="9">
        <v>-41274.193612320414</v>
      </c>
      <c r="I305" s="9">
        <f t="shared" si="62"/>
        <v>-41274.193612320414</v>
      </c>
      <c r="J305" s="9">
        <v>-7244.9006579327615</v>
      </c>
      <c r="K305" s="9">
        <f t="shared" si="68"/>
        <v>-34029.292954387653</v>
      </c>
      <c r="L305" s="9">
        <v>0</v>
      </c>
      <c r="M305" s="9">
        <v>0</v>
      </c>
      <c r="N305" s="9">
        <v>0</v>
      </c>
      <c r="O305" s="4"/>
      <c r="P305" s="9">
        <f t="shared" si="69"/>
        <v>-34029.292954387653</v>
      </c>
    </row>
    <row r="306" spans="1:16" x14ac:dyDescent="0.2">
      <c r="A306" s="8" t="s">
        <v>56</v>
      </c>
      <c r="B306" s="8" t="s">
        <v>34</v>
      </c>
      <c r="C306" s="8" t="s">
        <v>110</v>
      </c>
      <c r="D306" s="8" t="s">
        <v>28</v>
      </c>
      <c r="E306" s="8" t="s">
        <v>17</v>
      </c>
      <c r="F306" s="8" t="s">
        <v>0</v>
      </c>
      <c r="G306" s="9">
        <v>0</v>
      </c>
      <c r="H306" s="9">
        <v>-983696.48647115077</v>
      </c>
      <c r="I306" s="9">
        <f t="shared" si="62"/>
        <v>-983696.48647115077</v>
      </c>
      <c r="J306" s="9">
        <v>-1055344.4532918115</v>
      </c>
      <c r="K306" s="9">
        <f t="shared" si="68"/>
        <v>71647.966820660746</v>
      </c>
      <c r="L306" s="9">
        <v>0</v>
      </c>
      <c r="M306" s="9">
        <v>0</v>
      </c>
      <c r="N306" s="9">
        <v>0</v>
      </c>
      <c r="O306" s="4"/>
      <c r="P306" s="9">
        <f t="shared" si="69"/>
        <v>71647.966820660746</v>
      </c>
    </row>
    <row r="307" spans="1:16" x14ac:dyDescent="0.2">
      <c r="A307" s="8" t="s">
        <v>56</v>
      </c>
      <c r="B307" s="8" t="s">
        <v>34</v>
      </c>
      <c r="C307" s="8" t="s">
        <v>110</v>
      </c>
      <c r="D307" s="8" t="s">
        <v>28</v>
      </c>
      <c r="E307" s="8" t="s">
        <v>69</v>
      </c>
      <c r="F307" s="8" t="s">
        <v>5</v>
      </c>
      <c r="G307" s="9">
        <v>0</v>
      </c>
      <c r="H307" s="9">
        <v>0</v>
      </c>
      <c r="I307" s="9">
        <f t="shared" si="62"/>
        <v>0</v>
      </c>
      <c r="J307" s="9">
        <v>3.177525000000001</v>
      </c>
      <c r="K307" s="9">
        <f t="shared" si="68"/>
        <v>-3.177525000000001</v>
      </c>
      <c r="L307" s="9">
        <f t="shared" si="65"/>
        <v>-3.177525000000001</v>
      </c>
      <c r="M307" s="9">
        <v>0</v>
      </c>
      <c r="N307" s="9">
        <v>0</v>
      </c>
      <c r="O307" s="4"/>
      <c r="P307" s="9">
        <v>0</v>
      </c>
    </row>
    <row r="308" spans="1:16" x14ac:dyDescent="0.2">
      <c r="A308" s="8" t="s">
        <v>56</v>
      </c>
      <c r="B308" s="8" t="s">
        <v>34</v>
      </c>
      <c r="C308" s="8" t="s">
        <v>110</v>
      </c>
      <c r="D308" s="8" t="s">
        <v>28</v>
      </c>
      <c r="E308" s="8" t="s">
        <v>21</v>
      </c>
      <c r="F308" s="8" t="s">
        <v>9</v>
      </c>
      <c r="G308" s="9">
        <v>0</v>
      </c>
      <c r="H308" s="9">
        <v>0</v>
      </c>
      <c r="I308" s="9">
        <f t="shared" si="62"/>
        <v>0</v>
      </c>
      <c r="J308" s="9">
        <v>-19441.548000015748</v>
      </c>
      <c r="K308" s="9">
        <f t="shared" si="68"/>
        <v>19441.548000015748</v>
      </c>
      <c r="L308" s="9">
        <v>0</v>
      </c>
      <c r="M308" s="9">
        <v>0</v>
      </c>
      <c r="N308" s="9">
        <v>0</v>
      </c>
      <c r="O308" s="4"/>
      <c r="P308" s="9">
        <f>K308</f>
        <v>19441.548000015748</v>
      </c>
    </row>
    <row r="309" spans="1:16" x14ac:dyDescent="0.2">
      <c r="A309" s="8" t="s">
        <v>56</v>
      </c>
      <c r="B309" s="8" t="s">
        <v>34</v>
      </c>
      <c r="C309" s="8" t="s">
        <v>110</v>
      </c>
      <c r="D309" s="8" t="s">
        <v>28</v>
      </c>
      <c r="E309" s="8" t="s">
        <v>22</v>
      </c>
      <c r="F309" s="8" t="s">
        <v>9</v>
      </c>
      <c r="G309" s="9">
        <v>0</v>
      </c>
      <c r="H309" s="9">
        <v>-36724.942117209946</v>
      </c>
      <c r="I309" s="9">
        <f t="shared" si="62"/>
        <v>-36724.942117209946</v>
      </c>
      <c r="J309" s="9">
        <v>-10160.972798012392</v>
      </c>
      <c r="K309" s="9">
        <f t="shared" si="68"/>
        <v>-26563.969319197553</v>
      </c>
      <c r="L309" s="9">
        <f t="shared" si="65"/>
        <v>-26563.969319197553</v>
      </c>
      <c r="M309" s="9">
        <v>0</v>
      </c>
      <c r="N309" s="9">
        <v>0</v>
      </c>
      <c r="O309" s="4"/>
      <c r="P309" s="9">
        <v>0</v>
      </c>
    </row>
    <row r="310" spans="1:16" x14ac:dyDescent="0.2">
      <c r="A310" s="8" t="s">
        <v>56</v>
      </c>
      <c r="B310" s="8" t="s">
        <v>34</v>
      </c>
      <c r="C310" s="8" t="s">
        <v>110</v>
      </c>
      <c r="D310" s="8" t="s">
        <v>28</v>
      </c>
      <c r="E310" s="8" t="s">
        <v>89</v>
      </c>
      <c r="F310" s="8" t="s">
        <v>0</v>
      </c>
      <c r="G310" s="9">
        <v>0</v>
      </c>
      <c r="H310" s="9">
        <v>0</v>
      </c>
      <c r="I310" s="9">
        <f t="shared" si="62"/>
        <v>0</v>
      </c>
      <c r="J310" s="9">
        <v>-20.527517391421171</v>
      </c>
      <c r="K310" s="9">
        <f t="shared" si="68"/>
        <v>20.527517391421171</v>
      </c>
      <c r="L310" s="9">
        <f t="shared" si="65"/>
        <v>20.527517391421171</v>
      </c>
      <c r="M310" s="9">
        <v>0</v>
      </c>
      <c r="N310" s="9">
        <v>0</v>
      </c>
      <c r="O310" s="4"/>
      <c r="P310" s="9">
        <v>0</v>
      </c>
    </row>
    <row r="311" spans="1:16" x14ac:dyDescent="0.2">
      <c r="A311" s="8" t="s">
        <v>56</v>
      </c>
      <c r="B311" s="8" t="s">
        <v>34</v>
      </c>
      <c r="C311" s="8" t="s">
        <v>110</v>
      </c>
      <c r="D311" s="8" t="s">
        <v>28</v>
      </c>
      <c r="E311" s="8" t="s">
        <v>23</v>
      </c>
      <c r="F311" s="8" t="s">
        <v>9</v>
      </c>
      <c r="G311" s="9">
        <v>0</v>
      </c>
      <c r="H311" s="9">
        <v>-9872.1226229758759</v>
      </c>
      <c r="I311" s="9">
        <f t="shared" si="62"/>
        <v>-9872.1226229758759</v>
      </c>
      <c r="J311" s="9">
        <v>-10844.502394744588</v>
      </c>
      <c r="K311" s="9">
        <f t="shared" si="68"/>
        <v>972.37977176871209</v>
      </c>
      <c r="L311" s="9">
        <f t="shared" si="65"/>
        <v>972.37977176871209</v>
      </c>
      <c r="M311" s="9">
        <v>0</v>
      </c>
      <c r="N311" s="9">
        <v>0</v>
      </c>
      <c r="O311" s="4"/>
      <c r="P311" s="9">
        <v>0</v>
      </c>
    </row>
    <row r="312" spans="1:16" x14ac:dyDescent="0.2">
      <c r="A312" s="8" t="s">
        <v>56</v>
      </c>
      <c r="B312" s="8" t="s">
        <v>34</v>
      </c>
      <c r="C312" s="8" t="s">
        <v>110</v>
      </c>
      <c r="D312" s="8" t="s">
        <v>28</v>
      </c>
      <c r="E312" s="8" t="s">
        <v>90</v>
      </c>
      <c r="F312" s="8" t="s">
        <v>5</v>
      </c>
      <c r="G312" s="9">
        <v>-5764.8276613590724</v>
      </c>
      <c r="H312" s="9">
        <v>0</v>
      </c>
      <c r="I312" s="9">
        <f t="shared" si="62"/>
        <v>-5764.8276613590724</v>
      </c>
      <c r="J312" s="9">
        <v>-1051.4465425420979</v>
      </c>
      <c r="K312" s="9">
        <f t="shared" si="68"/>
        <v>-4713.3811188169748</v>
      </c>
      <c r="L312" s="9">
        <f t="shared" si="65"/>
        <v>-4713.3811188169748</v>
      </c>
      <c r="M312" s="9">
        <v>-5035.35805269709</v>
      </c>
      <c r="N312" s="9">
        <v>-4713.381052774921</v>
      </c>
      <c r="O312" s="4"/>
      <c r="P312" s="9">
        <v>0</v>
      </c>
    </row>
    <row r="313" spans="1:16" x14ac:dyDescent="0.2">
      <c r="A313" s="8" t="s">
        <v>56</v>
      </c>
      <c r="B313" s="8" t="s">
        <v>34</v>
      </c>
      <c r="C313" s="8" t="s">
        <v>110</v>
      </c>
      <c r="D313" s="8" t="s">
        <v>28</v>
      </c>
      <c r="E313" s="8" t="s">
        <v>90</v>
      </c>
      <c r="F313" s="8" t="s">
        <v>9</v>
      </c>
      <c r="G313" s="9">
        <v>-1383.2558889100592</v>
      </c>
      <c r="H313" s="9">
        <v>0</v>
      </c>
      <c r="I313" s="9">
        <f t="shared" si="62"/>
        <v>-1383.2558889100592</v>
      </c>
      <c r="J313" s="9">
        <v>-771.10982783192401</v>
      </c>
      <c r="K313" s="9">
        <f t="shared" si="68"/>
        <v>-612.14606107813518</v>
      </c>
      <c r="L313" s="9">
        <f t="shared" si="65"/>
        <v>-612.14606107813518</v>
      </c>
      <c r="M313" s="9">
        <f t="shared" ref="M313:M316" si="70">L313</f>
        <v>-612.14606107813518</v>
      </c>
      <c r="N313" s="9">
        <v>-581.7621303253934</v>
      </c>
      <c r="O313" s="4"/>
      <c r="P313" s="9">
        <v>0</v>
      </c>
    </row>
    <row r="314" spans="1:16" x14ac:dyDescent="0.2">
      <c r="A314" s="8" t="s">
        <v>56</v>
      </c>
      <c r="B314" s="8" t="s">
        <v>34</v>
      </c>
      <c r="C314" s="8" t="s">
        <v>110</v>
      </c>
      <c r="D314" s="8" t="s">
        <v>28</v>
      </c>
      <c r="E314" s="8" t="s">
        <v>90</v>
      </c>
      <c r="F314" s="8" t="s">
        <v>0</v>
      </c>
      <c r="G314" s="9">
        <v>-1637.2216701136185</v>
      </c>
      <c r="H314" s="9">
        <v>0</v>
      </c>
      <c r="I314" s="9">
        <f t="shared" si="62"/>
        <v>-1637.2216701136185</v>
      </c>
      <c r="J314" s="9">
        <v>-1292.4855308748115</v>
      </c>
      <c r="K314" s="9">
        <f t="shared" si="68"/>
        <v>-344.73613923880703</v>
      </c>
      <c r="L314" s="9">
        <f t="shared" si="65"/>
        <v>-344.73613923880703</v>
      </c>
      <c r="M314" s="9">
        <f t="shared" si="70"/>
        <v>-344.73613923880703</v>
      </c>
      <c r="N314" s="9">
        <v>-344.73613923880703</v>
      </c>
      <c r="O314" s="4"/>
      <c r="P314" s="9">
        <v>0</v>
      </c>
    </row>
    <row r="315" spans="1:16" x14ac:dyDescent="0.2">
      <c r="A315" s="8" t="s">
        <v>56</v>
      </c>
      <c r="B315" s="8" t="s">
        <v>34</v>
      </c>
      <c r="C315" s="8" t="s">
        <v>110</v>
      </c>
      <c r="D315" s="8" t="s">
        <v>28</v>
      </c>
      <c r="E315" s="8" t="s">
        <v>91</v>
      </c>
      <c r="F315" s="8" t="s">
        <v>9</v>
      </c>
      <c r="G315" s="9">
        <v>-11801.300000003501</v>
      </c>
      <c r="H315" s="9">
        <v>0</v>
      </c>
      <c r="I315" s="9">
        <f t="shared" si="62"/>
        <v>-11801.300000003501</v>
      </c>
      <c r="J315" s="9">
        <v>-21661.046572461815</v>
      </c>
      <c r="K315" s="9">
        <f t="shared" si="68"/>
        <v>9859.7465724583144</v>
      </c>
      <c r="L315" s="9">
        <f t="shared" si="65"/>
        <v>9859.7465724583144</v>
      </c>
      <c r="M315" s="9">
        <v>0</v>
      </c>
      <c r="N315" s="9">
        <v>0</v>
      </c>
      <c r="O315" s="4"/>
      <c r="P315" s="9">
        <v>0</v>
      </c>
    </row>
    <row r="316" spans="1:16" x14ac:dyDescent="0.2">
      <c r="A316" s="8" t="s">
        <v>56</v>
      </c>
      <c r="B316" s="8" t="s">
        <v>34</v>
      </c>
      <c r="C316" s="8" t="s">
        <v>110</v>
      </c>
      <c r="D316" s="8" t="s">
        <v>28</v>
      </c>
      <c r="E316" s="8" t="s">
        <v>92</v>
      </c>
      <c r="F316" s="8" t="s">
        <v>9</v>
      </c>
      <c r="G316" s="9">
        <v>-44520.761889990958</v>
      </c>
      <c r="H316" s="9">
        <v>0</v>
      </c>
      <c r="I316" s="9">
        <f t="shared" si="62"/>
        <v>-44520.761889990958</v>
      </c>
      <c r="J316" s="9">
        <v>-1084.5690893660503</v>
      </c>
      <c r="K316" s="9">
        <f t="shared" si="68"/>
        <v>-43436.192800624907</v>
      </c>
      <c r="L316" s="9">
        <f t="shared" si="65"/>
        <v>-43436.192800624907</v>
      </c>
      <c r="M316" s="9">
        <f t="shared" si="70"/>
        <v>-43436.192800624907</v>
      </c>
      <c r="N316" s="9">
        <v>0</v>
      </c>
      <c r="O316" s="4"/>
      <c r="P316" s="9">
        <v>0</v>
      </c>
    </row>
    <row r="317" spans="1:16" x14ac:dyDescent="0.2">
      <c r="A317" s="8" t="s">
        <v>56</v>
      </c>
      <c r="B317" s="8" t="s">
        <v>35</v>
      </c>
      <c r="C317" s="8" t="s">
        <v>111</v>
      </c>
      <c r="D317" s="8" t="s">
        <v>28</v>
      </c>
      <c r="E317" s="8" t="s">
        <v>88</v>
      </c>
      <c r="F317" s="8" t="s">
        <v>5</v>
      </c>
      <c r="G317" s="9">
        <v>-321795.90101175511</v>
      </c>
      <c r="H317" s="9">
        <v>-50696.474031815465</v>
      </c>
      <c r="I317" s="9">
        <f t="shared" si="62"/>
        <v>-372492.37504357059</v>
      </c>
      <c r="J317" s="9">
        <v>-352711.35247152072</v>
      </c>
      <c r="K317" s="9">
        <f t="shared" si="68"/>
        <v>-19781.022572049871</v>
      </c>
      <c r="L317" s="9">
        <f t="shared" si="65"/>
        <v>-19781.022572049871</v>
      </c>
      <c r="M317" s="9">
        <v>-46569.686990795875</v>
      </c>
      <c r="N317" s="9">
        <v>0</v>
      </c>
      <c r="O317" s="4"/>
      <c r="P317" s="9">
        <v>0</v>
      </c>
    </row>
    <row r="318" spans="1:16" x14ac:dyDescent="0.2">
      <c r="A318" s="8" t="s">
        <v>56</v>
      </c>
      <c r="B318" s="8" t="s">
        <v>35</v>
      </c>
      <c r="C318" s="8" t="s">
        <v>111</v>
      </c>
      <c r="D318" s="8" t="s">
        <v>28</v>
      </c>
      <c r="E318" s="8" t="s">
        <v>88</v>
      </c>
      <c r="F318" s="8" t="s">
        <v>9</v>
      </c>
      <c r="G318" s="9">
        <v>-4148904.1683070622</v>
      </c>
      <c r="H318" s="9">
        <v>-370964.49774075893</v>
      </c>
      <c r="I318" s="9">
        <f t="shared" si="62"/>
        <v>-4519868.6660478208</v>
      </c>
      <c r="J318" s="9">
        <v>-3826445.7242686227</v>
      </c>
      <c r="K318" s="9">
        <f t="shared" si="68"/>
        <v>-693422.94177919813</v>
      </c>
      <c r="L318" s="9">
        <f t="shared" si="65"/>
        <v>-693422.94177919813</v>
      </c>
      <c r="M318" s="9">
        <f t="shared" ref="M318:M319" si="71">L318</f>
        <v>-693422.94177919813</v>
      </c>
      <c r="N318" s="9">
        <v>0</v>
      </c>
      <c r="O318" s="4"/>
      <c r="P318" s="9">
        <v>0</v>
      </c>
    </row>
    <row r="319" spans="1:16" x14ac:dyDescent="0.2">
      <c r="A319" s="8" t="s">
        <v>56</v>
      </c>
      <c r="B319" s="8" t="s">
        <v>35</v>
      </c>
      <c r="C319" s="8" t="s">
        <v>111</v>
      </c>
      <c r="D319" s="8" t="s">
        <v>28</v>
      </c>
      <c r="E319" s="8" t="s">
        <v>88</v>
      </c>
      <c r="F319" s="8" t="s">
        <v>0</v>
      </c>
      <c r="G319" s="9">
        <v>-7045233.4979407536</v>
      </c>
      <c r="H319" s="9">
        <v>-1259468.5857441043</v>
      </c>
      <c r="I319" s="9">
        <f t="shared" si="62"/>
        <v>-8304702.0836848579</v>
      </c>
      <c r="J319" s="9">
        <v>-6664104.0771730393</v>
      </c>
      <c r="K319" s="9">
        <f t="shared" si="68"/>
        <v>-1640598.0065118186</v>
      </c>
      <c r="L319" s="9">
        <f t="shared" si="65"/>
        <v>-1640598.0065118186</v>
      </c>
      <c r="M319" s="9">
        <f t="shared" si="71"/>
        <v>-1640598.0065118186</v>
      </c>
      <c r="N319" s="9">
        <v>0</v>
      </c>
      <c r="O319" s="4"/>
      <c r="P319" s="9">
        <v>0</v>
      </c>
    </row>
    <row r="320" spans="1:16" x14ac:dyDescent="0.2">
      <c r="A320" s="8" t="s">
        <v>56</v>
      </c>
      <c r="B320" s="8" t="s">
        <v>35</v>
      </c>
      <c r="C320" s="8" t="s">
        <v>111</v>
      </c>
      <c r="D320" s="8" t="s">
        <v>28</v>
      </c>
      <c r="E320" s="8" t="s">
        <v>12</v>
      </c>
      <c r="F320" s="8" t="s">
        <v>5</v>
      </c>
      <c r="G320" s="9">
        <v>-8942.4609899999996</v>
      </c>
      <c r="H320" s="9">
        <v>-106.623</v>
      </c>
      <c r="I320" s="9">
        <f t="shared" si="62"/>
        <v>-9049.0839899999992</v>
      </c>
      <c r="J320" s="9">
        <v>-7091.4289560000007</v>
      </c>
      <c r="K320" s="9">
        <f t="shared" si="68"/>
        <v>-1957.6550339999985</v>
      </c>
      <c r="L320" s="9">
        <f t="shared" si="65"/>
        <v>-1957.6550339999985</v>
      </c>
      <c r="M320" s="9">
        <v>-5.3719999999999999</v>
      </c>
      <c r="N320" s="9">
        <v>0</v>
      </c>
      <c r="O320" s="4"/>
      <c r="P320" s="9">
        <v>0</v>
      </c>
    </row>
    <row r="321" spans="1:16" x14ac:dyDescent="0.2">
      <c r="A321" s="8" t="s">
        <v>56</v>
      </c>
      <c r="B321" s="8" t="s">
        <v>35</v>
      </c>
      <c r="C321" s="8" t="s">
        <v>111</v>
      </c>
      <c r="D321" s="8" t="s">
        <v>28</v>
      </c>
      <c r="E321" s="8" t="s">
        <v>66</v>
      </c>
      <c r="F321" s="8" t="s">
        <v>5</v>
      </c>
      <c r="G321" s="9">
        <v>-27047.937923410747</v>
      </c>
      <c r="H321" s="9">
        <v>0</v>
      </c>
      <c r="I321" s="9">
        <f t="shared" si="62"/>
        <v>-27047.937923410747</v>
      </c>
      <c r="J321" s="9">
        <v>-26787.270968189285</v>
      </c>
      <c r="K321" s="9">
        <f t="shared" si="68"/>
        <v>-260.66695522146256</v>
      </c>
      <c r="L321" s="9">
        <v>0</v>
      </c>
      <c r="M321" s="9">
        <v>0</v>
      </c>
      <c r="N321" s="9">
        <v>0</v>
      </c>
      <c r="O321" s="4"/>
      <c r="P321" s="9">
        <f t="shared" ref="P321:P328" si="72">K321</f>
        <v>-260.66695522146256</v>
      </c>
    </row>
    <row r="322" spans="1:16" x14ac:dyDescent="0.2">
      <c r="A322" s="8" t="s">
        <v>56</v>
      </c>
      <c r="B322" s="8" t="s">
        <v>35</v>
      </c>
      <c r="C322" s="8" t="s">
        <v>111</v>
      </c>
      <c r="D322" s="8" t="s">
        <v>28</v>
      </c>
      <c r="E322" s="8" t="s">
        <v>66</v>
      </c>
      <c r="F322" s="8" t="s">
        <v>9</v>
      </c>
      <c r="G322" s="9">
        <v>-27233.57346849969</v>
      </c>
      <c r="H322" s="9">
        <v>0</v>
      </c>
      <c r="I322" s="9">
        <f t="shared" si="62"/>
        <v>-27233.57346849969</v>
      </c>
      <c r="J322" s="9">
        <v>-21597.290787048521</v>
      </c>
      <c r="K322" s="9">
        <f t="shared" si="68"/>
        <v>-5636.2826814511682</v>
      </c>
      <c r="L322" s="9">
        <v>0</v>
      </c>
      <c r="M322" s="9">
        <v>0</v>
      </c>
      <c r="N322" s="9">
        <v>0</v>
      </c>
      <c r="O322" s="4"/>
      <c r="P322" s="9">
        <f t="shared" si="72"/>
        <v>-5636.2826814511682</v>
      </c>
    </row>
    <row r="323" spans="1:16" x14ac:dyDescent="0.2">
      <c r="A323" s="8" t="s">
        <v>56</v>
      </c>
      <c r="B323" s="8" t="s">
        <v>35</v>
      </c>
      <c r="C323" s="8" t="s">
        <v>111</v>
      </c>
      <c r="D323" s="8" t="s">
        <v>28</v>
      </c>
      <c r="E323" s="8" t="s">
        <v>66</v>
      </c>
      <c r="F323" s="8" t="s">
        <v>0</v>
      </c>
      <c r="G323" s="9">
        <v>-639060.02748312755</v>
      </c>
      <c r="H323" s="9">
        <v>0</v>
      </c>
      <c r="I323" s="9">
        <f t="shared" si="62"/>
        <v>-639060.02748312755</v>
      </c>
      <c r="J323" s="9">
        <v>-588242.89037358121</v>
      </c>
      <c r="K323" s="9">
        <f t="shared" si="68"/>
        <v>-50817.13710954634</v>
      </c>
      <c r="L323" s="9">
        <v>0</v>
      </c>
      <c r="M323" s="9">
        <v>0</v>
      </c>
      <c r="N323" s="9">
        <v>0</v>
      </c>
      <c r="O323" s="4"/>
      <c r="P323" s="9">
        <f t="shared" si="72"/>
        <v>-50817.13710954634</v>
      </c>
    </row>
    <row r="324" spans="1:16" x14ac:dyDescent="0.2">
      <c r="A324" s="8" t="s">
        <v>56</v>
      </c>
      <c r="B324" s="8" t="s">
        <v>35</v>
      </c>
      <c r="C324" s="8" t="s">
        <v>111</v>
      </c>
      <c r="D324" s="8" t="s">
        <v>28</v>
      </c>
      <c r="E324" s="8" t="s">
        <v>67</v>
      </c>
      <c r="F324" s="8" t="s">
        <v>5</v>
      </c>
      <c r="G324" s="9">
        <v>-582.35196849115835</v>
      </c>
      <c r="H324" s="9">
        <v>0</v>
      </c>
      <c r="I324" s="9">
        <f t="shared" si="62"/>
        <v>-582.35196849115835</v>
      </c>
      <c r="J324" s="9">
        <v>0</v>
      </c>
      <c r="K324" s="9">
        <f t="shared" si="68"/>
        <v>-582.35196849115835</v>
      </c>
      <c r="L324" s="9">
        <v>0</v>
      </c>
      <c r="M324" s="9">
        <v>0</v>
      </c>
      <c r="N324" s="9">
        <v>0</v>
      </c>
      <c r="O324" s="4"/>
      <c r="P324" s="9">
        <f t="shared" si="72"/>
        <v>-582.35196849115835</v>
      </c>
    </row>
    <row r="325" spans="1:16" x14ac:dyDescent="0.2">
      <c r="A325" s="8" t="s">
        <v>56</v>
      </c>
      <c r="B325" s="8" t="s">
        <v>35</v>
      </c>
      <c r="C325" s="8" t="s">
        <v>111</v>
      </c>
      <c r="D325" s="8" t="s">
        <v>28</v>
      </c>
      <c r="E325" s="8" t="s">
        <v>17</v>
      </c>
      <c r="F325" s="8" t="s">
        <v>5</v>
      </c>
      <c r="G325" s="9">
        <v>0</v>
      </c>
      <c r="H325" s="9">
        <v>-5129.00645515</v>
      </c>
      <c r="I325" s="9">
        <f t="shared" si="62"/>
        <v>-5129.00645515</v>
      </c>
      <c r="J325" s="9">
        <v>-5697.7884220255237</v>
      </c>
      <c r="K325" s="9">
        <f t="shared" si="68"/>
        <v>568.78196687552372</v>
      </c>
      <c r="L325" s="9">
        <v>0</v>
      </c>
      <c r="M325" s="9">
        <v>0</v>
      </c>
      <c r="N325" s="9">
        <v>0</v>
      </c>
      <c r="O325" s="4"/>
      <c r="P325" s="9">
        <f t="shared" si="72"/>
        <v>568.78196687552372</v>
      </c>
    </row>
    <row r="326" spans="1:16" x14ac:dyDescent="0.2">
      <c r="A326" s="8" t="s">
        <v>56</v>
      </c>
      <c r="B326" s="8" t="s">
        <v>35</v>
      </c>
      <c r="C326" s="8" t="s">
        <v>111</v>
      </c>
      <c r="D326" s="8" t="s">
        <v>28</v>
      </c>
      <c r="E326" s="8" t="s">
        <v>17</v>
      </c>
      <c r="F326" s="8" t="s">
        <v>9</v>
      </c>
      <c r="G326" s="9">
        <v>0</v>
      </c>
      <c r="H326" s="9">
        <v>-94160.159545727292</v>
      </c>
      <c r="I326" s="9">
        <f t="shared" si="62"/>
        <v>-94160.159545727292</v>
      </c>
      <c r="J326" s="9">
        <v>-10886.7754138733</v>
      </c>
      <c r="K326" s="9">
        <f t="shared" si="68"/>
        <v>-83273.384131853993</v>
      </c>
      <c r="L326" s="9">
        <v>0</v>
      </c>
      <c r="M326" s="9">
        <v>0</v>
      </c>
      <c r="N326" s="9">
        <v>0</v>
      </c>
      <c r="O326" s="4"/>
      <c r="P326" s="9">
        <f t="shared" si="72"/>
        <v>-83273.384131853993</v>
      </c>
    </row>
    <row r="327" spans="1:16" x14ac:dyDescent="0.2">
      <c r="A327" s="8" t="s">
        <v>56</v>
      </c>
      <c r="B327" s="8" t="s">
        <v>35</v>
      </c>
      <c r="C327" s="8" t="s">
        <v>111</v>
      </c>
      <c r="D327" s="8" t="s">
        <v>28</v>
      </c>
      <c r="E327" s="8" t="s">
        <v>17</v>
      </c>
      <c r="F327" s="8" t="s">
        <v>0</v>
      </c>
      <c r="G327" s="9">
        <v>0</v>
      </c>
      <c r="H327" s="9">
        <v>-20788.101925134339</v>
      </c>
      <c r="I327" s="9">
        <f t="shared" si="62"/>
        <v>-20788.101925134339</v>
      </c>
      <c r="J327" s="9">
        <v>-20946.748008483359</v>
      </c>
      <c r="K327" s="9">
        <f t="shared" si="68"/>
        <v>158.64608334902005</v>
      </c>
      <c r="L327" s="9">
        <v>0</v>
      </c>
      <c r="M327" s="9">
        <v>0</v>
      </c>
      <c r="N327" s="9">
        <v>0</v>
      </c>
      <c r="O327" s="4"/>
      <c r="P327" s="9">
        <f t="shared" si="72"/>
        <v>158.64608334902005</v>
      </c>
    </row>
    <row r="328" spans="1:16" x14ac:dyDescent="0.2">
      <c r="A328" s="8" t="s">
        <v>56</v>
      </c>
      <c r="B328" s="8" t="s">
        <v>35</v>
      </c>
      <c r="C328" s="8" t="s">
        <v>111</v>
      </c>
      <c r="D328" s="8" t="s">
        <v>28</v>
      </c>
      <c r="E328" s="8" t="s">
        <v>21</v>
      </c>
      <c r="F328" s="8" t="s">
        <v>9</v>
      </c>
      <c r="G328" s="9">
        <v>0</v>
      </c>
      <c r="H328" s="9">
        <v>-388950.80999998003</v>
      </c>
      <c r="I328" s="9">
        <f t="shared" si="62"/>
        <v>-388950.80999998003</v>
      </c>
      <c r="J328" s="9">
        <v>-358398.80600016529</v>
      </c>
      <c r="K328" s="9">
        <f t="shared" si="68"/>
        <v>-30552.00399981474</v>
      </c>
      <c r="L328" s="9">
        <v>0</v>
      </c>
      <c r="M328" s="9">
        <v>0</v>
      </c>
      <c r="N328" s="9">
        <v>0</v>
      </c>
      <c r="O328" s="4"/>
      <c r="P328" s="9">
        <f t="shared" si="72"/>
        <v>-30552.00399981474</v>
      </c>
    </row>
    <row r="329" spans="1:16" x14ac:dyDescent="0.2">
      <c r="A329" s="8" t="s">
        <v>56</v>
      </c>
      <c r="B329" s="8" t="s">
        <v>35</v>
      </c>
      <c r="C329" s="8" t="s">
        <v>111</v>
      </c>
      <c r="D329" s="8" t="s">
        <v>28</v>
      </c>
      <c r="E329" s="8" t="s">
        <v>22</v>
      </c>
      <c r="F329" s="8" t="s">
        <v>9</v>
      </c>
      <c r="G329" s="9">
        <v>0</v>
      </c>
      <c r="H329" s="9">
        <v>-12688.539761269743</v>
      </c>
      <c r="I329" s="9">
        <f t="shared" si="62"/>
        <v>-12688.539761269743</v>
      </c>
      <c r="J329" s="9">
        <v>-681.19670531067084</v>
      </c>
      <c r="K329" s="9">
        <f t="shared" si="68"/>
        <v>-12007.343055959072</v>
      </c>
      <c r="L329" s="9">
        <f t="shared" si="65"/>
        <v>-12007.343055959072</v>
      </c>
      <c r="M329" s="9">
        <v>0</v>
      </c>
      <c r="N329" s="9">
        <v>0</v>
      </c>
      <c r="O329" s="4"/>
      <c r="P329" s="9">
        <v>0</v>
      </c>
    </row>
    <row r="330" spans="1:16" x14ac:dyDescent="0.2">
      <c r="A330" s="8" t="s">
        <v>56</v>
      </c>
      <c r="B330" s="8" t="s">
        <v>35</v>
      </c>
      <c r="C330" s="8" t="s">
        <v>111</v>
      </c>
      <c r="D330" s="8" t="s">
        <v>28</v>
      </c>
      <c r="E330" s="8" t="s">
        <v>89</v>
      </c>
      <c r="F330" s="8" t="s">
        <v>0</v>
      </c>
      <c r="G330" s="9">
        <v>0</v>
      </c>
      <c r="H330" s="9">
        <v>0</v>
      </c>
      <c r="I330" s="9">
        <f t="shared" si="62"/>
        <v>0</v>
      </c>
      <c r="J330" s="9">
        <v>-30.870994601273107</v>
      </c>
      <c r="K330" s="9">
        <f t="shared" si="68"/>
        <v>30.870994601273107</v>
      </c>
      <c r="L330" s="9">
        <f t="shared" si="65"/>
        <v>30.870994601273107</v>
      </c>
      <c r="M330" s="9">
        <v>0</v>
      </c>
      <c r="N330" s="9">
        <v>0</v>
      </c>
      <c r="O330" s="4"/>
      <c r="P330" s="9">
        <v>0</v>
      </c>
    </row>
    <row r="331" spans="1:16" x14ac:dyDescent="0.2">
      <c r="A331" s="8" t="s">
        <v>56</v>
      </c>
      <c r="B331" s="8" t="s">
        <v>35</v>
      </c>
      <c r="C331" s="8" t="s">
        <v>111</v>
      </c>
      <c r="D331" s="8" t="s">
        <v>28</v>
      </c>
      <c r="E331" s="8" t="s">
        <v>23</v>
      </c>
      <c r="F331" s="8" t="s">
        <v>9</v>
      </c>
      <c r="G331" s="9">
        <v>0</v>
      </c>
      <c r="H331" s="9">
        <v>-31804.934633001547</v>
      </c>
      <c r="I331" s="9">
        <f t="shared" si="62"/>
        <v>-31804.934633001547</v>
      </c>
      <c r="J331" s="9">
        <v>-25081.550949726017</v>
      </c>
      <c r="K331" s="9">
        <f t="shared" si="68"/>
        <v>-6723.3836832755296</v>
      </c>
      <c r="L331" s="9">
        <f t="shared" si="65"/>
        <v>-6723.3836832755296</v>
      </c>
      <c r="M331" s="9">
        <v>0</v>
      </c>
      <c r="N331" s="9">
        <v>0</v>
      </c>
      <c r="O331" s="4"/>
      <c r="P331" s="9">
        <v>0</v>
      </c>
    </row>
    <row r="332" spans="1:16" x14ac:dyDescent="0.2">
      <c r="A332" s="8" t="s">
        <v>56</v>
      </c>
      <c r="B332" s="8" t="s">
        <v>35</v>
      </c>
      <c r="C332" s="8" t="s">
        <v>111</v>
      </c>
      <c r="D332" s="8" t="s">
        <v>28</v>
      </c>
      <c r="E332" s="8" t="s">
        <v>90</v>
      </c>
      <c r="F332" s="8" t="s">
        <v>5</v>
      </c>
      <c r="G332" s="9">
        <v>-1578.7064790807506</v>
      </c>
      <c r="H332" s="9">
        <v>0</v>
      </c>
      <c r="I332" s="9">
        <f t="shared" si="62"/>
        <v>-1578.7064790807506</v>
      </c>
      <c r="J332" s="9">
        <v>-287.94021468224253</v>
      </c>
      <c r="K332" s="9">
        <f t="shared" si="68"/>
        <v>-1290.7662643985082</v>
      </c>
      <c r="L332" s="9">
        <f t="shared" si="65"/>
        <v>-1290.7662643985082</v>
      </c>
      <c r="M332" s="9">
        <v>-1183.7365016427086</v>
      </c>
      <c r="N332" s="9">
        <v>-1290.7664796100526</v>
      </c>
      <c r="O332" s="4"/>
      <c r="P332" s="9">
        <v>0</v>
      </c>
    </row>
    <row r="333" spans="1:16" x14ac:dyDescent="0.2">
      <c r="A333" s="8" t="s">
        <v>56</v>
      </c>
      <c r="B333" s="8" t="s">
        <v>35</v>
      </c>
      <c r="C333" s="8" t="s">
        <v>111</v>
      </c>
      <c r="D333" s="8" t="s">
        <v>28</v>
      </c>
      <c r="E333" s="8" t="s">
        <v>90</v>
      </c>
      <c r="F333" s="8" t="s">
        <v>9</v>
      </c>
      <c r="G333" s="9">
        <v>-2080.2557008948293</v>
      </c>
      <c r="H333" s="9">
        <v>0</v>
      </c>
      <c r="I333" s="9">
        <f t="shared" ref="I333:I392" si="73">G333+H333</f>
        <v>-2080.2557008948293</v>
      </c>
      <c r="J333" s="9">
        <v>-1159.659343021016</v>
      </c>
      <c r="K333" s="9">
        <f t="shared" si="68"/>
        <v>-920.5963578738133</v>
      </c>
      <c r="L333" s="9">
        <f t="shared" si="65"/>
        <v>-920.5963578738133</v>
      </c>
      <c r="M333" s="9">
        <f t="shared" ref="M333:M338" si="74">L333</f>
        <v>-920.5963578738133</v>
      </c>
      <c r="N333" s="9">
        <v>-1694.2798273783765</v>
      </c>
      <c r="O333" s="4"/>
      <c r="P333" s="9">
        <v>0</v>
      </c>
    </row>
    <row r="334" spans="1:16" x14ac:dyDescent="0.2">
      <c r="A334" s="8" t="s">
        <v>56</v>
      </c>
      <c r="B334" s="8" t="s">
        <v>35</v>
      </c>
      <c r="C334" s="8" t="s">
        <v>111</v>
      </c>
      <c r="D334" s="8" t="s">
        <v>28</v>
      </c>
      <c r="E334" s="8" t="s">
        <v>90</v>
      </c>
      <c r="F334" s="8" t="s">
        <v>0</v>
      </c>
      <c r="G334" s="9">
        <v>-2462.1906475786282</v>
      </c>
      <c r="H334" s="9">
        <v>0</v>
      </c>
      <c r="I334" s="9">
        <f t="shared" si="73"/>
        <v>-2462.1906475786282</v>
      </c>
      <c r="J334" s="9">
        <v>-1943.7476575971623</v>
      </c>
      <c r="K334" s="9">
        <f t="shared" si="68"/>
        <v>-518.44298998146587</v>
      </c>
      <c r="L334" s="9">
        <f t="shared" si="65"/>
        <v>-518.44298998146587</v>
      </c>
      <c r="M334" s="9">
        <f t="shared" si="74"/>
        <v>-518.44298998146587</v>
      </c>
      <c r="N334" s="9">
        <v>-518.4429899814661</v>
      </c>
      <c r="O334" s="4"/>
      <c r="P334" s="9">
        <v>0</v>
      </c>
    </row>
    <row r="335" spans="1:16" x14ac:dyDescent="0.2">
      <c r="A335" s="8" t="s">
        <v>56</v>
      </c>
      <c r="B335" s="8" t="s">
        <v>35</v>
      </c>
      <c r="C335" s="8" t="s">
        <v>111</v>
      </c>
      <c r="D335" s="8" t="s">
        <v>28</v>
      </c>
      <c r="E335" s="8" t="s">
        <v>91</v>
      </c>
      <c r="F335" s="8" t="s">
        <v>9</v>
      </c>
      <c r="G335" s="9">
        <v>-298726.10000002448</v>
      </c>
      <c r="H335" s="9">
        <v>0</v>
      </c>
      <c r="I335" s="9">
        <f t="shared" si="73"/>
        <v>-298726.10000002448</v>
      </c>
      <c r="J335" s="9">
        <v>-214244.22912292121</v>
      </c>
      <c r="K335" s="9">
        <f t="shared" si="68"/>
        <v>-84481.870877103269</v>
      </c>
      <c r="L335" s="9">
        <f t="shared" si="65"/>
        <v>-84481.870877103269</v>
      </c>
      <c r="M335" s="9">
        <f>L335+1+1+12+1+2789+9860+2788+1+2</f>
        <v>-69026.870877103269</v>
      </c>
      <c r="N335" s="9">
        <v>-50000</v>
      </c>
      <c r="O335" s="4"/>
      <c r="P335" s="9">
        <v>0</v>
      </c>
    </row>
    <row r="336" spans="1:16" x14ac:dyDescent="0.2">
      <c r="A336" s="8" t="s">
        <v>56</v>
      </c>
      <c r="B336" s="8" t="s">
        <v>35</v>
      </c>
      <c r="C336" s="8" t="s">
        <v>111</v>
      </c>
      <c r="D336" s="8" t="s">
        <v>28</v>
      </c>
      <c r="E336" s="8" t="s">
        <v>91</v>
      </c>
      <c r="F336" s="8" t="s">
        <v>0</v>
      </c>
      <c r="G336" s="9">
        <v>-46182.999899999995</v>
      </c>
      <c r="H336" s="9">
        <v>0</v>
      </c>
      <c r="I336" s="9">
        <f t="shared" si="73"/>
        <v>-46182.999899999995</v>
      </c>
      <c r="J336" s="9">
        <v>-40881.029800000004</v>
      </c>
      <c r="K336" s="9">
        <f t="shared" si="68"/>
        <v>-5301.9700999999914</v>
      </c>
      <c r="L336" s="9">
        <f t="shared" si="65"/>
        <v>-5301.9700999999914</v>
      </c>
      <c r="M336" s="9">
        <f t="shared" si="74"/>
        <v>-5301.9700999999914</v>
      </c>
      <c r="N336" s="9">
        <v>-5302</v>
      </c>
      <c r="O336" s="4"/>
      <c r="P336" s="9">
        <v>0</v>
      </c>
    </row>
    <row r="337" spans="1:16" x14ac:dyDescent="0.2">
      <c r="A337" s="8" t="s">
        <v>56</v>
      </c>
      <c r="B337" s="8" t="s">
        <v>35</v>
      </c>
      <c r="C337" s="8" t="s">
        <v>111</v>
      </c>
      <c r="D337" s="8" t="s">
        <v>28</v>
      </c>
      <c r="E337" s="8" t="s">
        <v>92</v>
      </c>
      <c r="F337" s="8" t="s">
        <v>9</v>
      </c>
      <c r="G337" s="9">
        <v>-867260.20052753377</v>
      </c>
      <c r="H337" s="9">
        <v>0</v>
      </c>
      <c r="I337" s="9">
        <f t="shared" si="73"/>
        <v>-867260.20052753377</v>
      </c>
      <c r="J337" s="9">
        <v>-39743.50437663238</v>
      </c>
      <c r="K337" s="9">
        <f t="shared" si="68"/>
        <v>-827516.69615090138</v>
      </c>
      <c r="L337" s="9">
        <f t="shared" si="65"/>
        <v>-827516.69615090138</v>
      </c>
      <c r="M337" s="9">
        <f>L337+378+240+254+41+767+1168+2232+74+744+155+86+821+153+248+25+317+8+4+197+178</f>
        <v>-819426.69615090138</v>
      </c>
      <c r="N337" s="9">
        <v>-800000</v>
      </c>
      <c r="O337" s="4"/>
      <c r="P337" s="9">
        <v>0</v>
      </c>
    </row>
    <row r="338" spans="1:16" x14ac:dyDescent="0.2">
      <c r="A338" s="8" t="s">
        <v>56</v>
      </c>
      <c r="B338" s="8" t="s">
        <v>35</v>
      </c>
      <c r="C338" s="8" t="s">
        <v>111</v>
      </c>
      <c r="D338" s="8" t="s">
        <v>28</v>
      </c>
      <c r="E338" s="8" t="s">
        <v>92</v>
      </c>
      <c r="F338" s="8" t="s">
        <v>0</v>
      </c>
      <c r="G338" s="9">
        <v>-15000</v>
      </c>
      <c r="H338" s="9">
        <v>0</v>
      </c>
      <c r="I338" s="9">
        <f t="shared" si="73"/>
        <v>-15000</v>
      </c>
      <c r="J338" s="9">
        <v>0</v>
      </c>
      <c r="K338" s="9">
        <f t="shared" si="68"/>
        <v>-15000</v>
      </c>
      <c r="L338" s="9">
        <f t="shared" si="65"/>
        <v>-15000</v>
      </c>
      <c r="M338" s="9">
        <f t="shared" si="74"/>
        <v>-15000</v>
      </c>
      <c r="N338" s="9">
        <v>-15000</v>
      </c>
      <c r="O338" s="4"/>
      <c r="P338" s="9">
        <v>0</v>
      </c>
    </row>
    <row r="339" spans="1:16" x14ac:dyDescent="0.2">
      <c r="A339" s="8" t="s">
        <v>56</v>
      </c>
      <c r="B339" s="8" t="s">
        <v>43</v>
      </c>
      <c r="C339" s="8" t="s">
        <v>112</v>
      </c>
      <c r="D339" s="8" t="s">
        <v>28</v>
      </c>
      <c r="E339" s="8" t="s">
        <v>88</v>
      </c>
      <c r="F339" s="8" t="s">
        <v>5</v>
      </c>
      <c r="G339" s="9">
        <v>-35225.323989627075</v>
      </c>
      <c r="H339" s="9">
        <v>-2057.9429338600175</v>
      </c>
      <c r="I339" s="9">
        <f t="shared" si="73"/>
        <v>-37283.266923487092</v>
      </c>
      <c r="J339" s="9">
        <v>-34049.090807286484</v>
      </c>
      <c r="K339" s="9">
        <f t="shared" si="68"/>
        <v>-3234.1761162006078</v>
      </c>
      <c r="L339" s="9">
        <f t="shared" si="65"/>
        <v>-3234.1761162006078</v>
      </c>
      <c r="M339" s="9">
        <v>-1982.6606409884098</v>
      </c>
      <c r="N339" s="9">
        <v>0</v>
      </c>
      <c r="O339" s="4"/>
      <c r="P339" s="9">
        <v>0</v>
      </c>
    </row>
    <row r="340" spans="1:16" x14ac:dyDescent="0.2">
      <c r="A340" s="8" t="s">
        <v>56</v>
      </c>
      <c r="B340" s="8" t="s">
        <v>43</v>
      </c>
      <c r="C340" s="8" t="s">
        <v>112</v>
      </c>
      <c r="D340" s="8" t="s">
        <v>28</v>
      </c>
      <c r="E340" s="8" t="s">
        <v>88</v>
      </c>
      <c r="F340" s="8" t="s">
        <v>9</v>
      </c>
      <c r="G340" s="9">
        <v>-549927.22511358093</v>
      </c>
      <c r="H340" s="9">
        <v>-250795.07736930728</v>
      </c>
      <c r="I340" s="9">
        <f t="shared" si="73"/>
        <v>-800722.30248288822</v>
      </c>
      <c r="J340" s="9">
        <v>-772454.75441152835</v>
      </c>
      <c r="K340" s="9">
        <f t="shared" si="68"/>
        <v>-28267.548071359866</v>
      </c>
      <c r="L340" s="9">
        <f t="shared" si="65"/>
        <v>-28267.548071359866</v>
      </c>
      <c r="M340" s="9">
        <f t="shared" ref="M340:M342" si="75">L340</f>
        <v>-28267.548071359866</v>
      </c>
      <c r="N340" s="9">
        <v>0</v>
      </c>
      <c r="O340" s="4"/>
      <c r="P340" s="9">
        <v>0</v>
      </c>
    </row>
    <row r="341" spans="1:16" x14ac:dyDescent="0.2">
      <c r="A341" s="8" t="s">
        <v>56</v>
      </c>
      <c r="B341" s="8" t="s">
        <v>43</v>
      </c>
      <c r="C341" s="8" t="s">
        <v>112</v>
      </c>
      <c r="D341" s="8" t="s">
        <v>28</v>
      </c>
      <c r="E341" s="8" t="s">
        <v>88</v>
      </c>
      <c r="F341" s="8" t="s">
        <v>0</v>
      </c>
      <c r="G341" s="9">
        <v>-4227803.902155404</v>
      </c>
      <c r="H341" s="9">
        <v>-236347.06308843134</v>
      </c>
      <c r="I341" s="9">
        <f t="shared" si="73"/>
        <v>-4464150.965243835</v>
      </c>
      <c r="J341" s="9">
        <v>-4321398.9610433606</v>
      </c>
      <c r="K341" s="9">
        <f t="shared" si="68"/>
        <v>-142752.00420047436</v>
      </c>
      <c r="L341" s="9">
        <f t="shared" si="65"/>
        <v>-142752.00420047436</v>
      </c>
      <c r="M341" s="9">
        <f t="shared" si="75"/>
        <v>-142752.00420047436</v>
      </c>
      <c r="N341" s="9">
        <v>0</v>
      </c>
      <c r="O341" s="4"/>
      <c r="P341" s="9">
        <v>0</v>
      </c>
    </row>
    <row r="342" spans="1:16" x14ac:dyDescent="0.2">
      <c r="A342" s="8" t="s">
        <v>56</v>
      </c>
      <c r="B342" s="8" t="s">
        <v>43</v>
      </c>
      <c r="C342" s="8" t="s">
        <v>112</v>
      </c>
      <c r="D342" s="8" t="s">
        <v>28</v>
      </c>
      <c r="E342" s="8" t="s">
        <v>12</v>
      </c>
      <c r="F342" s="8" t="s">
        <v>0</v>
      </c>
      <c r="G342" s="9">
        <v>-3129.0499999999997</v>
      </c>
      <c r="H342" s="9">
        <v>-36.049999999999997</v>
      </c>
      <c r="I342" s="9">
        <f t="shared" si="73"/>
        <v>-3165.1</v>
      </c>
      <c r="J342" s="9">
        <v>-3149.9779999999992</v>
      </c>
      <c r="K342" s="9">
        <f t="shared" si="68"/>
        <v>-15.122000000000753</v>
      </c>
      <c r="L342" s="9">
        <f t="shared" si="65"/>
        <v>-15.122000000000753</v>
      </c>
      <c r="M342" s="9">
        <f t="shared" si="75"/>
        <v>-15.122000000000753</v>
      </c>
      <c r="N342" s="9">
        <v>0</v>
      </c>
      <c r="O342" s="4"/>
      <c r="P342" s="9">
        <v>0</v>
      </c>
    </row>
    <row r="343" spans="1:16" x14ac:dyDescent="0.2">
      <c r="A343" s="8" t="s">
        <v>56</v>
      </c>
      <c r="B343" s="8" t="s">
        <v>43</v>
      </c>
      <c r="C343" s="8" t="s">
        <v>112</v>
      </c>
      <c r="D343" s="8" t="s">
        <v>28</v>
      </c>
      <c r="E343" s="8" t="s">
        <v>66</v>
      </c>
      <c r="F343" s="8" t="s">
        <v>5</v>
      </c>
      <c r="G343" s="9">
        <v>-3375.6011240584144</v>
      </c>
      <c r="H343" s="9">
        <v>0</v>
      </c>
      <c r="I343" s="9">
        <f t="shared" si="73"/>
        <v>-3375.6011240584144</v>
      </c>
      <c r="J343" s="9">
        <v>-2963.5240312217929</v>
      </c>
      <c r="K343" s="9">
        <f t="shared" si="68"/>
        <v>-412.07709283662143</v>
      </c>
      <c r="L343" s="9">
        <v>0</v>
      </c>
      <c r="M343" s="9">
        <v>0</v>
      </c>
      <c r="N343" s="9">
        <v>0</v>
      </c>
      <c r="O343" s="4"/>
      <c r="P343" s="9">
        <f t="shared" ref="P343:P350" si="76">K343</f>
        <v>-412.07709283662143</v>
      </c>
    </row>
    <row r="344" spans="1:16" x14ac:dyDescent="0.2">
      <c r="A344" s="8" t="s">
        <v>56</v>
      </c>
      <c r="B344" s="8" t="s">
        <v>43</v>
      </c>
      <c r="C344" s="8" t="s">
        <v>112</v>
      </c>
      <c r="D344" s="8" t="s">
        <v>28</v>
      </c>
      <c r="E344" s="8" t="s">
        <v>66</v>
      </c>
      <c r="F344" s="8" t="s">
        <v>9</v>
      </c>
      <c r="G344" s="9">
        <v>-6008.7553134345162</v>
      </c>
      <c r="H344" s="9">
        <v>0</v>
      </c>
      <c r="I344" s="9">
        <f t="shared" si="73"/>
        <v>-6008.7553134345162</v>
      </c>
      <c r="J344" s="9">
        <v>-5044.3377249823843</v>
      </c>
      <c r="K344" s="9">
        <f t="shared" si="68"/>
        <v>-964.41758845213189</v>
      </c>
      <c r="L344" s="9">
        <v>0</v>
      </c>
      <c r="M344" s="9">
        <v>0</v>
      </c>
      <c r="N344" s="9">
        <v>0</v>
      </c>
      <c r="O344" s="4"/>
      <c r="P344" s="9">
        <f t="shared" si="76"/>
        <v>-964.41758845213189</v>
      </c>
    </row>
    <row r="345" spans="1:16" x14ac:dyDescent="0.2">
      <c r="A345" s="8" t="s">
        <v>56</v>
      </c>
      <c r="B345" s="8" t="s">
        <v>43</v>
      </c>
      <c r="C345" s="8" t="s">
        <v>112</v>
      </c>
      <c r="D345" s="8" t="s">
        <v>28</v>
      </c>
      <c r="E345" s="8" t="s">
        <v>66</v>
      </c>
      <c r="F345" s="8" t="s">
        <v>0</v>
      </c>
      <c r="G345" s="9">
        <v>-710746.10530642024</v>
      </c>
      <c r="H345" s="9">
        <v>0</v>
      </c>
      <c r="I345" s="9">
        <f t="shared" si="73"/>
        <v>-710746.10530642024</v>
      </c>
      <c r="J345" s="9">
        <v>-652768.08703285537</v>
      </c>
      <c r="K345" s="9">
        <f t="shared" si="68"/>
        <v>-57978.01827356487</v>
      </c>
      <c r="L345" s="9">
        <v>0</v>
      </c>
      <c r="M345" s="9">
        <v>0</v>
      </c>
      <c r="N345" s="9">
        <v>0</v>
      </c>
      <c r="O345" s="4"/>
      <c r="P345" s="9">
        <f t="shared" si="76"/>
        <v>-57978.01827356487</v>
      </c>
    </row>
    <row r="346" spans="1:16" x14ac:dyDescent="0.2">
      <c r="A346" s="8" t="s">
        <v>56</v>
      </c>
      <c r="B346" s="8" t="s">
        <v>43</v>
      </c>
      <c r="C346" s="8" t="s">
        <v>112</v>
      </c>
      <c r="D346" s="8" t="s">
        <v>28</v>
      </c>
      <c r="E346" s="8" t="s">
        <v>67</v>
      </c>
      <c r="F346" s="8" t="s">
        <v>5</v>
      </c>
      <c r="G346" s="9">
        <v>-72.67792339289943</v>
      </c>
      <c r="H346" s="9">
        <v>0</v>
      </c>
      <c r="I346" s="9">
        <f t="shared" si="73"/>
        <v>-72.67792339289943</v>
      </c>
      <c r="J346" s="9">
        <v>0</v>
      </c>
      <c r="K346" s="9">
        <f t="shared" si="68"/>
        <v>-72.67792339289943</v>
      </c>
      <c r="L346" s="9">
        <v>0</v>
      </c>
      <c r="M346" s="9">
        <v>0</v>
      </c>
      <c r="N346" s="9">
        <v>0</v>
      </c>
      <c r="O346" s="4"/>
      <c r="P346" s="9">
        <f t="shared" si="76"/>
        <v>-72.67792339289943</v>
      </c>
    </row>
    <row r="347" spans="1:16" x14ac:dyDescent="0.2">
      <c r="A347" s="8" t="s">
        <v>56</v>
      </c>
      <c r="B347" s="8" t="s">
        <v>43</v>
      </c>
      <c r="C347" s="8" t="s">
        <v>112</v>
      </c>
      <c r="D347" s="8" t="s">
        <v>28</v>
      </c>
      <c r="E347" s="8" t="s">
        <v>17</v>
      </c>
      <c r="F347" s="8" t="s">
        <v>5</v>
      </c>
      <c r="G347" s="9">
        <v>0</v>
      </c>
      <c r="H347" s="9">
        <v>0</v>
      </c>
      <c r="I347" s="9">
        <f t="shared" si="73"/>
        <v>0</v>
      </c>
      <c r="J347" s="9">
        <v>-0.59712237110463406</v>
      </c>
      <c r="K347" s="9">
        <f t="shared" si="68"/>
        <v>0.59712237110463406</v>
      </c>
      <c r="L347" s="9">
        <v>0</v>
      </c>
      <c r="M347" s="9">
        <v>0</v>
      </c>
      <c r="N347" s="9">
        <v>0</v>
      </c>
      <c r="O347" s="4"/>
      <c r="P347" s="9">
        <f t="shared" si="76"/>
        <v>0.59712237110463406</v>
      </c>
    </row>
    <row r="348" spans="1:16" x14ac:dyDescent="0.2">
      <c r="A348" s="8" t="s">
        <v>56</v>
      </c>
      <c r="B348" s="8" t="s">
        <v>43</v>
      </c>
      <c r="C348" s="8" t="s">
        <v>112</v>
      </c>
      <c r="D348" s="8" t="s">
        <v>28</v>
      </c>
      <c r="E348" s="8" t="s">
        <v>17</v>
      </c>
      <c r="F348" s="8" t="s">
        <v>9</v>
      </c>
      <c r="G348" s="9">
        <v>0</v>
      </c>
      <c r="H348" s="9">
        <v>-6506.7259939605219</v>
      </c>
      <c r="I348" s="9">
        <f t="shared" si="73"/>
        <v>-6506.7259939605219</v>
      </c>
      <c r="J348" s="9">
        <v>-3567.1622440266583</v>
      </c>
      <c r="K348" s="9">
        <f t="shared" si="68"/>
        <v>-2939.5637499338636</v>
      </c>
      <c r="L348" s="9">
        <v>0</v>
      </c>
      <c r="M348" s="9">
        <v>0</v>
      </c>
      <c r="N348" s="9">
        <v>0</v>
      </c>
      <c r="O348" s="4"/>
      <c r="P348" s="9">
        <f t="shared" si="76"/>
        <v>-2939.5637499338636</v>
      </c>
    </row>
    <row r="349" spans="1:16" x14ac:dyDescent="0.2">
      <c r="A349" s="8" t="s">
        <v>56</v>
      </c>
      <c r="B349" s="8" t="s">
        <v>43</v>
      </c>
      <c r="C349" s="8" t="s">
        <v>112</v>
      </c>
      <c r="D349" s="8" t="s">
        <v>28</v>
      </c>
      <c r="E349" s="8" t="s">
        <v>17</v>
      </c>
      <c r="F349" s="8" t="s">
        <v>0</v>
      </c>
      <c r="G349" s="9">
        <v>0</v>
      </c>
      <c r="H349" s="9">
        <v>-1950028.3732495899</v>
      </c>
      <c r="I349" s="9">
        <f t="shared" si="73"/>
        <v>-1950028.3732495899</v>
      </c>
      <c r="J349" s="9">
        <v>-1902626.23697697</v>
      </c>
      <c r="K349" s="9">
        <f t="shared" si="68"/>
        <v>-47402.136272619944</v>
      </c>
      <c r="L349" s="9">
        <v>0</v>
      </c>
      <c r="M349" s="9">
        <v>0</v>
      </c>
      <c r="N349" s="9">
        <v>0</v>
      </c>
      <c r="O349" s="4"/>
      <c r="P349" s="9">
        <f t="shared" si="76"/>
        <v>-47402.136272619944</v>
      </c>
    </row>
    <row r="350" spans="1:16" x14ac:dyDescent="0.2">
      <c r="A350" s="8" t="s">
        <v>56</v>
      </c>
      <c r="B350" s="8" t="s">
        <v>43</v>
      </c>
      <c r="C350" s="8" t="s">
        <v>112</v>
      </c>
      <c r="D350" s="8" t="s">
        <v>28</v>
      </c>
      <c r="E350" s="8" t="s">
        <v>21</v>
      </c>
      <c r="F350" s="8" t="s">
        <v>9</v>
      </c>
      <c r="G350" s="9">
        <v>0</v>
      </c>
      <c r="H350" s="9">
        <v>0</v>
      </c>
      <c r="I350" s="9">
        <f t="shared" si="73"/>
        <v>0</v>
      </c>
      <c r="J350" s="9">
        <v>-5554.7280000044984</v>
      </c>
      <c r="K350" s="9">
        <f t="shared" si="68"/>
        <v>5554.7280000044984</v>
      </c>
      <c r="L350" s="9">
        <v>0</v>
      </c>
      <c r="M350" s="9">
        <v>0</v>
      </c>
      <c r="N350" s="9">
        <v>0</v>
      </c>
      <c r="O350" s="4"/>
      <c r="P350" s="9">
        <f t="shared" si="76"/>
        <v>5554.7280000044984</v>
      </c>
    </row>
    <row r="351" spans="1:16" x14ac:dyDescent="0.2">
      <c r="A351" s="8" t="s">
        <v>56</v>
      </c>
      <c r="B351" s="8" t="s">
        <v>43</v>
      </c>
      <c r="C351" s="8" t="s">
        <v>112</v>
      </c>
      <c r="D351" s="8" t="s">
        <v>28</v>
      </c>
      <c r="E351" s="8" t="s">
        <v>22</v>
      </c>
      <c r="F351" s="8" t="s">
        <v>9</v>
      </c>
      <c r="G351" s="9">
        <v>0</v>
      </c>
      <c r="H351" s="9">
        <v>2195.2682902403762</v>
      </c>
      <c r="I351" s="9">
        <f t="shared" si="73"/>
        <v>2195.2682902403762</v>
      </c>
      <c r="J351" s="9">
        <v>-11924.239035660323</v>
      </c>
      <c r="K351" s="9">
        <f t="shared" si="68"/>
        <v>14119.507325900699</v>
      </c>
      <c r="L351" s="9">
        <f t="shared" ref="L351:L403" si="77">K351</f>
        <v>14119.507325900699</v>
      </c>
      <c r="M351" s="9">
        <v>0</v>
      </c>
      <c r="N351" s="9">
        <v>0</v>
      </c>
      <c r="O351" s="4"/>
      <c r="P351" s="9">
        <v>0</v>
      </c>
    </row>
    <row r="352" spans="1:16" x14ac:dyDescent="0.2">
      <c r="A352" s="8" t="s">
        <v>56</v>
      </c>
      <c r="B352" s="8" t="s">
        <v>43</v>
      </c>
      <c r="C352" s="8" t="s">
        <v>112</v>
      </c>
      <c r="D352" s="8" t="s">
        <v>28</v>
      </c>
      <c r="E352" s="8" t="s">
        <v>89</v>
      </c>
      <c r="F352" s="8" t="s">
        <v>0</v>
      </c>
      <c r="G352" s="9">
        <v>0</v>
      </c>
      <c r="H352" s="9">
        <v>0</v>
      </c>
      <c r="I352" s="9">
        <f t="shared" si="73"/>
        <v>0</v>
      </c>
      <c r="J352" s="9">
        <v>-15.584969514651796</v>
      </c>
      <c r="K352" s="9">
        <f t="shared" si="68"/>
        <v>15.584969514651796</v>
      </c>
      <c r="L352" s="9">
        <f t="shared" si="77"/>
        <v>15.584969514651796</v>
      </c>
      <c r="M352" s="9">
        <v>0</v>
      </c>
      <c r="N352" s="9">
        <v>0</v>
      </c>
      <c r="O352" s="4"/>
      <c r="P352" s="9">
        <v>0</v>
      </c>
    </row>
    <row r="353" spans="1:16" x14ac:dyDescent="0.2">
      <c r="A353" s="8" t="s">
        <v>56</v>
      </c>
      <c r="B353" s="8" t="s">
        <v>43</v>
      </c>
      <c r="C353" s="8" t="s">
        <v>112</v>
      </c>
      <c r="D353" s="8" t="s">
        <v>28</v>
      </c>
      <c r="E353" s="8" t="s">
        <v>23</v>
      </c>
      <c r="F353" s="8" t="s">
        <v>9</v>
      </c>
      <c r="G353" s="9">
        <v>0</v>
      </c>
      <c r="H353" s="9">
        <v>-6063.6355971666826</v>
      </c>
      <c r="I353" s="9">
        <f t="shared" si="73"/>
        <v>-6063.6355971666826</v>
      </c>
      <c r="J353" s="9">
        <v>-7168.1902963240718</v>
      </c>
      <c r="K353" s="9">
        <f t="shared" si="68"/>
        <v>1104.5546991573892</v>
      </c>
      <c r="L353" s="9">
        <f t="shared" si="77"/>
        <v>1104.5546991573892</v>
      </c>
      <c r="M353" s="9">
        <v>0</v>
      </c>
      <c r="N353" s="9">
        <v>0</v>
      </c>
      <c r="O353" s="4"/>
      <c r="P353" s="9">
        <v>0</v>
      </c>
    </row>
    <row r="354" spans="1:16" x14ac:dyDescent="0.2">
      <c r="A354" s="8" t="s">
        <v>56</v>
      </c>
      <c r="B354" s="8" t="s">
        <v>43</v>
      </c>
      <c r="C354" s="8" t="s">
        <v>112</v>
      </c>
      <c r="D354" s="8" t="s">
        <v>28</v>
      </c>
      <c r="E354" s="8" t="s">
        <v>90</v>
      </c>
      <c r="F354" s="8" t="s">
        <v>5</v>
      </c>
      <c r="G354" s="9">
        <v>-197.18759872626691</v>
      </c>
      <c r="H354" s="9">
        <v>0</v>
      </c>
      <c r="I354" s="9">
        <f t="shared" si="73"/>
        <v>-197.18759872626691</v>
      </c>
      <c r="J354" s="9">
        <v>-35.96501365817543</v>
      </c>
      <c r="K354" s="9">
        <f t="shared" si="68"/>
        <v>-161.22258506809149</v>
      </c>
      <c r="L354" s="9">
        <f t="shared" si="77"/>
        <v>-161.22258506809149</v>
      </c>
      <c r="M354" s="9">
        <v>-189.16398942315379</v>
      </c>
      <c r="N354" s="9">
        <v>-161.22247501940706</v>
      </c>
      <c r="O354" s="4"/>
      <c r="P354" s="9">
        <v>0</v>
      </c>
    </row>
    <row r="355" spans="1:16" x14ac:dyDescent="0.2">
      <c r="A355" s="8" t="s">
        <v>56</v>
      </c>
      <c r="B355" s="8" t="s">
        <v>43</v>
      </c>
      <c r="C355" s="8" t="s">
        <v>112</v>
      </c>
      <c r="D355" s="8" t="s">
        <v>28</v>
      </c>
      <c r="E355" s="8" t="s">
        <v>90</v>
      </c>
      <c r="F355" s="8" t="s">
        <v>9</v>
      </c>
      <c r="G355" s="9">
        <v>-1050.2001020656951</v>
      </c>
      <c r="H355" s="9">
        <v>0</v>
      </c>
      <c r="I355" s="9">
        <f t="shared" si="73"/>
        <v>-1050.2001020656951</v>
      </c>
      <c r="J355" s="9">
        <v>-585.44454889763529</v>
      </c>
      <c r="K355" s="9">
        <f t="shared" si="68"/>
        <v>-464.75555316805981</v>
      </c>
      <c r="L355" s="9">
        <f t="shared" si="77"/>
        <v>-464.75555316805981</v>
      </c>
      <c r="M355" s="9">
        <f t="shared" ref="M355:M358" si="78">L355</f>
        <v>-464.75555316805981</v>
      </c>
      <c r="N355" s="9">
        <v>-423.48953848863977</v>
      </c>
      <c r="O355" s="4"/>
      <c r="P355" s="9">
        <v>0</v>
      </c>
    </row>
    <row r="356" spans="1:16" x14ac:dyDescent="0.2">
      <c r="A356" s="8" t="s">
        <v>56</v>
      </c>
      <c r="B356" s="8" t="s">
        <v>43</v>
      </c>
      <c r="C356" s="8" t="s">
        <v>112</v>
      </c>
      <c r="D356" s="8" t="s">
        <v>28</v>
      </c>
      <c r="E356" s="8" t="s">
        <v>90</v>
      </c>
      <c r="F356" s="8" t="s">
        <v>0</v>
      </c>
      <c r="G356" s="9">
        <v>-1243.016840804708</v>
      </c>
      <c r="H356" s="9">
        <v>0</v>
      </c>
      <c r="I356" s="9">
        <f t="shared" si="73"/>
        <v>-1243.016840804708</v>
      </c>
      <c r="J356" s="9">
        <v>-981.28513120786624</v>
      </c>
      <c r="K356" s="9">
        <f t="shared" si="68"/>
        <v>-261.73170959684171</v>
      </c>
      <c r="L356" s="9">
        <f t="shared" si="77"/>
        <v>-261.73170959684171</v>
      </c>
      <c r="M356" s="9">
        <f t="shared" si="78"/>
        <v>-261.73170959684171</v>
      </c>
      <c r="N356" s="9">
        <v>-261.73170959684148</v>
      </c>
      <c r="O356" s="4"/>
      <c r="P356" s="9">
        <v>0</v>
      </c>
    </row>
    <row r="357" spans="1:16" x14ac:dyDescent="0.2">
      <c r="A357" s="8" t="s">
        <v>56</v>
      </c>
      <c r="B357" s="8" t="s">
        <v>43</v>
      </c>
      <c r="C357" s="8" t="s">
        <v>112</v>
      </c>
      <c r="D357" s="8" t="s">
        <v>28</v>
      </c>
      <c r="E357" s="8" t="s">
        <v>91</v>
      </c>
      <c r="F357" s="8" t="s">
        <v>9</v>
      </c>
      <c r="G357" s="9">
        <v>-3371.8000000009988</v>
      </c>
      <c r="H357" s="9">
        <v>0</v>
      </c>
      <c r="I357" s="9">
        <f t="shared" si="73"/>
        <v>-3371.8000000009988</v>
      </c>
      <c r="J357" s="9">
        <v>-6159.4534833933512</v>
      </c>
      <c r="K357" s="9">
        <f t="shared" ref="K357:K412" si="79">I357-J357</f>
        <v>2787.6534833923524</v>
      </c>
      <c r="L357" s="9">
        <f t="shared" si="77"/>
        <v>2787.6534833923524</v>
      </c>
      <c r="M357" s="9">
        <v>0</v>
      </c>
      <c r="N357" s="9">
        <v>0</v>
      </c>
      <c r="O357" s="4"/>
      <c r="P357" s="9">
        <v>0</v>
      </c>
    </row>
    <row r="358" spans="1:16" x14ac:dyDescent="0.2">
      <c r="A358" s="8" t="s">
        <v>56</v>
      </c>
      <c r="B358" s="8" t="s">
        <v>43</v>
      </c>
      <c r="C358" s="8" t="s">
        <v>112</v>
      </c>
      <c r="D358" s="8" t="s">
        <v>28</v>
      </c>
      <c r="E358" s="8" t="s">
        <v>92</v>
      </c>
      <c r="F358" s="8" t="s">
        <v>9</v>
      </c>
      <c r="G358" s="9">
        <v>-12706.201999710909</v>
      </c>
      <c r="H358" s="9">
        <v>0</v>
      </c>
      <c r="I358" s="9">
        <f t="shared" si="73"/>
        <v>-12706.201999710909</v>
      </c>
      <c r="J358" s="9">
        <v>-392.51033381340233</v>
      </c>
      <c r="K358" s="9">
        <f t="shared" si="79"/>
        <v>-12313.691665897506</v>
      </c>
      <c r="L358" s="9">
        <f t="shared" si="77"/>
        <v>-12313.691665897506</v>
      </c>
      <c r="M358" s="9">
        <f t="shared" si="78"/>
        <v>-12313.691665897506</v>
      </c>
      <c r="N358" s="9">
        <v>0</v>
      </c>
      <c r="O358" s="4"/>
      <c r="P358" s="9">
        <v>0</v>
      </c>
    </row>
    <row r="359" spans="1:16" x14ac:dyDescent="0.2">
      <c r="A359" s="8" t="s">
        <v>56</v>
      </c>
      <c r="B359" s="8" t="s">
        <v>33</v>
      </c>
      <c r="C359" s="8" t="s">
        <v>113</v>
      </c>
      <c r="D359" s="8" t="s">
        <v>28</v>
      </c>
      <c r="E359" s="8" t="s">
        <v>88</v>
      </c>
      <c r="F359" s="8" t="s">
        <v>5</v>
      </c>
      <c r="G359" s="9">
        <v>-188448.63845218805</v>
      </c>
      <c r="H359" s="9">
        <v>-10796.552771789475</v>
      </c>
      <c r="I359" s="9">
        <f t="shared" si="73"/>
        <v>-199245.19122397754</v>
      </c>
      <c r="J359" s="9">
        <v>-184275.61855192352</v>
      </c>
      <c r="K359" s="9">
        <f t="shared" si="79"/>
        <v>-14969.572672054026</v>
      </c>
      <c r="L359" s="9">
        <f t="shared" si="77"/>
        <v>-14969.572672054026</v>
      </c>
      <c r="M359" s="9">
        <v>-13605.970062449098</v>
      </c>
      <c r="N359" s="9">
        <v>0</v>
      </c>
      <c r="O359" s="4"/>
      <c r="P359" s="9">
        <v>0</v>
      </c>
    </row>
    <row r="360" spans="1:16" x14ac:dyDescent="0.2">
      <c r="A360" s="8" t="s">
        <v>56</v>
      </c>
      <c r="B360" s="8" t="s">
        <v>33</v>
      </c>
      <c r="C360" s="8" t="s">
        <v>113</v>
      </c>
      <c r="D360" s="8" t="s">
        <v>28</v>
      </c>
      <c r="E360" s="8" t="s">
        <v>88</v>
      </c>
      <c r="F360" s="8" t="s">
        <v>9</v>
      </c>
      <c r="G360" s="9">
        <v>-691962.30508628173</v>
      </c>
      <c r="H360" s="9">
        <v>-1175.051903325993</v>
      </c>
      <c r="I360" s="9">
        <f t="shared" si="73"/>
        <v>-693137.35698960768</v>
      </c>
      <c r="J360" s="9">
        <v>-656177.83097728412</v>
      </c>
      <c r="K360" s="9">
        <f t="shared" si="79"/>
        <v>-36959.526012323564</v>
      </c>
      <c r="L360" s="9">
        <f t="shared" si="77"/>
        <v>-36959.526012323564</v>
      </c>
      <c r="M360" s="9">
        <f t="shared" ref="M360:M363" si="80">L360</f>
        <v>-36959.526012323564</v>
      </c>
      <c r="N360" s="9">
        <v>0</v>
      </c>
      <c r="O360" s="4"/>
      <c r="P360" s="9">
        <v>0</v>
      </c>
    </row>
    <row r="361" spans="1:16" x14ac:dyDescent="0.2">
      <c r="A361" s="8" t="s">
        <v>56</v>
      </c>
      <c r="B361" s="8" t="s">
        <v>33</v>
      </c>
      <c r="C361" s="8" t="s">
        <v>113</v>
      </c>
      <c r="D361" s="8" t="s">
        <v>28</v>
      </c>
      <c r="E361" s="8" t="s">
        <v>88</v>
      </c>
      <c r="F361" s="8" t="s">
        <v>2</v>
      </c>
      <c r="G361" s="9">
        <v>-12380930.399426002</v>
      </c>
      <c r="H361" s="9">
        <v>-907200.00000000023</v>
      </c>
      <c r="I361" s="9">
        <f t="shared" si="73"/>
        <v>-13288130.399426002</v>
      </c>
      <c r="J361" s="9">
        <v>-11692059.541703988</v>
      </c>
      <c r="K361" s="9">
        <f t="shared" si="79"/>
        <v>-1596070.8577220142</v>
      </c>
      <c r="L361" s="9">
        <f t="shared" si="77"/>
        <v>-1596070.8577220142</v>
      </c>
      <c r="M361" s="9">
        <f t="shared" si="80"/>
        <v>-1596070.8577220142</v>
      </c>
      <c r="N361" s="9">
        <v>0</v>
      </c>
      <c r="O361" s="4"/>
      <c r="P361" s="9">
        <v>0</v>
      </c>
    </row>
    <row r="362" spans="1:16" x14ac:dyDescent="0.2">
      <c r="A362" s="8" t="s">
        <v>56</v>
      </c>
      <c r="B362" s="8" t="s">
        <v>33</v>
      </c>
      <c r="C362" s="8" t="s">
        <v>113</v>
      </c>
      <c r="D362" s="8" t="s">
        <v>28</v>
      </c>
      <c r="E362" s="8" t="s">
        <v>12</v>
      </c>
      <c r="F362" s="8" t="s">
        <v>9</v>
      </c>
      <c r="G362" s="9">
        <v>-7.5133837850035983</v>
      </c>
      <c r="H362" s="9">
        <v>0</v>
      </c>
      <c r="I362" s="9">
        <f t="shared" si="73"/>
        <v>-7.5133837850035983</v>
      </c>
      <c r="J362" s="9">
        <v>-7.5136363637154551</v>
      </c>
      <c r="K362" s="9">
        <f t="shared" si="79"/>
        <v>2.5257871185679903E-4</v>
      </c>
      <c r="L362" s="9">
        <f t="shared" si="77"/>
        <v>2.5257871185679903E-4</v>
      </c>
      <c r="M362" s="9">
        <f t="shared" si="80"/>
        <v>2.5257871185679903E-4</v>
      </c>
      <c r="N362" s="9">
        <v>0</v>
      </c>
      <c r="O362" s="4"/>
      <c r="P362" s="9">
        <v>0</v>
      </c>
    </row>
    <row r="363" spans="1:16" x14ac:dyDescent="0.2">
      <c r="A363" s="8" t="s">
        <v>56</v>
      </c>
      <c r="B363" s="8" t="s">
        <v>33</v>
      </c>
      <c r="C363" s="8" t="s">
        <v>113</v>
      </c>
      <c r="D363" s="8" t="s">
        <v>28</v>
      </c>
      <c r="E363" s="8" t="s">
        <v>12</v>
      </c>
      <c r="F363" s="8" t="s">
        <v>2</v>
      </c>
      <c r="G363" s="9">
        <v>-999.99999999999977</v>
      </c>
      <c r="H363" s="9">
        <v>0</v>
      </c>
      <c r="I363" s="9">
        <f t="shared" si="73"/>
        <v>-999.99999999999977</v>
      </c>
      <c r="J363" s="9">
        <v>-970.68000000000006</v>
      </c>
      <c r="K363" s="9">
        <f t="shared" si="79"/>
        <v>-29.319999999999709</v>
      </c>
      <c r="L363" s="9">
        <f t="shared" si="77"/>
        <v>-29.319999999999709</v>
      </c>
      <c r="M363" s="9">
        <f t="shared" si="80"/>
        <v>-29.319999999999709</v>
      </c>
      <c r="N363" s="9">
        <v>0</v>
      </c>
      <c r="O363" s="4"/>
      <c r="P363" s="9">
        <v>0</v>
      </c>
    </row>
    <row r="364" spans="1:16" x14ac:dyDescent="0.2">
      <c r="A364" s="8" t="s">
        <v>56</v>
      </c>
      <c r="B364" s="8" t="s">
        <v>33</v>
      </c>
      <c r="C364" s="8" t="s">
        <v>113</v>
      </c>
      <c r="D364" s="8" t="s">
        <v>28</v>
      </c>
      <c r="E364" s="8" t="s">
        <v>66</v>
      </c>
      <c r="F364" s="8" t="s">
        <v>5</v>
      </c>
      <c r="G364" s="9">
        <v>-18102.486529285055</v>
      </c>
      <c r="H364" s="9">
        <v>0</v>
      </c>
      <c r="I364" s="9">
        <f t="shared" si="73"/>
        <v>-18102.486529285055</v>
      </c>
      <c r="J364" s="9">
        <v>-15678.323822400891</v>
      </c>
      <c r="K364" s="9">
        <f t="shared" si="79"/>
        <v>-2424.1627068841644</v>
      </c>
      <c r="L364" s="9">
        <v>0</v>
      </c>
      <c r="M364" s="9">
        <v>0</v>
      </c>
      <c r="N364" s="9">
        <v>0</v>
      </c>
      <c r="O364" s="4"/>
      <c r="P364" s="9">
        <f t="shared" ref="P364:P369" si="81">K364</f>
        <v>-2424.1627068841644</v>
      </c>
    </row>
    <row r="365" spans="1:16" x14ac:dyDescent="0.2">
      <c r="A365" s="8" t="s">
        <v>56</v>
      </c>
      <c r="B365" s="8" t="s">
        <v>33</v>
      </c>
      <c r="C365" s="8" t="s">
        <v>113</v>
      </c>
      <c r="D365" s="8" t="s">
        <v>28</v>
      </c>
      <c r="E365" s="8" t="s">
        <v>66</v>
      </c>
      <c r="F365" s="8" t="s">
        <v>9</v>
      </c>
      <c r="G365" s="9">
        <v>-16043.329337970386</v>
      </c>
      <c r="H365" s="9">
        <v>0</v>
      </c>
      <c r="I365" s="9">
        <f t="shared" si="73"/>
        <v>-16043.329337970386</v>
      </c>
      <c r="J365" s="9">
        <v>-13386.726722928423</v>
      </c>
      <c r="K365" s="9">
        <f t="shared" si="79"/>
        <v>-2656.6026150419639</v>
      </c>
      <c r="L365" s="9">
        <v>0</v>
      </c>
      <c r="M365" s="9">
        <v>0</v>
      </c>
      <c r="N365" s="9">
        <v>0</v>
      </c>
      <c r="O365" s="4"/>
      <c r="P365" s="9">
        <f t="shared" si="81"/>
        <v>-2656.6026150419639</v>
      </c>
    </row>
    <row r="366" spans="1:16" x14ac:dyDescent="0.2">
      <c r="A366" s="8" t="s">
        <v>56</v>
      </c>
      <c r="B366" s="8" t="s">
        <v>33</v>
      </c>
      <c r="C366" s="8" t="s">
        <v>113</v>
      </c>
      <c r="D366" s="8" t="s">
        <v>28</v>
      </c>
      <c r="E366" s="8" t="s">
        <v>66</v>
      </c>
      <c r="F366" s="8" t="s">
        <v>2</v>
      </c>
      <c r="G366" s="9">
        <v>-2301672.2199899997</v>
      </c>
      <c r="H366" s="9">
        <v>0</v>
      </c>
      <c r="I366" s="9">
        <f t="shared" si="73"/>
        <v>-2301672.2199899997</v>
      </c>
      <c r="J366" s="9">
        <v>-2278667.6195999999</v>
      </c>
      <c r="K366" s="9">
        <f t="shared" si="79"/>
        <v>-23004.600389999803</v>
      </c>
      <c r="L366" s="9">
        <v>0</v>
      </c>
      <c r="M366" s="9">
        <v>0</v>
      </c>
      <c r="N366" s="9">
        <v>0</v>
      </c>
      <c r="O366" s="4"/>
      <c r="P366" s="9">
        <f t="shared" si="81"/>
        <v>-23004.600389999803</v>
      </c>
    </row>
    <row r="367" spans="1:16" x14ac:dyDescent="0.2">
      <c r="A367" s="8" t="s">
        <v>56</v>
      </c>
      <c r="B367" s="8" t="s">
        <v>33</v>
      </c>
      <c r="C367" s="8" t="s">
        <v>113</v>
      </c>
      <c r="D367" s="8" t="s">
        <v>28</v>
      </c>
      <c r="E367" s="8" t="s">
        <v>67</v>
      </c>
      <c r="F367" s="8" t="s">
        <v>5</v>
      </c>
      <c r="G367" s="9">
        <v>-389.75313856265143</v>
      </c>
      <c r="H367" s="9">
        <v>0</v>
      </c>
      <c r="I367" s="9">
        <f t="shared" si="73"/>
        <v>-389.75313856265143</v>
      </c>
      <c r="J367" s="9">
        <v>0</v>
      </c>
      <c r="K367" s="9">
        <f t="shared" si="79"/>
        <v>-389.75313856265143</v>
      </c>
      <c r="L367" s="9">
        <v>0</v>
      </c>
      <c r="M367" s="9">
        <v>0</v>
      </c>
      <c r="N367" s="9">
        <v>0</v>
      </c>
      <c r="O367" s="4"/>
      <c r="P367" s="9">
        <f t="shared" si="81"/>
        <v>-389.75313856265143</v>
      </c>
    </row>
    <row r="368" spans="1:16" x14ac:dyDescent="0.2">
      <c r="A368" s="8" t="s">
        <v>56</v>
      </c>
      <c r="B368" s="8" t="s">
        <v>33</v>
      </c>
      <c r="C368" s="8" t="s">
        <v>113</v>
      </c>
      <c r="D368" s="8" t="s">
        <v>28</v>
      </c>
      <c r="E368" s="8" t="s">
        <v>17</v>
      </c>
      <c r="F368" s="8" t="s">
        <v>5</v>
      </c>
      <c r="G368" s="9">
        <v>0</v>
      </c>
      <c r="H368" s="9">
        <v>0</v>
      </c>
      <c r="I368" s="9">
        <f t="shared" si="73"/>
        <v>0</v>
      </c>
      <c r="J368" s="9">
        <v>-3.2033110763937254</v>
      </c>
      <c r="K368" s="9">
        <f t="shared" si="79"/>
        <v>3.2033110763937254</v>
      </c>
      <c r="L368" s="9">
        <v>0</v>
      </c>
      <c r="M368" s="9">
        <v>0</v>
      </c>
      <c r="N368" s="9">
        <v>0</v>
      </c>
      <c r="O368" s="4"/>
      <c r="P368" s="9">
        <f t="shared" si="81"/>
        <v>3.2033110763937254</v>
      </c>
    </row>
    <row r="369" spans="1:16" x14ac:dyDescent="0.2">
      <c r="A369" s="8" t="s">
        <v>56</v>
      </c>
      <c r="B369" s="8" t="s">
        <v>33</v>
      </c>
      <c r="C369" s="8" t="s">
        <v>113</v>
      </c>
      <c r="D369" s="8" t="s">
        <v>28</v>
      </c>
      <c r="E369" s="8" t="s">
        <v>17</v>
      </c>
      <c r="F369" s="8" t="s">
        <v>9</v>
      </c>
      <c r="G369" s="9">
        <v>0</v>
      </c>
      <c r="H369" s="9">
        <v>-468.24327670247891</v>
      </c>
      <c r="I369" s="9">
        <f t="shared" si="73"/>
        <v>-468.24327670247891</v>
      </c>
      <c r="J369" s="9">
        <v>-7579.354107329732</v>
      </c>
      <c r="K369" s="9">
        <f t="shared" si="79"/>
        <v>7111.1108306272527</v>
      </c>
      <c r="L369" s="9">
        <v>0</v>
      </c>
      <c r="M369" s="9">
        <v>0</v>
      </c>
      <c r="N369" s="9">
        <v>0</v>
      </c>
      <c r="O369" s="4"/>
      <c r="P369" s="9">
        <f t="shared" si="81"/>
        <v>7111.1108306272527</v>
      </c>
    </row>
    <row r="370" spans="1:16" x14ac:dyDescent="0.2">
      <c r="A370" s="8" t="s">
        <v>56</v>
      </c>
      <c r="B370" s="8" t="s">
        <v>33</v>
      </c>
      <c r="C370" s="8" t="s">
        <v>113</v>
      </c>
      <c r="D370" s="8" t="s">
        <v>28</v>
      </c>
      <c r="E370" s="8" t="s">
        <v>22</v>
      </c>
      <c r="F370" s="8" t="s">
        <v>9</v>
      </c>
      <c r="G370" s="9">
        <v>0</v>
      </c>
      <c r="H370" s="9">
        <v>3358.1680555589733</v>
      </c>
      <c r="I370" s="9">
        <f t="shared" si="73"/>
        <v>3358.1680555589733</v>
      </c>
      <c r="J370" s="9">
        <v>-129.03328623953757</v>
      </c>
      <c r="K370" s="9">
        <f t="shared" si="79"/>
        <v>3487.2013417985108</v>
      </c>
      <c r="L370" s="9">
        <f t="shared" si="77"/>
        <v>3487.2013417985108</v>
      </c>
      <c r="M370" s="9">
        <v>0</v>
      </c>
      <c r="N370" s="9">
        <v>0</v>
      </c>
      <c r="O370" s="4"/>
      <c r="P370" s="9">
        <v>0</v>
      </c>
    </row>
    <row r="371" spans="1:16" x14ac:dyDescent="0.2">
      <c r="A371" s="8" t="s">
        <v>56</v>
      </c>
      <c r="B371" s="8" t="s">
        <v>33</v>
      </c>
      <c r="C371" s="8" t="s">
        <v>113</v>
      </c>
      <c r="D371" s="8" t="s">
        <v>28</v>
      </c>
      <c r="E371" s="8" t="s">
        <v>23</v>
      </c>
      <c r="F371" s="8" t="s">
        <v>9</v>
      </c>
      <c r="G371" s="9">
        <v>0</v>
      </c>
      <c r="H371" s="9">
        <v>-3036.3071121721332</v>
      </c>
      <c r="I371" s="9">
        <f t="shared" si="73"/>
        <v>-3036.3071121721332</v>
      </c>
      <c r="J371" s="9">
        <v>-4750.9786170277357</v>
      </c>
      <c r="K371" s="9">
        <f t="shared" si="79"/>
        <v>1714.6715048556025</v>
      </c>
      <c r="L371" s="9">
        <f t="shared" si="77"/>
        <v>1714.6715048556025</v>
      </c>
      <c r="M371" s="9">
        <v>0</v>
      </c>
      <c r="N371" s="9">
        <v>0</v>
      </c>
      <c r="O371" s="4"/>
      <c r="P371" s="9">
        <v>0</v>
      </c>
    </row>
    <row r="372" spans="1:16" x14ac:dyDescent="0.2">
      <c r="A372" s="8" t="s">
        <v>56</v>
      </c>
      <c r="B372" s="8" t="s">
        <v>33</v>
      </c>
      <c r="C372" s="8" t="s">
        <v>113</v>
      </c>
      <c r="D372" s="8" t="s">
        <v>28</v>
      </c>
      <c r="E372" s="8" t="s">
        <v>90</v>
      </c>
      <c r="F372" s="8" t="s">
        <v>5</v>
      </c>
      <c r="G372" s="9">
        <v>-1057.3705749012952</v>
      </c>
      <c r="H372" s="9">
        <v>0</v>
      </c>
      <c r="I372" s="9">
        <f t="shared" si="73"/>
        <v>-1057.3705749012952</v>
      </c>
      <c r="J372" s="9">
        <v>-192.85366101301116</v>
      </c>
      <c r="K372" s="9">
        <f t="shared" si="79"/>
        <v>-864.51691388828408</v>
      </c>
      <c r="L372" s="9">
        <f t="shared" si="77"/>
        <v>-864.51691388828408</v>
      </c>
      <c r="M372" s="9">
        <v>-1188.0547541310034</v>
      </c>
      <c r="N372" s="9">
        <v>-864.51641143763629</v>
      </c>
      <c r="O372" s="4"/>
      <c r="P372" s="9">
        <v>0</v>
      </c>
    </row>
    <row r="373" spans="1:16" x14ac:dyDescent="0.2">
      <c r="A373" s="8" t="s">
        <v>56</v>
      </c>
      <c r="B373" s="8" t="s">
        <v>33</v>
      </c>
      <c r="C373" s="8" t="s">
        <v>113</v>
      </c>
      <c r="D373" s="8" t="s">
        <v>28</v>
      </c>
      <c r="E373" s="8" t="s">
        <v>90</v>
      </c>
      <c r="F373" s="8" t="s">
        <v>9</v>
      </c>
      <c r="G373" s="9">
        <v>-16200.000000009</v>
      </c>
      <c r="H373" s="9">
        <v>0</v>
      </c>
      <c r="I373" s="9">
        <f t="shared" si="73"/>
        <v>-16200.000000009</v>
      </c>
      <c r="J373" s="9">
        <v>-16199.991000018003</v>
      </c>
      <c r="K373" s="9">
        <f t="shared" si="79"/>
        <v>-8.9999909978359938E-3</v>
      </c>
      <c r="L373" s="9">
        <f t="shared" si="77"/>
        <v>-8.9999909978359938E-3</v>
      </c>
      <c r="M373" s="9">
        <f t="shared" ref="M373" si="82">L373</f>
        <v>-8.9999909978359938E-3</v>
      </c>
      <c r="N373" s="9">
        <v>-119.27800202882176</v>
      </c>
      <c r="O373" s="4"/>
      <c r="P373" s="9">
        <v>0</v>
      </c>
    </row>
    <row r="374" spans="1:16" x14ac:dyDescent="0.2">
      <c r="A374" s="8" t="s">
        <v>56</v>
      </c>
      <c r="B374" s="8" t="s">
        <v>33</v>
      </c>
      <c r="C374" s="8" t="s">
        <v>113</v>
      </c>
      <c r="D374" s="8" t="s">
        <v>28</v>
      </c>
      <c r="E374" s="8" t="s">
        <v>90</v>
      </c>
      <c r="F374" s="8" t="s">
        <v>2</v>
      </c>
      <c r="G374" s="9">
        <v>-25107.999900000006</v>
      </c>
      <c r="H374" s="9">
        <v>0</v>
      </c>
      <c r="I374" s="9">
        <f t="shared" si="73"/>
        <v>-25107.999900000006</v>
      </c>
      <c r="J374" s="9">
        <v>-18393.9395</v>
      </c>
      <c r="K374" s="9">
        <f t="shared" si="79"/>
        <v>-6714.0604000000058</v>
      </c>
      <c r="L374" s="9">
        <f t="shared" si="77"/>
        <v>-6714.0604000000058</v>
      </c>
      <c r="M374" s="9">
        <v>0</v>
      </c>
      <c r="N374" s="9">
        <v>0</v>
      </c>
      <c r="O374" s="4"/>
      <c r="P374" s="9">
        <v>0</v>
      </c>
    </row>
    <row r="375" spans="1:16" x14ac:dyDescent="0.2">
      <c r="A375" s="8" t="s">
        <v>56</v>
      </c>
      <c r="B375" s="8" t="s">
        <v>33</v>
      </c>
      <c r="C375" s="8" t="s">
        <v>113</v>
      </c>
      <c r="D375" s="8" t="s">
        <v>28</v>
      </c>
      <c r="E375" s="8" t="s">
        <v>91</v>
      </c>
      <c r="F375" s="8" t="s">
        <v>9</v>
      </c>
      <c r="G375" s="9">
        <v>0</v>
      </c>
      <c r="H375" s="9">
        <v>0</v>
      </c>
      <c r="I375" s="9">
        <f t="shared" si="73"/>
        <v>0</v>
      </c>
      <c r="J375" s="9">
        <v>-0.67448530709414101</v>
      </c>
      <c r="K375" s="9">
        <f t="shared" si="79"/>
        <v>0.67448530709414101</v>
      </c>
      <c r="L375" s="9">
        <f t="shared" si="77"/>
        <v>0.67448530709414101</v>
      </c>
      <c r="M375" s="9">
        <v>0</v>
      </c>
      <c r="N375" s="9">
        <v>0</v>
      </c>
      <c r="O375" s="4"/>
      <c r="P375" s="9">
        <v>0</v>
      </c>
    </row>
    <row r="376" spans="1:16" x14ac:dyDescent="0.2">
      <c r="A376" s="8" t="s">
        <v>56</v>
      </c>
      <c r="B376" s="8" t="s">
        <v>33</v>
      </c>
      <c r="C376" s="8" t="s">
        <v>113</v>
      </c>
      <c r="D376" s="8" t="s">
        <v>28</v>
      </c>
      <c r="E376" s="8" t="s">
        <v>92</v>
      </c>
      <c r="F376" s="8" t="s">
        <v>9</v>
      </c>
      <c r="G376" s="9">
        <v>0</v>
      </c>
      <c r="H376" s="9">
        <v>0</v>
      </c>
      <c r="I376" s="9">
        <f t="shared" si="73"/>
        <v>0</v>
      </c>
      <c r="J376" s="9">
        <v>-248.18067141809121</v>
      </c>
      <c r="K376" s="9">
        <f t="shared" si="79"/>
        <v>248.18067141809121</v>
      </c>
      <c r="L376" s="9">
        <f t="shared" si="77"/>
        <v>248.18067141809121</v>
      </c>
      <c r="M376" s="9">
        <v>0</v>
      </c>
      <c r="N376" s="9">
        <v>0</v>
      </c>
      <c r="O376" s="4"/>
      <c r="P376" s="9">
        <v>0</v>
      </c>
    </row>
    <row r="377" spans="1:16" x14ac:dyDescent="0.2">
      <c r="A377" s="8" t="s">
        <v>56</v>
      </c>
      <c r="B377" s="8" t="s">
        <v>33</v>
      </c>
      <c r="C377" s="8" t="s">
        <v>113</v>
      </c>
      <c r="D377" s="8" t="s">
        <v>28</v>
      </c>
      <c r="E377" s="8" t="s">
        <v>25</v>
      </c>
      <c r="F377" s="8" t="s">
        <v>2</v>
      </c>
      <c r="G377" s="9">
        <v>0</v>
      </c>
      <c r="H377" s="9">
        <v>0</v>
      </c>
      <c r="I377" s="9">
        <f t="shared" si="73"/>
        <v>0</v>
      </c>
      <c r="J377" s="9">
        <v>-28165.227999999999</v>
      </c>
      <c r="K377" s="9">
        <f t="shared" si="79"/>
        <v>28165.227999999999</v>
      </c>
      <c r="L377" s="9">
        <f t="shared" si="77"/>
        <v>28165.227999999999</v>
      </c>
      <c r="M377" s="9">
        <v>0</v>
      </c>
      <c r="N377" s="9">
        <v>0</v>
      </c>
      <c r="O377" s="4"/>
      <c r="P377" s="9">
        <v>0</v>
      </c>
    </row>
    <row r="378" spans="1:16" x14ac:dyDescent="0.2">
      <c r="A378" s="8" t="s">
        <v>56</v>
      </c>
      <c r="B378" s="8" t="s">
        <v>52</v>
      </c>
      <c r="C378" s="8" t="s">
        <v>114</v>
      </c>
      <c r="D378" s="8" t="s">
        <v>28</v>
      </c>
      <c r="E378" s="8" t="s">
        <v>88</v>
      </c>
      <c r="F378" s="8" t="s">
        <v>5</v>
      </c>
      <c r="G378" s="9">
        <v>-674191.39112914831</v>
      </c>
      <c r="H378" s="9">
        <v>-66451.167385339577</v>
      </c>
      <c r="I378" s="9">
        <f t="shared" si="73"/>
        <v>-740642.55851448793</v>
      </c>
      <c r="J378" s="9">
        <v>-631424.41302917036</v>
      </c>
      <c r="K378" s="9">
        <f t="shared" si="79"/>
        <v>-109218.14548531757</v>
      </c>
      <c r="L378" s="9">
        <f t="shared" si="77"/>
        <v>-109218.14548531757</v>
      </c>
      <c r="M378" s="9">
        <v>-108508.71906943274</v>
      </c>
      <c r="N378" s="9">
        <v>0</v>
      </c>
      <c r="O378" s="4"/>
      <c r="P378" s="9">
        <v>0</v>
      </c>
    </row>
    <row r="379" spans="1:16" x14ac:dyDescent="0.2">
      <c r="A379" s="8" t="s">
        <v>56</v>
      </c>
      <c r="B379" s="8" t="s">
        <v>52</v>
      </c>
      <c r="C379" s="8" t="s">
        <v>114</v>
      </c>
      <c r="D379" s="8" t="s">
        <v>28</v>
      </c>
      <c r="E379" s="8" t="s">
        <v>88</v>
      </c>
      <c r="F379" s="8" t="s">
        <v>9</v>
      </c>
      <c r="G379" s="9">
        <v>-69714.511208521581</v>
      </c>
      <c r="H379" s="9">
        <v>-8680.1759449717028</v>
      </c>
      <c r="I379" s="9">
        <f t="shared" si="73"/>
        <v>-78394.687153493287</v>
      </c>
      <c r="J379" s="9">
        <v>-69541.434572660801</v>
      </c>
      <c r="K379" s="9">
        <f t="shared" si="79"/>
        <v>-8853.2525808324863</v>
      </c>
      <c r="L379" s="9">
        <f t="shared" si="77"/>
        <v>-8853.2525808324863</v>
      </c>
      <c r="M379" s="9">
        <f t="shared" ref="M379:M381" si="83">L379</f>
        <v>-8853.2525808324863</v>
      </c>
      <c r="N379" s="9">
        <v>0</v>
      </c>
      <c r="O379" s="4"/>
      <c r="P379" s="9">
        <v>0</v>
      </c>
    </row>
    <row r="380" spans="1:16" x14ac:dyDescent="0.2">
      <c r="A380" s="8" t="s">
        <v>56</v>
      </c>
      <c r="B380" s="8" t="s">
        <v>52</v>
      </c>
      <c r="C380" s="8" t="s">
        <v>114</v>
      </c>
      <c r="D380" s="8" t="s">
        <v>28</v>
      </c>
      <c r="E380" s="8" t="s">
        <v>88</v>
      </c>
      <c r="F380" s="8" t="s">
        <v>2</v>
      </c>
      <c r="G380" s="9">
        <v>-1388875.049904</v>
      </c>
      <c r="H380" s="9">
        <v>-57036</v>
      </c>
      <c r="I380" s="9">
        <f t="shared" si="73"/>
        <v>-1445911.049904</v>
      </c>
      <c r="J380" s="9">
        <v>-1203365.9306959999</v>
      </c>
      <c r="K380" s="9">
        <f t="shared" si="79"/>
        <v>-242545.11920800013</v>
      </c>
      <c r="L380" s="9">
        <f t="shared" si="77"/>
        <v>-242545.11920800013</v>
      </c>
      <c r="M380" s="9">
        <f t="shared" si="83"/>
        <v>-242545.11920800013</v>
      </c>
      <c r="N380" s="9">
        <v>0</v>
      </c>
      <c r="O380" s="4"/>
      <c r="P380" s="9">
        <v>0</v>
      </c>
    </row>
    <row r="381" spans="1:16" x14ac:dyDescent="0.2">
      <c r="A381" s="8" t="s">
        <v>56</v>
      </c>
      <c r="B381" s="8" t="s">
        <v>52</v>
      </c>
      <c r="C381" s="8" t="s">
        <v>114</v>
      </c>
      <c r="D381" s="8" t="s">
        <v>28</v>
      </c>
      <c r="E381" s="8" t="s">
        <v>12</v>
      </c>
      <c r="F381" s="8" t="s">
        <v>9</v>
      </c>
      <c r="G381" s="9">
        <v>-0.39542443938620053</v>
      </c>
      <c r="H381" s="9">
        <v>0</v>
      </c>
      <c r="I381" s="9">
        <f t="shared" si="73"/>
        <v>-0.39542443938620053</v>
      </c>
      <c r="J381" s="9">
        <v>-0.39545454545870812</v>
      </c>
      <c r="K381" s="9">
        <f t="shared" si="79"/>
        <v>3.0106072507585235E-5</v>
      </c>
      <c r="L381" s="9">
        <f t="shared" si="77"/>
        <v>3.0106072507585235E-5</v>
      </c>
      <c r="M381" s="9">
        <f t="shared" si="83"/>
        <v>3.0106072507585235E-5</v>
      </c>
      <c r="N381" s="9">
        <v>0</v>
      </c>
      <c r="O381" s="4"/>
      <c r="P381" s="9">
        <v>0</v>
      </c>
    </row>
    <row r="382" spans="1:16" x14ac:dyDescent="0.2">
      <c r="A382" s="8" t="s">
        <v>56</v>
      </c>
      <c r="B382" s="8" t="s">
        <v>52</v>
      </c>
      <c r="C382" s="8" t="s">
        <v>114</v>
      </c>
      <c r="D382" s="8" t="s">
        <v>28</v>
      </c>
      <c r="E382" s="8" t="s">
        <v>66</v>
      </c>
      <c r="F382" s="8" t="s">
        <v>5</v>
      </c>
      <c r="G382" s="9">
        <v>-39305.989383149143</v>
      </c>
      <c r="H382" s="9">
        <v>0</v>
      </c>
      <c r="I382" s="9">
        <f t="shared" si="73"/>
        <v>-39305.989383149143</v>
      </c>
      <c r="J382" s="9">
        <v>-32735.896604156642</v>
      </c>
      <c r="K382" s="9">
        <f t="shared" si="79"/>
        <v>-6570.0927789925008</v>
      </c>
      <c r="L382" s="9">
        <v>0</v>
      </c>
      <c r="M382" s="9">
        <v>0</v>
      </c>
      <c r="N382" s="9">
        <v>0</v>
      </c>
      <c r="O382" s="4"/>
      <c r="P382" s="9">
        <f t="shared" ref="P382:P386" si="84">K382</f>
        <v>-6570.0927789925008</v>
      </c>
    </row>
    <row r="383" spans="1:16" x14ac:dyDescent="0.2">
      <c r="A383" s="8" t="s">
        <v>56</v>
      </c>
      <c r="B383" s="8" t="s">
        <v>52</v>
      </c>
      <c r="C383" s="8" t="s">
        <v>114</v>
      </c>
      <c r="D383" s="8" t="s">
        <v>28</v>
      </c>
      <c r="E383" s="8" t="s">
        <v>66</v>
      </c>
      <c r="F383" s="8" t="s">
        <v>9</v>
      </c>
      <c r="G383" s="9">
        <v>-1433.6750966736026</v>
      </c>
      <c r="H383" s="9">
        <v>0</v>
      </c>
      <c r="I383" s="9">
        <f t="shared" si="73"/>
        <v>-1433.6750966736026</v>
      </c>
      <c r="J383" s="9">
        <v>-1176.8123169868977</v>
      </c>
      <c r="K383" s="9">
        <f t="shared" si="79"/>
        <v>-256.86277968670493</v>
      </c>
      <c r="L383" s="9">
        <v>0</v>
      </c>
      <c r="M383" s="9">
        <v>0</v>
      </c>
      <c r="N383" s="9">
        <v>0</v>
      </c>
      <c r="O383" s="4"/>
      <c r="P383" s="9">
        <f t="shared" si="84"/>
        <v>-256.86277968670493</v>
      </c>
    </row>
    <row r="384" spans="1:16" x14ac:dyDescent="0.2">
      <c r="A384" s="8" t="s">
        <v>56</v>
      </c>
      <c r="B384" s="8" t="s">
        <v>52</v>
      </c>
      <c r="C384" s="8" t="s">
        <v>114</v>
      </c>
      <c r="D384" s="8" t="s">
        <v>28</v>
      </c>
      <c r="E384" s="8" t="s">
        <v>67</v>
      </c>
      <c r="F384" s="8" t="s">
        <v>5</v>
      </c>
      <c r="G384" s="9">
        <v>-846.27228742519844</v>
      </c>
      <c r="H384" s="9">
        <v>0</v>
      </c>
      <c r="I384" s="9">
        <f t="shared" si="73"/>
        <v>-846.27228742519844</v>
      </c>
      <c r="J384" s="9">
        <v>0</v>
      </c>
      <c r="K384" s="9">
        <f t="shared" si="79"/>
        <v>-846.27228742519844</v>
      </c>
      <c r="L384" s="9">
        <v>0</v>
      </c>
      <c r="M384" s="9">
        <v>0</v>
      </c>
      <c r="N384" s="9">
        <v>0</v>
      </c>
      <c r="O384" s="4"/>
      <c r="P384" s="9">
        <f t="shared" si="84"/>
        <v>-846.27228742519844</v>
      </c>
    </row>
    <row r="385" spans="1:16" x14ac:dyDescent="0.2">
      <c r="A385" s="8" t="s">
        <v>56</v>
      </c>
      <c r="B385" s="8" t="s">
        <v>52</v>
      </c>
      <c r="C385" s="8" t="s">
        <v>114</v>
      </c>
      <c r="D385" s="8" t="s">
        <v>28</v>
      </c>
      <c r="E385" s="8" t="s">
        <v>17</v>
      </c>
      <c r="F385" s="8" t="s">
        <v>5</v>
      </c>
      <c r="G385" s="9">
        <v>0</v>
      </c>
      <c r="H385" s="9">
        <v>0</v>
      </c>
      <c r="I385" s="9">
        <f t="shared" si="73"/>
        <v>0</v>
      </c>
      <c r="J385" s="9">
        <v>-6.7170766282084369</v>
      </c>
      <c r="K385" s="9">
        <f t="shared" si="79"/>
        <v>6.7170766282084369</v>
      </c>
      <c r="L385" s="9">
        <v>0</v>
      </c>
      <c r="M385" s="9">
        <v>0</v>
      </c>
      <c r="N385" s="9">
        <v>0</v>
      </c>
      <c r="O385" s="4"/>
      <c r="P385" s="9">
        <f t="shared" si="84"/>
        <v>6.7170766282084369</v>
      </c>
    </row>
    <row r="386" spans="1:16" x14ac:dyDescent="0.2">
      <c r="A386" s="8" t="s">
        <v>56</v>
      </c>
      <c r="B386" s="8" t="s">
        <v>52</v>
      </c>
      <c r="C386" s="8" t="s">
        <v>114</v>
      </c>
      <c r="D386" s="8" t="s">
        <v>28</v>
      </c>
      <c r="E386" s="8" t="s">
        <v>17</v>
      </c>
      <c r="F386" s="8" t="s">
        <v>9</v>
      </c>
      <c r="G386" s="9">
        <v>0</v>
      </c>
      <c r="H386" s="9">
        <v>-77.656897086854514</v>
      </c>
      <c r="I386" s="9">
        <f t="shared" si="73"/>
        <v>-77.656897086854514</v>
      </c>
      <c r="J386" s="9">
        <v>-591.3057822743383</v>
      </c>
      <c r="K386" s="9">
        <f t="shared" si="79"/>
        <v>513.64888518748376</v>
      </c>
      <c r="L386" s="9">
        <v>0</v>
      </c>
      <c r="M386" s="9">
        <v>0</v>
      </c>
      <c r="N386" s="9">
        <v>0</v>
      </c>
      <c r="O386" s="4"/>
      <c r="P386" s="9">
        <f t="shared" si="84"/>
        <v>513.64888518748376</v>
      </c>
    </row>
    <row r="387" spans="1:16" x14ac:dyDescent="0.2">
      <c r="A387" s="8" t="s">
        <v>56</v>
      </c>
      <c r="B387" s="8" t="s">
        <v>52</v>
      </c>
      <c r="C387" s="8" t="s">
        <v>114</v>
      </c>
      <c r="D387" s="8" t="s">
        <v>28</v>
      </c>
      <c r="E387" s="8" t="s">
        <v>22</v>
      </c>
      <c r="F387" s="8" t="s">
        <v>9</v>
      </c>
      <c r="G387" s="9">
        <v>0</v>
      </c>
      <c r="H387" s="9">
        <v>501.57547125961946</v>
      </c>
      <c r="I387" s="9">
        <f t="shared" si="73"/>
        <v>501.57547125961946</v>
      </c>
      <c r="J387" s="9">
        <v>-21.155260231418708</v>
      </c>
      <c r="K387" s="9">
        <f t="shared" si="79"/>
        <v>522.73073149103811</v>
      </c>
      <c r="L387" s="9">
        <f t="shared" si="77"/>
        <v>522.73073149103811</v>
      </c>
      <c r="M387" s="9">
        <v>0</v>
      </c>
      <c r="N387" s="9">
        <v>0</v>
      </c>
      <c r="O387" s="4"/>
      <c r="P387" s="9">
        <v>0</v>
      </c>
    </row>
    <row r="388" spans="1:16" x14ac:dyDescent="0.2">
      <c r="A388" s="8" t="s">
        <v>56</v>
      </c>
      <c r="B388" s="8" t="s">
        <v>52</v>
      </c>
      <c r="C388" s="8" t="s">
        <v>114</v>
      </c>
      <c r="D388" s="8" t="s">
        <v>28</v>
      </c>
      <c r="E388" s="8" t="s">
        <v>23</v>
      </c>
      <c r="F388" s="8" t="s">
        <v>9</v>
      </c>
      <c r="G388" s="9">
        <v>0</v>
      </c>
      <c r="H388" s="9">
        <v>-488.24378305893362</v>
      </c>
      <c r="I388" s="9">
        <f t="shared" si="73"/>
        <v>-488.24378305893362</v>
      </c>
      <c r="J388" s="9">
        <v>-778.93480886695647</v>
      </c>
      <c r="K388" s="9">
        <f t="shared" si="79"/>
        <v>290.69102580802286</v>
      </c>
      <c r="L388" s="9">
        <f t="shared" si="77"/>
        <v>290.69102580802286</v>
      </c>
      <c r="M388" s="9">
        <v>0</v>
      </c>
      <c r="N388" s="9">
        <v>0</v>
      </c>
      <c r="O388" s="4"/>
      <c r="P388" s="9">
        <v>0</v>
      </c>
    </row>
    <row r="389" spans="1:16" x14ac:dyDescent="0.2">
      <c r="A389" s="8" t="s">
        <v>56</v>
      </c>
      <c r="B389" s="8" t="s">
        <v>52</v>
      </c>
      <c r="C389" s="8" t="s">
        <v>114</v>
      </c>
      <c r="D389" s="8" t="s">
        <v>28</v>
      </c>
      <c r="E389" s="8" t="s">
        <v>90</v>
      </c>
      <c r="F389" s="8" t="s">
        <v>5</v>
      </c>
      <c r="G389" s="9">
        <v>-2298.231893474554</v>
      </c>
      <c r="H389" s="9">
        <v>0</v>
      </c>
      <c r="I389" s="9">
        <f t="shared" si="73"/>
        <v>-2298.231893474554</v>
      </c>
      <c r="J389" s="9">
        <v>-419.17430088289962</v>
      </c>
      <c r="K389" s="9">
        <f t="shared" si="79"/>
        <v>-1879.0575925916544</v>
      </c>
      <c r="L389" s="9">
        <f t="shared" si="77"/>
        <v>-1879.0575925916544</v>
      </c>
      <c r="M389" s="9">
        <v>-1827.2174807715169</v>
      </c>
      <c r="N389" s="9">
        <v>-1879.0572108543772</v>
      </c>
      <c r="O389" s="4"/>
      <c r="P389" s="9">
        <v>0</v>
      </c>
    </row>
    <row r="390" spans="1:16" x14ac:dyDescent="0.2">
      <c r="A390" s="8" t="s">
        <v>56</v>
      </c>
      <c r="B390" s="8" t="s">
        <v>52</v>
      </c>
      <c r="C390" s="8" t="s">
        <v>114</v>
      </c>
      <c r="D390" s="8" t="s">
        <v>28</v>
      </c>
      <c r="E390" s="8" t="s">
        <v>90</v>
      </c>
      <c r="F390" s="8" t="s">
        <v>9</v>
      </c>
      <c r="G390" s="9">
        <v>-1800.000000001</v>
      </c>
      <c r="H390" s="9">
        <v>0</v>
      </c>
      <c r="I390" s="9">
        <f t="shared" si="73"/>
        <v>-1800.000000001</v>
      </c>
      <c r="J390" s="9">
        <v>-1799.999000002</v>
      </c>
      <c r="K390" s="9">
        <f t="shared" si="79"/>
        <v>-9.9999899998692854E-4</v>
      </c>
      <c r="L390" s="9">
        <f t="shared" si="77"/>
        <v>-9.9999899998692854E-4</v>
      </c>
      <c r="M390" s="9">
        <f t="shared" ref="M390:M400" si="85">L390</f>
        <v>-9.9999899998692854E-4</v>
      </c>
      <c r="N390" s="9">
        <v>-19.139767079357593</v>
      </c>
      <c r="O390" s="4"/>
      <c r="P390" s="9">
        <v>0</v>
      </c>
    </row>
    <row r="391" spans="1:16" x14ac:dyDescent="0.2">
      <c r="A391" s="8" t="s">
        <v>56</v>
      </c>
      <c r="B391" s="8" t="s">
        <v>52</v>
      </c>
      <c r="C391" s="8" t="s">
        <v>114</v>
      </c>
      <c r="D391" s="8" t="s">
        <v>28</v>
      </c>
      <c r="E391" s="8" t="s">
        <v>90</v>
      </c>
      <c r="F391" s="8" t="s">
        <v>2</v>
      </c>
      <c r="G391" s="9">
        <v>0</v>
      </c>
      <c r="H391" s="9">
        <v>0</v>
      </c>
      <c r="I391" s="9">
        <f t="shared" si="73"/>
        <v>0</v>
      </c>
      <c r="J391" s="9">
        <v>-6714.0505000000003</v>
      </c>
      <c r="K391" s="9">
        <f t="shared" si="79"/>
        <v>6714.0505000000003</v>
      </c>
      <c r="L391" s="9">
        <f t="shared" si="77"/>
        <v>6714.0505000000003</v>
      </c>
      <c r="M391" s="9">
        <v>0</v>
      </c>
      <c r="N391" s="9">
        <v>0</v>
      </c>
      <c r="O391" s="4"/>
      <c r="P391" s="9">
        <v>0</v>
      </c>
    </row>
    <row r="392" spans="1:16" x14ac:dyDescent="0.2">
      <c r="A392" s="8" t="s">
        <v>56</v>
      </c>
      <c r="B392" s="8" t="s">
        <v>52</v>
      </c>
      <c r="C392" s="8" t="s">
        <v>114</v>
      </c>
      <c r="D392" s="8" t="s">
        <v>28</v>
      </c>
      <c r="E392" s="8" t="s">
        <v>92</v>
      </c>
      <c r="F392" s="8" t="s">
        <v>9</v>
      </c>
      <c r="G392" s="9">
        <v>0</v>
      </c>
      <c r="H392" s="9">
        <v>0</v>
      </c>
      <c r="I392" s="9">
        <f t="shared" si="73"/>
        <v>0</v>
      </c>
      <c r="J392" s="9">
        <v>-24.779656784543167</v>
      </c>
      <c r="K392" s="9">
        <f t="shared" si="79"/>
        <v>24.779656784543167</v>
      </c>
      <c r="L392" s="9">
        <f t="shared" si="77"/>
        <v>24.779656784543167</v>
      </c>
      <c r="M392" s="9">
        <v>0</v>
      </c>
      <c r="N392" s="9">
        <v>0</v>
      </c>
      <c r="O392" s="4"/>
      <c r="P392" s="9">
        <v>0</v>
      </c>
    </row>
    <row r="393" spans="1:16" x14ac:dyDescent="0.2">
      <c r="A393" s="8" t="s">
        <v>56</v>
      </c>
      <c r="B393" s="8" t="s">
        <v>52</v>
      </c>
      <c r="C393" s="8" t="s">
        <v>114</v>
      </c>
      <c r="D393" s="8" t="s">
        <v>28</v>
      </c>
      <c r="E393" s="8" t="s">
        <v>25</v>
      </c>
      <c r="F393" s="8" t="s">
        <v>2</v>
      </c>
      <c r="G393" s="9">
        <v>0</v>
      </c>
      <c r="H393" s="9">
        <v>-428007.01</v>
      </c>
      <c r="I393" s="9">
        <f t="shared" ref="I393:I442" si="86">G393+H393</f>
        <v>-428007.01</v>
      </c>
      <c r="J393" s="9">
        <v>-399841.77070000005</v>
      </c>
      <c r="K393" s="9">
        <f t="shared" si="79"/>
        <v>-28165.239299999957</v>
      </c>
      <c r="L393" s="9">
        <f t="shared" si="77"/>
        <v>-28165.239299999957</v>
      </c>
      <c r="M393" s="9">
        <v>0</v>
      </c>
      <c r="N393" s="9">
        <v>0</v>
      </c>
      <c r="O393" s="4"/>
      <c r="P393" s="9">
        <v>0</v>
      </c>
    </row>
    <row r="394" spans="1:16" x14ac:dyDescent="0.2">
      <c r="A394" s="8" t="s">
        <v>56</v>
      </c>
      <c r="B394" s="8" t="s">
        <v>50</v>
      </c>
      <c r="C394" s="8" t="s">
        <v>115</v>
      </c>
      <c r="D394" s="8" t="s">
        <v>28</v>
      </c>
      <c r="E394" s="8" t="s">
        <v>88</v>
      </c>
      <c r="F394" s="8" t="s">
        <v>9</v>
      </c>
      <c r="G394" s="9">
        <v>-2240931.2988945609</v>
      </c>
      <c r="H394" s="9">
        <v>-6893.7175277980787</v>
      </c>
      <c r="I394" s="9">
        <f t="shared" si="86"/>
        <v>-2247825.0164223588</v>
      </c>
      <c r="J394" s="9">
        <v>-1828891.1996251298</v>
      </c>
      <c r="K394" s="9">
        <f t="shared" si="79"/>
        <v>-418933.816797229</v>
      </c>
      <c r="L394" s="9">
        <f t="shared" si="77"/>
        <v>-418933.816797229</v>
      </c>
      <c r="M394" s="9">
        <f t="shared" si="85"/>
        <v>-418933.816797229</v>
      </c>
      <c r="N394" s="9">
        <v>0</v>
      </c>
      <c r="O394" s="4"/>
      <c r="P394" s="9">
        <v>0</v>
      </c>
    </row>
    <row r="395" spans="1:16" x14ac:dyDescent="0.2">
      <c r="A395" s="8" t="s">
        <v>56</v>
      </c>
      <c r="B395" s="8" t="s">
        <v>50</v>
      </c>
      <c r="C395" s="8" t="s">
        <v>115</v>
      </c>
      <c r="D395" s="8" t="s">
        <v>28</v>
      </c>
      <c r="E395" s="8" t="s">
        <v>12</v>
      </c>
      <c r="F395" s="8" t="s">
        <v>9</v>
      </c>
      <c r="G395" s="9">
        <v>-399.99989992528901</v>
      </c>
      <c r="H395" s="9">
        <v>0</v>
      </c>
      <c r="I395" s="9">
        <f t="shared" si="86"/>
        <v>-399.99989992528901</v>
      </c>
      <c r="J395" s="9">
        <v>-399.00000000419993</v>
      </c>
      <c r="K395" s="9">
        <f t="shared" si="79"/>
        <v>-0.99989992108908154</v>
      </c>
      <c r="L395" s="9">
        <f t="shared" si="77"/>
        <v>-0.99989992108908154</v>
      </c>
      <c r="M395" s="9">
        <f t="shared" si="85"/>
        <v>-0.99989992108908154</v>
      </c>
      <c r="N395" s="9">
        <v>0</v>
      </c>
      <c r="O395" s="4"/>
      <c r="P395" s="9">
        <v>0</v>
      </c>
    </row>
    <row r="396" spans="1:16" x14ac:dyDescent="0.2">
      <c r="A396" s="8" t="s">
        <v>56</v>
      </c>
      <c r="B396" s="8" t="s">
        <v>50</v>
      </c>
      <c r="C396" s="8" t="s">
        <v>115</v>
      </c>
      <c r="D396" s="8" t="s">
        <v>28</v>
      </c>
      <c r="E396" s="8" t="s">
        <v>66</v>
      </c>
      <c r="F396" s="8" t="s">
        <v>9</v>
      </c>
      <c r="G396" s="9">
        <v>-23389.459123742989</v>
      </c>
      <c r="H396" s="9">
        <v>0</v>
      </c>
      <c r="I396" s="9">
        <f t="shared" si="86"/>
        <v>-23389.459123742989</v>
      </c>
      <c r="J396" s="9">
        <v>-13949.981789418858</v>
      </c>
      <c r="K396" s="9">
        <f t="shared" si="79"/>
        <v>-9439.4773343241304</v>
      </c>
      <c r="L396" s="9">
        <v>0</v>
      </c>
      <c r="M396" s="9">
        <v>0</v>
      </c>
      <c r="N396" s="9">
        <v>0</v>
      </c>
      <c r="O396" s="4"/>
      <c r="P396" s="9">
        <f t="shared" ref="P396:P397" si="87">K396</f>
        <v>-9439.4773343241304</v>
      </c>
    </row>
    <row r="397" spans="1:16" x14ac:dyDescent="0.2">
      <c r="A397" s="8" t="s">
        <v>56</v>
      </c>
      <c r="B397" s="8" t="s">
        <v>50</v>
      </c>
      <c r="C397" s="8" t="s">
        <v>115</v>
      </c>
      <c r="D397" s="8" t="s">
        <v>28</v>
      </c>
      <c r="E397" s="8" t="s">
        <v>17</v>
      </c>
      <c r="F397" s="8" t="s">
        <v>9</v>
      </c>
      <c r="G397" s="9">
        <v>0</v>
      </c>
      <c r="H397" s="9">
        <v>-811.08302653460896</v>
      </c>
      <c r="I397" s="9">
        <f t="shared" si="86"/>
        <v>-811.08302653460896</v>
      </c>
      <c r="J397" s="9">
        <v>0</v>
      </c>
      <c r="K397" s="9">
        <f t="shared" si="79"/>
        <v>-811.08302653460896</v>
      </c>
      <c r="L397" s="9">
        <v>0</v>
      </c>
      <c r="M397" s="9">
        <v>0</v>
      </c>
      <c r="N397" s="9">
        <v>0</v>
      </c>
      <c r="O397" s="4"/>
      <c r="P397" s="9">
        <f t="shared" si="87"/>
        <v>-811.08302653460896</v>
      </c>
    </row>
    <row r="398" spans="1:16" x14ac:dyDescent="0.2">
      <c r="A398" s="8" t="s">
        <v>56</v>
      </c>
      <c r="B398" s="8" t="s">
        <v>50</v>
      </c>
      <c r="C398" s="8" t="s">
        <v>115</v>
      </c>
      <c r="D398" s="8" t="s">
        <v>28</v>
      </c>
      <c r="E398" s="8" t="s">
        <v>22</v>
      </c>
      <c r="F398" s="8" t="s">
        <v>9</v>
      </c>
      <c r="G398" s="9">
        <v>0</v>
      </c>
      <c r="H398" s="9">
        <v>-4737.5325309808723</v>
      </c>
      <c r="I398" s="9">
        <f t="shared" si="86"/>
        <v>-4737.5325309808723</v>
      </c>
      <c r="J398" s="9">
        <v>-138.90189687337406</v>
      </c>
      <c r="K398" s="9">
        <f t="shared" si="79"/>
        <v>-4598.6306341074978</v>
      </c>
      <c r="L398" s="9">
        <f t="shared" si="77"/>
        <v>-4598.6306341074978</v>
      </c>
      <c r="M398" s="9">
        <v>0</v>
      </c>
      <c r="N398" s="9">
        <v>0</v>
      </c>
      <c r="O398" s="4"/>
      <c r="P398" s="9">
        <v>0</v>
      </c>
    </row>
    <row r="399" spans="1:16" x14ac:dyDescent="0.2">
      <c r="A399" s="8" t="s">
        <v>56</v>
      </c>
      <c r="B399" s="8" t="s">
        <v>50</v>
      </c>
      <c r="C399" s="8" t="s">
        <v>115</v>
      </c>
      <c r="D399" s="8" t="s">
        <v>28</v>
      </c>
      <c r="E399" s="8" t="s">
        <v>23</v>
      </c>
      <c r="F399" s="8" t="s">
        <v>9</v>
      </c>
      <c r="G399" s="9">
        <v>0</v>
      </c>
      <c r="H399" s="9">
        <v>-8123.2465379647347</v>
      </c>
      <c r="I399" s="9">
        <f t="shared" si="86"/>
        <v>-8123.2465379647347</v>
      </c>
      <c r="J399" s="9">
        <v>-5114.3428663340947</v>
      </c>
      <c r="K399" s="9">
        <f t="shared" si="79"/>
        <v>-3008.90367163064</v>
      </c>
      <c r="L399" s="9">
        <f t="shared" si="77"/>
        <v>-3008.90367163064</v>
      </c>
      <c r="M399" s="9">
        <v>0</v>
      </c>
      <c r="N399" s="9">
        <v>0</v>
      </c>
      <c r="O399" s="4"/>
      <c r="P399" s="9">
        <v>0</v>
      </c>
    </row>
    <row r="400" spans="1:16" x14ac:dyDescent="0.2">
      <c r="A400" s="8" t="s">
        <v>56</v>
      </c>
      <c r="B400" s="8" t="s">
        <v>50</v>
      </c>
      <c r="C400" s="8" t="s">
        <v>115</v>
      </c>
      <c r="D400" s="8" t="s">
        <v>28</v>
      </c>
      <c r="E400" s="8" t="s">
        <v>90</v>
      </c>
      <c r="F400" s="8" t="s">
        <v>9</v>
      </c>
      <c r="G400" s="9">
        <v>0</v>
      </c>
      <c r="H400" s="9">
        <v>0</v>
      </c>
      <c r="I400" s="9">
        <f t="shared" si="86"/>
        <v>0</v>
      </c>
      <c r="J400" s="11">
        <v>0</v>
      </c>
      <c r="K400" s="9">
        <f t="shared" si="79"/>
        <v>0</v>
      </c>
      <c r="L400" s="9">
        <f t="shared" si="77"/>
        <v>0</v>
      </c>
      <c r="M400" s="9">
        <f t="shared" si="85"/>
        <v>0</v>
      </c>
      <c r="N400" s="9">
        <v>-529.4917974003539</v>
      </c>
      <c r="O400" s="4"/>
      <c r="P400" s="9">
        <v>0</v>
      </c>
    </row>
    <row r="401" spans="1:16" x14ac:dyDescent="0.2">
      <c r="A401" s="8" t="s">
        <v>56</v>
      </c>
      <c r="B401" s="8" t="s">
        <v>50</v>
      </c>
      <c r="C401" s="8" t="s">
        <v>115</v>
      </c>
      <c r="D401" s="8" t="s">
        <v>28</v>
      </c>
      <c r="E401" s="8" t="s">
        <v>92</v>
      </c>
      <c r="F401" s="8" t="s">
        <v>9</v>
      </c>
      <c r="G401" s="9">
        <v>0</v>
      </c>
      <c r="H401" s="9">
        <v>0</v>
      </c>
      <c r="I401" s="9">
        <f t="shared" si="86"/>
        <v>0</v>
      </c>
      <c r="J401" s="9">
        <v>-317.11796393977704</v>
      </c>
      <c r="K401" s="9">
        <f t="shared" si="79"/>
        <v>317.11796393977704</v>
      </c>
      <c r="L401" s="9">
        <f t="shared" si="77"/>
        <v>317.11796393977704</v>
      </c>
      <c r="M401" s="9">
        <v>0</v>
      </c>
      <c r="N401" s="9">
        <v>0</v>
      </c>
      <c r="O401" s="4"/>
      <c r="P401" s="9">
        <v>0</v>
      </c>
    </row>
    <row r="402" spans="1:16" x14ac:dyDescent="0.2">
      <c r="A402" s="8" t="s">
        <v>58</v>
      </c>
      <c r="B402" s="8" t="s">
        <v>54</v>
      </c>
      <c r="C402" s="8" t="s">
        <v>116</v>
      </c>
      <c r="D402" s="8" t="s">
        <v>28</v>
      </c>
      <c r="E402" s="8" t="s">
        <v>68</v>
      </c>
      <c r="F402" s="8" t="s">
        <v>5</v>
      </c>
      <c r="G402" s="9">
        <v>-10000</v>
      </c>
      <c r="H402" s="9">
        <v>-17023</v>
      </c>
      <c r="I402" s="9">
        <f t="shared" si="86"/>
        <v>-27023</v>
      </c>
      <c r="J402" s="9">
        <v>-27000</v>
      </c>
      <c r="K402" s="9">
        <f t="shared" si="79"/>
        <v>-23</v>
      </c>
      <c r="L402" s="9">
        <v>0</v>
      </c>
      <c r="M402" s="9">
        <v>0</v>
      </c>
      <c r="N402" s="9">
        <v>0</v>
      </c>
      <c r="O402" s="4"/>
      <c r="P402" s="9">
        <f>K402</f>
        <v>-23</v>
      </c>
    </row>
    <row r="403" spans="1:16" x14ac:dyDescent="0.2">
      <c r="A403" s="8" t="s">
        <v>58</v>
      </c>
      <c r="B403" s="8" t="s">
        <v>54</v>
      </c>
      <c r="C403" s="8" t="s">
        <v>116</v>
      </c>
      <c r="D403" s="8" t="s">
        <v>28</v>
      </c>
      <c r="E403" s="8" t="s">
        <v>88</v>
      </c>
      <c r="F403" s="8" t="s">
        <v>5</v>
      </c>
      <c r="G403" s="9">
        <v>-3572119.8946122532</v>
      </c>
      <c r="H403" s="9">
        <v>-334629.86634111329</v>
      </c>
      <c r="I403" s="9">
        <f t="shared" si="86"/>
        <v>-3906749.7609533663</v>
      </c>
      <c r="J403" s="9">
        <v>-3407470.5160146281</v>
      </c>
      <c r="K403" s="9">
        <f t="shared" si="79"/>
        <v>-499279.24493873818</v>
      </c>
      <c r="L403" s="9">
        <f t="shared" si="77"/>
        <v>-499279.24493873818</v>
      </c>
      <c r="M403" s="9">
        <v>-543275.05092327355</v>
      </c>
      <c r="N403" s="9">
        <v>0</v>
      </c>
      <c r="O403" s="4"/>
      <c r="P403" s="9">
        <v>0</v>
      </c>
    </row>
    <row r="404" spans="1:16" x14ac:dyDescent="0.2">
      <c r="A404" s="8" t="s">
        <v>58</v>
      </c>
      <c r="B404" s="8" t="s">
        <v>54</v>
      </c>
      <c r="C404" s="8" t="s">
        <v>116</v>
      </c>
      <c r="D404" s="8" t="s">
        <v>28</v>
      </c>
      <c r="E404" s="8" t="s">
        <v>88</v>
      </c>
      <c r="F404" s="8" t="s">
        <v>9</v>
      </c>
      <c r="G404" s="9">
        <v>-24228.52003970767</v>
      </c>
      <c r="H404" s="9">
        <v>-5739.4419847465233</v>
      </c>
      <c r="I404" s="9">
        <f t="shared" si="86"/>
        <v>-29967.962024454195</v>
      </c>
      <c r="J404" s="9">
        <v>-24975.426121094381</v>
      </c>
      <c r="K404" s="9">
        <f t="shared" si="79"/>
        <v>-4992.5359033598143</v>
      </c>
      <c r="L404" s="9">
        <f t="shared" ref="L404:L453" si="88">K404</f>
        <v>-4992.5359033598143</v>
      </c>
      <c r="M404" s="9">
        <f t="shared" ref="M404" si="89">L404</f>
        <v>-4992.5359033598143</v>
      </c>
      <c r="N404" s="9">
        <v>0</v>
      </c>
      <c r="O404" s="4"/>
      <c r="P404" s="9">
        <v>0</v>
      </c>
    </row>
    <row r="405" spans="1:16" x14ac:dyDescent="0.2">
      <c r="A405" s="8" t="s">
        <v>58</v>
      </c>
      <c r="B405" s="8" t="s">
        <v>54</v>
      </c>
      <c r="C405" s="8" t="s">
        <v>116</v>
      </c>
      <c r="D405" s="8" t="s">
        <v>28</v>
      </c>
      <c r="E405" s="8" t="s">
        <v>66</v>
      </c>
      <c r="F405" s="8" t="s">
        <v>5</v>
      </c>
      <c r="G405" s="9">
        <v>-28641.050162699368</v>
      </c>
      <c r="H405" s="9">
        <v>0</v>
      </c>
      <c r="I405" s="9">
        <f t="shared" si="86"/>
        <v>-28641.050162699368</v>
      </c>
      <c r="J405" s="9">
        <v>-24765.387633880498</v>
      </c>
      <c r="K405" s="9">
        <f t="shared" si="79"/>
        <v>-3875.6625288188698</v>
      </c>
      <c r="L405" s="9">
        <v>0</v>
      </c>
      <c r="M405" s="9">
        <v>0</v>
      </c>
      <c r="N405" s="9">
        <v>0</v>
      </c>
      <c r="O405" s="4"/>
      <c r="P405" s="9">
        <f t="shared" ref="P405:P409" si="90">K405</f>
        <v>-3875.6625288188698</v>
      </c>
    </row>
    <row r="406" spans="1:16" x14ac:dyDescent="0.2">
      <c r="A406" s="8" t="s">
        <v>58</v>
      </c>
      <c r="B406" s="8" t="s">
        <v>54</v>
      </c>
      <c r="C406" s="8" t="s">
        <v>116</v>
      </c>
      <c r="D406" s="8" t="s">
        <v>28</v>
      </c>
      <c r="E406" s="8" t="s">
        <v>66</v>
      </c>
      <c r="F406" s="8" t="s">
        <v>9</v>
      </c>
      <c r="G406" s="9">
        <v>-435.87245610087405</v>
      </c>
      <c r="H406" s="9">
        <v>0</v>
      </c>
      <c r="I406" s="9">
        <f t="shared" si="86"/>
        <v>-435.87245610087405</v>
      </c>
      <c r="J406" s="9">
        <v>-349.45698249024565</v>
      </c>
      <c r="K406" s="9">
        <f t="shared" si="79"/>
        <v>-86.415473610628396</v>
      </c>
      <c r="L406" s="9">
        <v>0</v>
      </c>
      <c r="M406" s="9">
        <v>0</v>
      </c>
      <c r="N406" s="9">
        <v>0</v>
      </c>
      <c r="O406" s="4"/>
      <c r="P406" s="9">
        <f t="shared" si="90"/>
        <v>-86.415473610628396</v>
      </c>
    </row>
    <row r="407" spans="1:16" x14ac:dyDescent="0.2">
      <c r="A407" s="8" t="s">
        <v>58</v>
      </c>
      <c r="B407" s="8" t="s">
        <v>54</v>
      </c>
      <c r="C407" s="8" t="s">
        <v>116</v>
      </c>
      <c r="D407" s="8" t="s">
        <v>28</v>
      </c>
      <c r="E407" s="8" t="s">
        <v>67</v>
      </c>
      <c r="F407" s="8" t="s">
        <v>5</v>
      </c>
      <c r="G407" s="9">
        <v>-616.65225599999997</v>
      </c>
      <c r="H407" s="9">
        <v>0</v>
      </c>
      <c r="I407" s="9">
        <f t="shared" si="86"/>
        <v>-616.65225599999997</v>
      </c>
      <c r="J407" s="9">
        <v>-3.1542500000000002</v>
      </c>
      <c r="K407" s="9">
        <f t="shared" si="79"/>
        <v>-613.49800599999992</v>
      </c>
      <c r="L407" s="9">
        <v>0</v>
      </c>
      <c r="M407" s="9">
        <v>0</v>
      </c>
      <c r="N407" s="9">
        <v>0</v>
      </c>
      <c r="O407" s="4"/>
      <c r="P407" s="9">
        <f t="shared" si="90"/>
        <v>-613.49800599999992</v>
      </c>
    </row>
    <row r="408" spans="1:16" x14ac:dyDescent="0.2">
      <c r="A408" s="8" t="s">
        <v>58</v>
      </c>
      <c r="B408" s="8" t="s">
        <v>54</v>
      </c>
      <c r="C408" s="8" t="s">
        <v>116</v>
      </c>
      <c r="D408" s="8" t="s">
        <v>28</v>
      </c>
      <c r="E408" s="8" t="s">
        <v>17</v>
      </c>
      <c r="F408" s="8" t="s">
        <v>5</v>
      </c>
      <c r="G408" s="9">
        <v>0</v>
      </c>
      <c r="H408" s="9">
        <v>-81902.526187840005</v>
      </c>
      <c r="I408" s="9">
        <f t="shared" si="86"/>
        <v>-81902.526187840005</v>
      </c>
      <c r="J408" s="9">
        <v>-79308.41337800902</v>
      </c>
      <c r="K408" s="9">
        <f t="shared" si="79"/>
        <v>-2594.1128098309855</v>
      </c>
      <c r="L408" s="9">
        <v>0</v>
      </c>
      <c r="M408" s="9">
        <v>0</v>
      </c>
      <c r="N408" s="9">
        <v>0</v>
      </c>
      <c r="O408" s="4"/>
      <c r="P408" s="9">
        <f t="shared" si="90"/>
        <v>-2594.1128098309855</v>
      </c>
    </row>
    <row r="409" spans="1:16" x14ac:dyDescent="0.2">
      <c r="A409" s="8" t="s">
        <v>58</v>
      </c>
      <c r="B409" s="8" t="s">
        <v>54</v>
      </c>
      <c r="C409" s="8" t="s">
        <v>116</v>
      </c>
      <c r="D409" s="8" t="s">
        <v>28</v>
      </c>
      <c r="E409" s="8" t="s">
        <v>17</v>
      </c>
      <c r="F409" s="8" t="s">
        <v>9</v>
      </c>
      <c r="G409" s="9">
        <v>0</v>
      </c>
      <c r="H409" s="9">
        <v>-32.73364182978704</v>
      </c>
      <c r="I409" s="9">
        <f t="shared" si="86"/>
        <v>-32.73364182978704</v>
      </c>
      <c r="J409" s="9">
        <v>-142.82024357946244</v>
      </c>
      <c r="K409" s="9">
        <f t="shared" si="79"/>
        <v>110.0866017496754</v>
      </c>
      <c r="L409" s="9">
        <v>0</v>
      </c>
      <c r="M409" s="9">
        <v>0</v>
      </c>
      <c r="N409" s="9">
        <v>0</v>
      </c>
      <c r="O409" s="4"/>
      <c r="P409" s="9">
        <f t="shared" si="90"/>
        <v>110.0866017496754</v>
      </c>
    </row>
    <row r="410" spans="1:16" x14ac:dyDescent="0.2">
      <c r="A410" s="8" t="s">
        <v>58</v>
      </c>
      <c r="B410" s="8" t="s">
        <v>54</v>
      </c>
      <c r="C410" s="8" t="s">
        <v>116</v>
      </c>
      <c r="D410" s="8" t="s">
        <v>28</v>
      </c>
      <c r="E410" s="8" t="s">
        <v>69</v>
      </c>
      <c r="F410" s="8" t="s">
        <v>5</v>
      </c>
      <c r="G410" s="9">
        <v>-384000</v>
      </c>
      <c r="H410" s="9">
        <v>-42122.52</v>
      </c>
      <c r="I410" s="9">
        <f t="shared" si="86"/>
        <v>-426122.52</v>
      </c>
      <c r="J410" s="9">
        <v>-370780.377225</v>
      </c>
      <c r="K410" s="9">
        <f t="shared" si="79"/>
        <v>-55342.142775000015</v>
      </c>
      <c r="L410" s="9">
        <f t="shared" si="88"/>
        <v>-55342.142775000015</v>
      </c>
      <c r="M410" s="9">
        <v>-55345</v>
      </c>
      <c r="N410" s="9">
        <v>-5000</v>
      </c>
      <c r="O410" s="4"/>
      <c r="P410" s="9">
        <v>0</v>
      </c>
    </row>
    <row r="411" spans="1:16" x14ac:dyDescent="0.2">
      <c r="A411" s="8" t="s">
        <v>58</v>
      </c>
      <c r="B411" s="8" t="s">
        <v>54</v>
      </c>
      <c r="C411" s="8" t="s">
        <v>116</v>
      </c>
      <c r="D411" s="8" t="s">
        <v>28</v>
      </c>
      <c r="E411" s="8" t="s">
        <v>22</v>
      </c>
      <c r="F411" s="8" t="s">
        <v>9</v>
      </c>
      <c r="G411" s="9">
        <v>0</v>
      </c>
      <c r="H411" s="9">
        <v>259.13432873650339</v>
      </c>
      <c r="I411" s="9">
        <f t="shared" si="86"/>
        <v>259.13432873650339</v>
      </c>
      <c r="J411" s="9">
        <v>-10.072345674810389</v>
      </c>
      <c r="K411" s="9">
        <f t="shared" si="79"/>
        <v>269.20667441131377</v>
      </c>
      <c r="L411" s="9">
        <f t="shared" si="88"/>
        <v>269.20667441131377</v>
      </c>
      <c r="M411" s="9">
        <v>0</v>
      </c>
      <c r="N411" s="9">
        <v>0</v>
      </c>
      <c r="O411" s="4"/>
      <c r="P411" s="9">
        <v>0</v>
      </c>
    </row>
    <row r="412" spans="1:16" x14ac:dyDescent="0.2">
      <c r="A412" s="8" t="s">
        <v>58</v>
      </c>
      <c r="B412" s="8" t="s">
        <v>54</v>
      </c>
      <c r="C412" s="8" t="s">
        <v>116</v>
      </c>
      <c r="D412" s="8" t="s">
        <v>28</v>
      </c>
      <c r="E412" s="8" t="s">
        <v>23</v>
      </c>
      <c r="F412" s="8" t="s">
        <v>9</v>
      </c>
      <c r="G412" s="9">
        <v>0</v>
      </c>
      <c r="H412" s="9">
        <v>-214.05070140573451</v>
      </c>
      <c r="I412" s="9">
        <f t="shared" si="86"/>
        <v>-214.05070140573451</v>
      </c>
      <c r="J412" s="9">
        <v>-370.86234624619993</v>
      </c>
      <c r="K412" s="9">
        <f t="shared" si="79"/>
        <v>156.81164484046542</v>
      </c>
      <c r="L412" s="9">
        <f t="shared" si="88"/>
        <v>156.81164484046542</v>
      </c>
      <c r="M412" s="9">
        <v>0</v>
      </c>
      <c r="N412" s="9">
        <v>0</v>
      </c>
      <c r="O412" s="4"/>
      <c r="P412" s="9">
        <v>0</v>
      </c>
    </row>
    <row r="413" spans="1:16" x14ac:dyDescent="0.2">
      <c r="A413" s="8" t="s">
        <v>58</v>
      </c>
      <c r="B413" s="8" t="s">
        <v>54</v>
      </c>
      <c r="C413" s="8" t="s">
        <v>116</v>
      </c>
      <c r="D413" s="8" t="s">
        <v>28</v>
      </c>
      <c r="E413" s="8" t="s">
        <v>90</v>
      </c>
      <c r="F413" s="8" t="s">
        <v>5</v>
      </c>
      <c r="G413" s="9">
        <v>-1669.4999969999999</v>
      </c>
      <c r="H413" s="9">
        <v>0</v>
      </c>
      <c r="I413" s="9">
        <f t="shared" si="86"/>
        <v>-1669.4999969999999</v>
      </c>
      <c r="J413" s="9">
        <v>-304.5</v>
      </c>
      <c r="K413" s="9">
        <f t="shared" ref="K413:K464" si="91">I413-J413</f>
        <v>-1364.9999969999999</v>
      </c>
      <c r="L413" s="9">
        <f t="shared" si="88"/>
        <v>-1364.9999969999999</v>
      </c>
      <c r="M413" s="9">
        <v>-1334.06</v>
      </c>
      <c r="N413" s="9">
        <v>-1365</v>
      </c>
      <c r="O413" s="4"/>
      <c r="P413" s="9">
        <v>0</v>
      </c>
    </row>
    <row r="414" spans="1:16" x14ac:dyDescent="0.2">
      <c r="A414" s="8" t="s">
        <v>58</v>
      </c>
      <c r="B414" s="8" t="s">
        <v>54</v>
      </c>
      <c r="C414" s="8" t="s">
        <v>116</v>
      </c>
      <c r="D414" s="8" t="s">
        <v>28</v>
      </c>
      <c r="E414" s="8" t="s">
        <v>90</v>
      </c>
      <c r="F414" s="8" t="s">
        <v>9</v>
      </c>
      <c r="G414" s="9">
        <v>0</v>
      </c>
      <c r="H414" s="9">
        <v>0</v>
      </c>
      <c r="I414" s="9">
        <f t="shared" si="86"/>
        <v>0</v>
      </c>
      <c r="J414" s="11">
        <v>0</v>
      </c>
      <c r="K414" s="9">
        <f t="shared" si="91"/>
        <v>0</v>
      </c>
      <c r="L414" s="9">
        <f t="shared" si="88"/>
        <v>0</v>
      </c>
      <c r="M414" s="9">
        <f t="shared" ref="M414" si="92">L414</f>
        <v>0</v>
      </c>
      <c r="N414" s="9">
        <v>-9.1869337109260609</v>
      </c>
      <c r="O414" s="4"/>
      <c r="P414" s="9">
        <v>0</v>
      </c>
    </row>
    <row r="415" spans="1:16" x14ac:dyDescent="0.2">
      <c r="A415" s="8" t="s">
        <v>58</v>
      </c>
      <c r="B415" s="8" t="s">
        <v>54</v>
      </c>
      <c r="C415" s="8" t="s">
        <v>116</v>
      </c>
      <c r="D415" s="8" t="s">
        <v>28</v>
      </c>
      <c r="E415" s="8" t="s">
        <v>92</v>
      </c>
      <c r="F415" s="8" t="s">
        <v>9</v>
      </c>
      <c r="G415" s="9">
        <v>0</v>
      </c>
      <c r="H415" s="9">
        <v>0</v>
      </c>
      <c r="I415" s="9">
        <f t="shared" si="86"/>
        <v>0</v>
      </c>
      <c r="J415" s="9">
        <v>-8.2698142413998976</v>
      </c>
      <c r="K415" s="9">
        <f t="shared" si="91"/>
        <v>8.2698142413998976</v>
      </c>
      <c r="L415" s="9">
        <f t="shared" si="88"/>
        <v>8.2698142413998976</v>
      </c>
      <c r="M415" s="9">
        <v>0</v>
      </c>
      <c r="N415" s="9">
        <v>0</v>
      </c>
      <c r="O415" s="4"/>
      <c r="P415" s="9">
        <v>0</v>
      </c>
    </row>
    <row r="416" spans="1:16" x14ac:dyDescent="0.2">
      <c r="A416" s="8" t="s">
        <v>58</v>
      </c>
      <c r="B416" s="8" t="s">
        <v>53</v>
      </c>
      <c r="C416" s="8" t="s">
        <v>117</v>
      </c>
      <c r="D416" s="8" t="s">
        <v>28</v>
      </c>
      <c r="E416" s="8" t="s">
        <v>68</v>
      </c>
      <c r="F416" s="8" t="s">
        <v>5</v>
      </c>
      <c r="G416" s="9">
        <v>-30000.000000000011</v>
      </c>
      <c r="H416" s="9">
        <v>0</v>
      </c>
      <c r="I416" s="9">
        <f t="shared" si="86"/>
        <v>-30000.000000000011</v>
      </c>
      <c r="J416" s="9">
        <v>-30000.000000000011</v>
      </c>
      <c r="K416" s="9">
        <f t="shared" si="91"/>
        <v>0</v>
      </c>
      <c r="L416" s="9">
        <v>0</v>
      </c>
      <c r="M416" s="9">
        <v>0</v>
      </c>
      <c r="N416" s="9">
        <v>0</v>
      </c>
      <c r="O416" s="4"/>
      <c r="P416" s="9">
        <f>K416</f>
        <v>0</v>
      </c>
    </row>
    <row r="417" spans="1:16" x14ac:dyDescent="0.2">
      <c r="A417" s="8" t="s">
        <v>58</v>
      </c>
      <c r="B417" s="8" t="s">
        <v>53</v>
      </c>
      <c r="C417" s="8" t="s">
        <v>117</v>
      </c>
      <c r="D417" s="8" t="s">
        <v>28</v>
      </c>
      <c r="E417" s="8" t="s">
        <v>88</v>
      </c>
      <c r="F417" s="8" t="s">
        <v>5</v>
      </c>
      <c r="G417" s="9">
        <v>-851253.04235062981</v>
      </c>
      <c r="H417" s="9">
        <v>-7717.0552855959832</v>
      </c>
      <c r="I417" s="9">
        <f t="shared" si="86"/>
        <v>-858970.09763622575</v>
      </c>
      <c r="J417" s="9">
        <v>-858777.96575117798</v>
      </c>
      <c r="K417" s="9">
        <f t="shared" si="91"/>
        <v>-192.13188504776917</v>
      </c>
      <c r="L417" s="9">
        <f t="shared" si="88"/>
        <v>-192.13188504776917</v>
      </c>
      <c r="M417" s="9">
        <v>-6829.9482424840007</v>
      </c>
      <c r="N417" s="9">
        <v>0</v>
      </c>
      <c r="O417" s="4"/>
      <c r="P417" s="9">
        <v>0</v>
      </c>
    </row>
    <row r="418" spans="1:16" x14ac:dyDescent="0.2">
      <c r="A418" s="8" t="s">
        <v>58</v>
      </c>
      <c r="B418" s="8" t="s">
        <v>53</v>
      </c>
      <c r="C418" s="8" t="s">
        <v>117</v>
      </c>
      <c r="D418" s="8" t="s">
        <v>28</v>
      </c>
      <c r="E418" s="8" t="s">
        <v>88</v>
      </c>
      <c r="F418" s="8" t="s">
        <v>9</v>
      </c>
      <c r="G418" s="9">
        <v>-11629.689619059682</v>
      </c>
      <c r="H418" s="9">
        <v>-2754.9321526783315</v>
      </c>
      <c r="I418" s="9">
        <f t="shared" si="86"/>
        <v>-14384.621771738013</v>
      </c>
      <c r="J418" s="9">
        <v>-11988.204538125306</v>
      </c>
      <c r="K418" s="9">
        <f t="shared" si="91"/>
        <v>-2396.4172336127067</v>
      </c>
      <c r="L418" s="9">
        <f t="shared" si="88"/>
        <v>-2396.4172336127067</v>
      </c>
      <c r="M418" s="9">
        <f t="shared" ref="M418" si="93">L418</f>
        <v>-2396.4172336127067</v>
      </c>
      <c r="N418" s="9">
        <v>0</v>
      </c>
      <c r="O418" s="4"/>
      <c r="P418" s="9">
        <v>0</v>
      </c>
    </row>
    <row r="419" spans="1:16" x14ac:dyDescent="0.2">
      <c r="A419" s="8" t="s">
        <v>58</v>
      </c>
      <c r="B419" s="8" t="s">
        <v>53</v>
      </c>
      <c r="C419" s="8" t="s">
        <v>117</v>
      </c>
      <c r="D419" s="8" t="s">
        <v>28</v>
      </c>
      <c r="E419" s="8" t="s">
        <v>66</v>
      </c>
      <c r="F419" s="8" t="s">
        <v>5</v>
      </c>
      <c r="G419" s="9">
        <v>-13724.839254095938</v>
      </c>
      <c r="H419" s="9">
        <v>0</v>
      </c>
      <c r="I419" s="9">
        <f t="shared" si="86"/>
        <v>-13724.839254095938</v>
      </c>
      <c r="J419" s="9">
        <v>-13020.021008084092</v>
      </c>
      <c r="K419" s="9">
        <f t="shared" si="91"/>
        <v>-704.81824601184599</v>
      </c>
      <c r="L419" s="9">
        <v>0</v>
      </c>
      <c r="M419" s="9">
        <v>0</v>
      </c>
      <c r="N419" s="9">
        <v>0</v>
      </c>
      <c r="O419" s="4"/>
      <c r="P419" s="9">
        <f t="shared" ref="P419:P423" si="94">K419</f>
        <v>-704.81824601184599</v>
      </c>
    </row>
    <row r="420" spans="1:16" x14ac:dyDescent="0.2">
      <c r="A420" s="8" t="s">
        <v>58</v>
      </c>
      <c r="B420" s="8" t="s">
        <v>53</v>
      </c>
      <c r="C420" s="8" t="s">
        <v>117</v>
      </c>
      <c r="D420" s="8" t="s">
        <v>28</v>
      </c>
      <c r="E420" s="8" t="s">
        <v>66</v>
      </c>
      <c r="F420" s="8" t="s">
        <v>9</v>
      </c>
      <c r="G420" s="9">
        <v>-209.21877892841951</v>
      </c>
      <c r="H420" s="9">
        <v>0</v>
      </c>
      <c r="I420" s="9">
        <f t="shared" si="86"/>
        <v>-209.21877892841951</v>
      </c>
      <c r="J420" s="9">
        <v>-167.73935159531794</v>
      </c>
      <c r="K420" s="9">
        <f t="shared" si="91"/>
        <v>-41.479427333101569</v>
      </c>
      <c r="L420" s="9">
        <v>0</v>
      </c>
      <c r="M420" s="9">
        <v>0</v>
      </c>
      <c r="N420" s="9">
        <v>0</v>
      </c>
      <c r="O420" s="4"/>
      <c r="P420" s="9">
        <f t="shared" si="94"/>
        <v>-41.479427333101569</v>
      </c>
    </row>
    <row r="421" spans="1:16" x14ac:dyDescent="0.2">
      <c r="A421" s="8" t="s">
        <v>58</v>
      </c>
      <c r="B421" s="8" t="s">
        <v>53</v>
      </c>
      <c r="C421" s="8" t="s">
        <v>117</v>
      </c>
      <c r="D421" s="8" t="s">
        <v>28</v>
      </c>
      <c r="E421" s="8" t="s">
        <v>67</v>
      </c>
      <c r="F421" s="8" t="s">
        <v>5</v>
      </c>
      <c r="G421" s="9">
        <v>-295.50079488</v>
      </c>
      <c r="H421" s="9">
        <v>0</v>
      </c>
      <c r="I421" s="9">
        <f t="shared" si="86"/>
        <v>-295.50079488</v>
      </c>
      <c r="J421" s="9">
        <v>0</v>
      </c>
      <c r="K421" s="9">
        <f t="shared" si="91"/>
        <v>-295.50079488</v>
      </c>
      <c r="L421" s="9">
        <v>0</v>
      </c>
      <c r="M421" s="9">
        <v>0</v>
      </c>
      <c r="N421" s="9">
        <v>0</v>
      </c>
      <c r="O421" s="4"/>
      <c r="P421" s="9">
        <f t="shared" si="94"/>
        <v>-295.50079488</v>
      </c>
    </row>
    <row r="422" spans="1:16" x14ac:dyDescent="0.2">
      <c r="A422" s="8" t="s">
        <v>58</v>
      </c>
      <c r="B422" s="8" t="s">
        <v>53</v>
      </c>
      <c r="C422" s="8" t="s">
        <v>117</v>
      </c>
      <c r="D422" s="8" t="s">
        <v>28</v>
      </c>
      <c r="E422" s="8" t="s">
        <v>17</v>
      </c>
      <c r="F422" s="8" t="s">
        <v>5</v>
      </c>
      <c r="G422" s="9">
        <v>0</v>
      </c>
      <c r="H422" s="9">
        <v>0</v>
      </c>
      <c r="I422" s="9">
        <f t="shared" si="86"/>
        <v>0</v>
      </c>
      <c r="J422" s="9">
        <v>-2.4737678171472415</v>
      </c>
      <c r="K422" s="9">
        <f t="shared" si="91"/>
        <v>2.4737678171472415</v>
      </c>
      <c r="L422" s="9">
        <v>0</v>
      </c>
      <c r="M422" s="9">
        <v>0</v>
      </c>
      <c r="N422" s="9">
        <v>0</v>
      </c>
      <c r="O422" s="4"/>
      <c r="P422" s="9">
        <f t="shared" si="94"/>
        <v>2.4737678171472415</v>
      </c>
    </row>
    <row r="423" spans="1:16" x14ac:dyDescent="0.2">
      <c r="A423" s="8" t="s">
        <v>58</v>
      </c>
      <c r="B423" s="8" t="s">
        <v>53</v>
      </c>
      <c r="C423" s="8" t="s">
        <v>117</v>
      </c>
      <c r="D423" s="8" t="s">
        <v>28</v>
      </c>
      <c r="E423" s="8" t="s">
        <v>17</v>
      </c>
      <c r="F423" s="8" t="s">
        <v>9</v>
      </c>
      <c r="G423" s="9">
        <v>0</v>
      </c>
      <c r="H423" s="9">
        <v>-15.71214807829778</v>
      </c>
      <c r="I423" s="9">
        <f t="shared" si="86"/>
        <v>-15.71214807829778</v>
      </c>
      <c r="J423" s="9">
        <v>-68.553716918141944</v>
      </c>
      <c r="K423" s="9">
        <f t="shared" si="91"/>
        <v>52.841568839844165</v>
      </c>
      <c r="L423" s="9">
        <v>0</v>
      </c>
      <c r="M423" s="9">
        <v>0</v>
      </c>
      <c r="N423" s="9">
        <v>0</v>
      </c>
      <c r="O423" s="4"/>
      <c r="P423" s="9">
        <f t="shared" si="94"/>
        <v>52.841568839844165</v>
      </c>
    </row>
    <row r="424" spans="1:16" x14ac:dyDescent="0.2">
      <c r="A424" s="8" t="s">
        <v>58</v>
      </c>
      <c r="B424" s="8" t="s">
        <v>53</v>
      </c>
      <c r="C424" s="8" t="s">
        <v>117</v>
      </c>
      <c r="D424" s="8" t="s">
        <v>28</v>
      </c>
      <c r="E424" s="8" t="s">
        <v>69</v>
      </c>
      <c r="F424" s="8" t="s">
        <v>5</v>
      </c>
      <c r="G424" s="9">
        <v>-163000</v>
      </c>
      <c r="H424" s="9">
        <v>0</v>
      </c>
      <c r="I424" s="9">
        <f t="shared" si="86"/>
        <v>-163000</v>
      </c>
      <c r="J424" s="9">
        <v>-163000</v>
      </c>
      <c r="K424" s="9">
        <f t="shared" si="91"/>
        <v>0</v>
      </c>
      <c r="L424" s="9">
        <f t="shared" si="88"/>
        <v>0</v>
      </c>
      <c r="M424" s="9">
        <v>0</v>
      </c>
      <c r="N424" s="9">
        <v>0</v>
      </c>
      <c r="O424" s="4"/>
      <c r="P424" s="9">
        <v>0</v>
      </c>
    </row>
    <row r="425" spans="1:16" x14ac:dyDescent="0.2">
      <c r="A425" s="8" t="s">
        <v>58</v>
      </c>
      <c r="B425" s="8" t="s">
        <v>53</v>
      </c>
      <c r="C425" s="8" t="s">
        <v>117</v>
      </c>
      <c r="D425" s="8" t="s">
        <v>28</v>
      </c>
      <c r="E425" s="8" t="s">
        <v>22</v>
      </c>
      <c r="F425" s="8" t="s">
        <v>9</v>
      </c>
      <c r="G425" s="9">
        <v>0</v>
      </c>
      <c r="H425" s="9">
        <v>124.38447779352163</v>
      </c>
      <c r="I425" s="9">
        <f t="shared" si="86"/>
        <v>124.38447779352163</v>
      </c>
      <c r="J425" s="9">
        <v>-4.8347259239089873</v>
      </c>
      <c r="K425" s="9">
        <f t="shared" si="91"/>
        <v>129.21920371743062</v>
      </c>
      <c r="L425" s="9">
        <f t="shared" si="88"/>
        <v>129.21920371743062</v>
      </c>
      <c r="M425" s="9">
        <v>0</v>
      </c>
      <c r="N425" s="9">
        <v>0</v>
      </c>
      <c r="O425" s="4"/>
      <c r="P425" s="9">
        <v>0</v>
      </c>
    </row>
    <row r="426" spans="1:16" x14ac:dyDescent="0.2">
      <c r="A426" s="8" t="s">
        <v>58</v>
      </c>
      <c r="B426" s="8" t="s">
        <v>53</v>
      </c>
      <c r="C426" s="8" t="s">
        <v>117</v>
      </c>
      <c r="D426" s="8" t="s">
        <v>28</v>
      </c>
      <c r="E426" s="8" t="s">
        <v>23</v>
      </c>
      <c r="F426" s="8" t="s">
        <v>9</v>
      </c>
      <c r="G426" s="9">
        <v>0</v>
      </c>
      <c r="H426" s="9">
        <v>-102.74433667475256</v>
      </c>
      <c r="I426" s="9">
        <f t="shared" si="86"/>
        <v>-102.74433667475256</v>
      </c>
      <c r="J426" s="9">
        <v>-178.01392619817597</v>
      </c>
      <c r="K426" s="9">
        <f t="shared" si="91"/>
        <v>75.269589523423406</v>
      </c>
      <c r="L426" s="9">
        <f t="shared" si="88"/>
        <v>75.269589523423406</v>
      </c>
      <c r="M426" s="9">
        <v>0</v>
      </c>
      <c r="N426" s="9">
        <v>0</v>
      </c>
      <c r="O426" s="4"/>
      <c r="P426" s="9">
        <v>0</v>
      </c>
    </row>
    <row r="427" spans="1:16" x14ac:dyDescent="0.2">
      <c r="A427" s="8" t="s">
        <v>58</v>
      </c>
      <c r="B427" s="8" t="s">
        <v>53</v>
      </c>
      <c r="C427" s="8" t="s">
        <v>117</v>
      </c>
      <c r="D427" s="8" t="s">
        <v>28</v>
      </c>
      <c r="E427" s="8" t="s">
        <v>90</v>
      </c>
      <c r="F427" s="8" t="s">
        <v>5</v>
      </c>
      <c r="G427" s="9">
        <v>-801.35999855999989</v>
      </c>
      <c r="H427" s="9">
        <v>0</v>
      </c>
      <c r="I427" s="9">
        <f t="shared" si="86"/>
        <v>-801.35999855999989</v>
      </c>
      <c r="J427" s="9">
        <v>-146.16</v>
      </c>
      <c r="K427" s="9">
        <f t="shared" si="91"/>
        <v>-655.19999855999993</v>
      </c>
      <c r="L427" s="9">
        <f t="shared" si="88"/>
        <v>-655.19999855999993</v>
      </c>
      <c r="M427" s="9">
        <v>-662.02500000000009</v>
      </c>
      <c r="N427" s="9">
        <v>-655.19999999999993</v>
      </c>
      <c r="O427" s="4"/>
      <c r="P427" s="9">
        <v>0</v>
      </c>
    </row>
    <row r="428" spans="1:16" x14ac:dyDescent="0.2">
      <c r="A428" s="8" t="s">
        <v>58</v>
      </c>
      <c r="B428" s="8" t="s">
        <v>53</v>
      </c>
      <c r="C428" s="8" t="s">
        <v>117</v>
      </c>
      <c r="D428" s="8" t="s">
        <v>28</v>
      </c>
      <c r="E428" s="8" t="s">
        <v>90</v>
      </c>
      <c r="F428" s="8" t="s">
        <v>9</v>
      </c>
      <c r="G428" s="9">
        <v>0</v>
      </c>
      <c r="H428" s="9">
        <v>0</v>
      </c>
      <c r="I428" s="9">
        <f t="shared" si="86"/>
        <v>0</v>
      </c>
      <c r="J428" s="11">
        <v>0</v>
      </c>
      <c r="K428" s="9">
        <f t="shared" si="91"/>
        <v>0</v>
      </c>
      <c r="L428" s="9">
        <f t="shared" si="88"/>
        <v>0</v>
      </c>
      <c r="M428" s="9">
        <f t="shared" ref="M428" si="95">L428</f>
        <v>0</v>
      </c>
      <c r="N428" s="9">
        <v>-4.4097281812445086</v>
      </c>
      <c r="O428" s="4"/>
      <c r="P428" s="9">
        <v>0</v>
      </c>
    </row>
    <row r="429" spans="1:16" x14ac:dyDescent="0.2">
      <c r="A429" s="8" t="s">
        <v>58</v>
      </c>
      <c r="B429" s="8" t="s">
        <v>53</v>
      </c>
      <c r="C429" s="8" t="s">
        <v>117</v>
      </c>
      <c r="D429" s="8" t="s">
        <v>28</v>
      </c>
      <c r="E429" s="8" t="s">
        <v>92</v>
      </c>
      <c r="F429" s="8" t="s">
        <v>9</v>
      </c>
      <c r="G429" s="9">
        <v>0</v>
      </c>
      <c r="H429" s="9">
        <v>0</v>
      </c>
      <c r="I429" s="9">
        <f t="shared" si="86"/>
        <v>0</v>
      </c>
      <c r="J429" s="9">
        <v>-3.9695108358719504</v>
      </c>
      <c r="K429" s="9">
        <f t="shared" si="91"/>
        <v>3.9695108358719504</v>
      </c>
      <c r="L429" s="9">
        <f t="shared" si="88"/>
        <v>3.9695108358719504</v>
      </c>
      <c r="M429" s="9">
        <v>0</v>
      </c>
      <c r="N429" s="9">
        <v>0</v>
      </c>
      <c r="O429" s="4"/>
      <c r="P429" s="9">
        <v>0</v>
      </c>
    </row>
    <row r="430" spans="1:16" x14ac:dyDescent="0.2">
      <c r="A430" s="8" t="s">
        <v>57</v>
      </c>
      <c r="B430" s="8" t="s">
        <v>51</v>
      </c>
      <c r="C430" s="8" t="s">
        <v>118</v>
      </c>
      <c r="D430" s="8" t="s">
        <v>28</v>
      </c>
      <c r="E430" s="8" t="s">
        <v>88</v>
      </c>
      <c r="F430" s="8" t="s">
        <v>5</v>
      </c>
      <c r="G430" s="9">
        <v>-1381650.9006390804</v>
      </c>
      <c r="H430" s="9">
        <v>-76576.934277016568</v>
      </c>
      <c r="I430" s="9">
        <f t="shared" si="86"/>
        <v>-1458227.8349160971</v>
      </c>
      <c r="J430" s="9">
        <v>-1379637.0722328715</v>
      </c>
      <c r="K430" s="9">
        <f t="shared" si="91"/>
        <v>-78590.762683225563</v>
      </c>
      <c r="L430" s="9">
        <f t="shared" si="88"/>
        <v>-78590.762683225563</v>
      </c>
      <c r="M430" s="9">
        <v>-61619.4907373608</v>
      </c>
      <c r="N430" s="9">
        <v>0</v>
      </c>
      <c r="O430" s="4"/>
      <c r="P430" s="9">
        <v>0</v>
      </c>
    </row>
    <row r="431" spans="1:16" x14ac:dyDescent="0.2">
      <c r="A431" s="8" t="s">
        <v>57</v>
      </c>
      <c r="B431" s="8" t="s">
        <v>51</v>
      </c>
      <c r="C431" s="8" t="s">
        <v>118</v>
      </c>
      <c r="D431" s="8" t="s">
        <v>28</v>
      </c>
      <c r="E431" s="8" t="s">
        <v>88</v>
      </c>
      <c r="F431" s="8" t="s">
        <v>9</v>
      </c>
      <c r="G431" s="9">
        <v>-1834462.5827915086</v>
      </c>
      <c r="H431" s="9">
        <v>-184947.51195668656</v>
      </c>
      <c r="I431" s="9">
        <f t="shared" si="86"/>
        <v>-2019410.0947481953</v>
      </c>
      <c r="J431" s="9">
        <v>-1602271.2179684315</v>
      </c>
      <c r="K431" s="9">
        <f t="shared" si="91"/>
        <v>-417138.87677976373</v>
      </c>
      <c r="L431" s="9">
        <f t="shared" si="88"/>
        <v>-417138.87677976373</v>
      </c>
      <c r="M431" s="9">
        <f t="shared" ref="M431" si="96">L431</f>
        <v>-417138.87677976373</v>
      </c>
      <c r="N431" s="9">
        <v>0</v>
      </c>
      <c r="O431" s="4"/>
      <c r="P431" s="9">
        <v>0</v>
      </c>
    </row>
    <row r="432" spans="1:16" x14ac:dyDescent="0.2">
      <c r="A432" s="8" t="s">
        <v>57</v>
      </c>
      <c r="B432" s="8" t="s">
        <v>51</v>
      </c>
      <c r="C432" s="8" t="s">
        <v>118</v>
      </c>
      <c r="D432" s="8" t="s">
        <v>28</v>
      </c>
      <c r="E432" s="8" t="s">
        <v>66</v>
      </c>
      <c r="F432" s="8" t="s">
        <v>5</v>
      </c>
      <c r="G432" s="9">
        <v>-136100.89276750144</v>
      </c>
      <c r="H432" s="9">
        <v>0</v>
      </c>
      <c r="I432" s="9">
        <f t="shared" si="86"/>
        <v>-136100.89276750144</v>
      </c>
      <c r="J432" s="9">
        <v>-144895.30551592814</v>
      </c>
      <c r="K432" s="9">
        <f t="shared" si="91"/>
        <v>8794.4127484266937</v>
      </c>
      <c r="L432" s="9">
        <v>0</v>
      </c>
      <c r="M432" s="9">
        <v>0</v>
      </c>
      <c r="N432" s="9">
        <v>0</v>
      </c>
      <c r="O432" s="4"/>
      <c r="P432" s="9">
        <f t="shared" ref="P432:P436" si="97">K432</f>
        <v>8794.4127484266937</v>
      </c>
    </row>
    <row r="433" spans="1:16" x14ac:dyDescent="0.2">
      <c r="A433" s="8" t="s">
        <v>57</v>
      </c>
      <c r="B433" s="8" t="s">
        <v>51</v>
      </c>
      <c r="C433" s="8" t="s">
        <v>118</v>
      </c>
      <c r="D433" s="8" t="s">
        <v>28</v>
      </c>
      <c r="E433" s="8" t="s">
        <v>66</v>
      </c>
      <c r="F433" s="8" t="s">
        <v>9</v>
      </c>
      <c r="G433" s="9">
        <v>-7694.4673610108439</v>
      </c>
      <c r="H433" s="9">
        <v>0</v>
      </c>
      <c r="I433" s="9">
        <f t="shared" si="86"/>
        <v>-7694.4673610108439</v>
      </c>
      <c r="J433" s="9">
        <v>-6555.0279058524357</v>
      </c>
      <c r="K433" s="9">
        <f t="shared" si="91"/>
        <v>-1139.4394551584082</v>
      </c>
      <c r="L433" s="9">
        <v>0</v>
      </c>
      <c r="M433" s="9">
        <v>0</v>
      </c>
      <c r="N433" s="9">
        <v>0</v>
      </c>
      <c r="O433" s="4"/>
      <c r="P433" s="9">
        <f t="shared" si="97"/>
        <v>-1139.4394551584082</v>
      </c>
    </row>
    <row r="434" spans="1:16" x14ac:dyDescent="0.2">
      <c r="A434" s="8" t="s">
        <v>57</v>
      </c>
      <c r="B434" s="8" t="s">
        <v>51</v>
      </c>
      <c r="C434" s="8" t="s">
        <v>118</v>
      </c>
      <c r="D434" s="8" t="s">
        <v>28</v>
      </c>
      <c r="E434" s="8" t="s">
        <v>67</v>
      </c>
      <c r="F434" s="8" t="s">
        <v>5</v>
      </c>
      <c r="G434" s="9">
        <v>-2930.3018601599997</v>
      </c>
      <c r="H434" s="9">
        <v>0</v>
      </c>
      <c r="I434" s="9">
        <f t="shared" si="86"/>
        <v>-2930.3018601599997</v>
      </c>
      <c r="J434" s="9">
        <v>0</v>
      </c>
      <c r="K434" s="9">
        <f t="shared" si="91"/>
        <v>-2930.3018601599997</v>
      </c>
      <c r="L434" s="9">
        <v>0</v>
      </c>
      <c r="M434" s="9">
        <v>0</v>
      </c>
      <c r="N434" s="9">
        <v>0</v>
      </c>
      <c r="O434" s="4"/>
      <c r="P434" s="9">
        <f t="shared" si="97"/>
        <v>-2930.3018601599997</v>
      </c>
    </row>
    <row r="435" spans="1:16" x14ac:dyDescent="0.2">
      <c r="A435" s="8" t="s">
        <v>57</v>
      </c>
      <c r="B435" s="8" t="s">
        <v>51</v>
      </c>
      <c r="C435" s="8" t="s">
        <v>118</v>
      </c>
      <c r="D435" s="8" t="s">
        <v>28</v>
      </c>
      <c r="E435" s="8" t="s">
        <v>17</v>
      </c>
      <c r="F435" s="8" t="s">
        <v>5</v>
      </c>
      <c r="G435" s="9">
        <v>0</v>
      </c>
      <c r="H435" s="9">
        <v>0</v>
      </c>
      <c r="I435" s="9">
        <f t="shared" si="86"/>
        <v>0</v>
      </c>
      <c r="J435" s="9">
        <v>-25.981314767224937</v>
      </c>
      <c r="K435" s="9">
        <f t="shared" si="91"/>
        <v>25.981314767224937</v>
      </c>
      <c r="L435" s="9">
        <v>0</v>
      </c>
      <c r="M435" s="9">
        <v>0</v>
      </c>
      <c r="N435" s="9">
        <v>0</v>
      </c>
      <c r="O435" s="4"/>
      <c r="P435" s="9">
        <f t="shared" si="97"/>
        <v>25.981314767224937</v>
      </c>
    </row>
    <row r="436" spans="1:16" x14ac:dyDescent="0.2">
      <c r="A436" s="8" t="s">
        <v>57</v>
      </c>
      <c r="B436" s="8" t="s">
        <v>51</v>
      </c>
      <c r="C436" s="8" t="s">
        <v>118</v>
      </c>
      <c r="D436" s="8" t="s">
        <v>28</v>
      </c>
      <c r="E436" s="8" t="s">
        <v>17</v>
      </c>
      <c r="F436" s="8" t="s">
        <v>9</v>
      </c>
      <c r="G436" s="9">
        <v>0</v>
      </c>
      <c r="H436" s="9">
        <v>-156.35769580694941</v>
      </c>
      <c r="I436" s="9">
        <f t="shared" si="86"/>
        <v>-156.35769580694941</v>
      </c>
      <c r="J436" s="9">
        <v>-682.20469683123213</v>
      </c>
      <c r="K436" s="9">
        <f t="shared" si="91"/>
        <v>525.84700102428269</v>
      </c>
      <c r="L436" s="9">
        <v>0</v>
      </c>
      <c r="M436" s="9">
        <v>0</v>
      </c>
      <c r="N436" s="9">
        <v>0</v>
      </c>
      <c r="O436" s="4"/>
      <c r="P436" s="9">
        <f t="shared" si="97"/>
        <v>525.84700102428269</v>
      </c>
    </row>
    <row r="437" spans="1:16" x14ac:dyDescent="0.2">
      <c r="A437" s="8" t="s">
        <v>57</v>
      </c>
      <c r="B437" s="8" t="s">
        <v>51</v>
      </c>
      <c r="C437" s="8" t="s">
        <v>118</v>
      </c>
      <c r="D437" s="8" t="s">
        <v>28</v>
      </c>
      <c r="E437" s="8" t="s">
        <v>22</v>
      </c>
      <c r="F437" s="8" t="s">
        <v>9</v>
      </c>
      <c r="G437" s="9">
        <v>0</v>
      </c>
      <c r="H437" s="9">
        <v>-67141.057855630861</v>
      </c>
      <c r="I437" s="9">
        <f t="shared" si="86"/>
        <v>-67141.057855630861</v>
      </c>
      <c r="J437" s="9">
        <v>-57355.991991700575</v>
      </c>
      <c r="K437" s="9">
        <f t="shared" si="91"/>
        <v>-9785.0658639302856</v>
      </c>
      <c r="L437" s="9">
        <f t="shared" si="88"/>
        <v>-9785.0658639302856</v>
      </c>
      <c r="M437" s="9">
        <v>0</v>
      </c>
      <c r="N437" s="9">
        <v>0</v>
      </c>
      <c r="O437" s="4"/>
      <c r="P437" s="9">
        <v>0</v>
      </c>
    </row>
    <row r="438" spans="1:16" x14ac:dyDescent="0.2">
      <c r="A438" s="8" t="s">
        <v>57</v>
      </c>
      <c r="B438" s="8" t="s">
        <v>51</v>
      </c>
      <c r="C438" s="8" t="s">
        <v>118</v>
      </c>
      <c r="D438" s="8" t="s">
        <v>28</v>
      </c>
      <c r="E438" s="8" t="s">
        <v>23</v>
      </c>
      <c r="F438" s="8" t="s">
        <v>9</v>
      </c>
      <c r="G438" s="9">
        <v>0</v>
      </c>
      <c r="H438" s="9">
        <v>-24305.979485262204</v>
      </c>
      <c r="I438" s="9">
        <f t="shared" si="86"/>
        <v>-24305.979485262204</v>
      </c>
      <c r="J438" s="9">
        <v>-18078.424989066021</v>
      </c>
      <c r="K438" s="9">
        <f t="shared" si="91"/>
        <v>-6227.5544961961823</v>
      </c>
      <c r="L438" s="9">
        <f t="shared" si="88"/>
        <v>-6227.5544961961823</v>
      </c>
      <c r="M438" s="9">
        <v>0</v>
      </c>
      <c r="N438" s="9">
        <v>0</v>
      </c>
      <c r="O438" s="4"/>
      <c r="P438" s="9">
        <v>0</v>
      </c>
    </row>
    <row r="439" spans="1:16" x14ac:dyDescent="0.2">
      <c r="A439" s="8" t="s">
        <v>57</v>
      </c>
      <c r="B439" s="8" t="s">
        <v>51</v>
      </c>
      <c r="C439" s="8" t="s">
        <v>118</v>
      </c>
      <c r="D439" s="8" t="s">
        <v>28</v>
      </c>
      <c r="E439" s="8" t="s">
        <v>90</v>
      </c>
      <c r="F439" s="8" t="s">
        <v>5</v>
      </c>
      <c r="G439" s="9">
        <v>-7974.644985670001</v>
      </c>
      <c r="H439" s="9">
        <v>0</v>
      </c>
      <c r="I439" s="9">
        <f t="shared" si="86"/>
        <v>-7974.644985670001</v>
      </c>
      <c r="J439" s="9">
        <v>-1454.4949999999999</v>
      </c>
      <c r="K439" s="9">
        <f t="shared" si="91"/>
        <v>-6520.1499856700011</v>
      </c>
      <c r="L439" s="9">
        <f t="shared" si="88"/>
        <v>-6520.1499856700011</v>
      </c>
      <c r="M439" s="9">
        <v>-5901.8050000000012</v>
      </c>
      <c r="N439" s="9">
        <v>-6520.1500000000005</v>
      </c>
      <c r="O439" s="4"/>
      <c r="P439" s="9">
        <v>0</v>
      </c>
    </row>
    <row r="440" spans="1:16" x14ac:dyDescent="0.2">
      <c r="A440" s="8" t="s">
        <v>57</v>
      </c>
      <c r="B440" s="8" t="s">
        <v>51</v>
      </c>
      <c r="C440" s="8" t="s">
        <v>118</v>
      </c>
      <c r="D440" s="8" t="s">
        <v>28</v>
      </c>
      <c r="E440" s="8" t="s">
        <v>90</v>
      </c>
      <c r="F440" s="8" t="s">
        <v>9</v>
      </c>
      <c r="G440" s="9">
        <v>0</v>
      </c>
      <c r="H440" s="9">
        <v>0</v>
      </c>
      <c r="I440" s="9">
        <f t="shared" si="86"/>
        <v>0</v>
      </c>
      <c r="J440" s="11">
        <v>0</v>
      </c>
      <c r="K440" s="9">
        <f t="shared" si="91"/>
        <v>0</v>
      </c>
      <c r="L440" s="9">
        <f t="shared" si="88"/>
        <v>0</v>
      </c>
      <c r="M440" s="9">
        <f t="shared" ref="M440" si="98">L440</f>
        <v>0</v>
      </c>
      <c r="N440" s="9">
        <v>-318.57105499533458</v>
      </c>
      <c r="O440" s="4"/>
      <c r="P440" s="9">
        <v>0</v>
      </c>
    </row>
    <row r="441" spans="1:16" x14ac:dyDescent="0.2">
      <c r="A441" s="8" t="s">
        <v>57</v>
      </c>
      <c r="B441" s="8" t="s">
        <v>51</v>
      </c>
      <c r="C441" s="8" t="s">
        <v>118</v>
      </c>
      <c r="D441" s="8" t="s">
        <v>28</v>
      </c>
      <c r="E441" s="8" t="s">
        <v>26</v>
      </c>
      <c r="F441" s="8" t="s">
        <v>5</v>
      </c>
      <c r="G441" s="9">
        <v>0</v>
      </c>
      <c r="H441" s="9">
        <v>-149999.9999</v>
      </c>
      <c r="I441" s="9">
        <f t="shared" si="86"/>
        <v>-149999.9999</v>
      </c>
      <c r="J441" s="9">
        <v>-149730</v>
      </c>
      <c r="K441" s="9">
        <f t="shared" si="91"/>
        <v>-269.99989999999525</v>
      </c>
      <c r="L441" s="9">
        <v>0</v>
      </c>
      <c r="M441" s="9">
        <v>0</v>
      </c>
      <c r="N441" s="9">
        <v>0</v>
      </c>
      <c r="O441" s="4"/>
      <c r="P441" s="9">
        <f>K441</f>
        <v>-269.99989999999525</v>
      </c>
    </row>
    <row r="442" spans="1:16" x14ac:dyDescent="0.2">
      <c r="A442" s="8" t="s">
        <v>57</v>
      </c>
      <c r="B442" s="8" t="s">
        <v>51</v>
      </c>
      <c r="C442" s="8" t="s">
        <v>118</v>
      </c>
      <c r="D442" s="8" t="s">
        <v>28</v>
      </c>
      <c r="E442" s="8" t="s">
        <v>92</v>
      </c>
      <c r="F442" s="8" t="s">
        <v>9</v>
      </c>
      <c r="G442" s="9">
        <v>0</v>
      </c>
      <c r="H442" s="9">
        <v>0</v>
      </c>
      <c r="I442" s="9">
        <f t="shared" si="86"/>
        <v>0</v>
      </c>
      <c r="J442" s="9">
        <v>-196.97302549041791</v>
      </c>
      <c r="K442" s="9">
        <f t="shared" si="91"/>
        <v>196.97302549041791</v>
      </c>
      <c r="L442" s="9">
        <f t="shared" si="88"/>
        <v>196.97302549041791</v>
      </c>
      <c r="M442" s="9">
        <v>0</v>
      </c>
      <c r="N442" s="9">
        <v>0</v>
      </c>
      <c r="O442" s="4"/>
      <c r="P442" s="9">
        <v>0</v>
      </c>
    </row>
    <row r="443" spans="1:16" x14ac:dyDescent="0.2">
      <c r="A443" s="8" t="s">
        <v>57</v>
      </c>
      <c r="B443" s="8" t="s">
        <v>55</v>
      </c>
      <c r="C443" s="8" t="s">
        <v>119</v>
      </c>
      <c r="D443" s="8" t="s">
        <v>28</v>
      </c>
      <c r="E443" s="8" t="s">
        <v>88</v>
      </c>
      <c r="F443" s="8" t="s">
        <v>5</v>
      </c>
      <c r="G443" s="9">
        <v>-819261.94326856942</v>
      </c>
      <c r="H443" s="9">
        <v>-74162.273062092456</v>
      </c>
      <c r="I443" s="9">
        <f t="shared" ref="I443:I497" si="99">G443+H443</f>
        <v>-893424.2163306619</v>
      </c>
      <c r="J443" s="9">
        <v>-831007.25710727146</v>
      </c>
      <c r="K443" s="9">
        <f t="shared" si="91"/>
        <v>-62416.95922339044</v>
      </c>
      <c r="L443" s="9">
        <f t="shared" si="88"/>
        <v>-62416.95922339044</v>
      </c>
      <c r="M443" s="9">
        <v>-66046.835091300789</v>
      </c>
      <c r="N443" s="9">
        <v>0</v>
      </c>
      <c r="O443" s="4"/>
      <c r="P443" s="9">
        <v>0</v>
      </c>
    </row>
    <row r="444" spans="1:16" x14ac:dyDescent="0.2">
      <c r="A444" s="8" t="s">
        <v>57</v>
      </c>
      <c r="B444" s="8" t="s">
        <v>55</v>
      </c>
      <c r="C444" s="8" t="s">
        <v>119</v>
      </c>
      <c r="D444" s="8" t="s">
        <v>28</v>
      </c>
      <c r="E444" s="8" t="s">
        <v>88</v>
      </c>
      <c r="F444" s="8" t="s">
        <v>9</v>
      </c>
      <c r="G444" s="9">
        <v>-1780513.6970817717</v>
      </c>
      <c r="H444" s="9">
        <v>-172167.73790398429</v>
      </c>
      <c r="I444" s="9">
        <f t="shared" si="99"/>
        <v>-1952681.4349857559</v>
      </c>
      <c r="J444" s="9">
        <v>-1546659.2691387951</v>
      </c>
      <c r="K444" s="9">
        <f t="shared" si="91"/>
        <v>-406022.16584696085</v>
      </c>
      <c r="L444" s="9">
        <f t="shared" si="88"/>
        <v>-406022.16584696085</v>
      </c>
      <c r="M444" s="9">
        <f t="shared" ref="M444" si="100">L444</f>
        <v>-406022.16584696085</v>
      </c>
      <c r="N444" s="9">
        <v>0</v>
      </c>
      <c r="O444" s="4"/>
      <c r="P444" s="9">
        <v>0</v>
      </c>
    </row>
    <row r="445" spans="1:16" x14ac:dyDescent="0.2">
      <c r="A445" s="8" t="s">
        <v>57</v>
      </c>
      <c r="B445" s="8" t="s">
        <v>55</v>
      </c>
      <c r="C445" s="8" t="s">
        <v>119</v>
      </c>
      <c r="D445" s="8" t="s">
        <v>28</v>
      </c>
      <c r="E445" s="8" t="s">
        <v>66</v>
      </c>
      <c r="F445" s="8" t="s">
        <v>5</v>
      </c>
      <c r="G445" s="9">
        <v>-72925.117299884558</v>
      </c>
      <c r="H445" s="9">
        <v>0</v>
      </c>
      <c r="I445" s="9">
        <f t="shared" si="99"/>
        <v>-72925.117299884558</v>
      </c>
      <c r="J445" s="9">
        <v>-73974.036129196713</v>
      </c>
      <c r="K445" s="9">
        <f t="shared" si="91"/>
        <v>1048.9188293121551</v>
      </c>
      <c r="L445" s="9">
        <v>0</v>
      </c>
      <c r="M445" s="9">
        <v>0</v>
      </c>
      <c r="N445" s="9">
        <v>0</v>
      </c>
      <c r="O445" s="4"/>
      <c r="P445" s="9">
        <f t="shared" ref="P445:P449" si="101">K445</f>
        <v>1048.9188293121551</v>
      </c>
    </row>
    <row r="446" spans="1:16" x14ac:dyDescent="0.2">
      <c r="A446" s="8" t="s">
        <v>57</v>
      </c>
      <c r="B446" s="8" t="s">
        <v>55</v>
      </c>
      <c r="C446" s="8" t="s">
        <v>119</v>
      </c>
      <c r="D446" s="8" t="s">
        <v>28</v>
      </c>
      <c r="E446" s="8" t="s">
        <v>66</v>
      </c>
      <c r="F446" s="8" t="s">
        <v>9</v>
      </c>
      <c r="G446" s="9">
        <v>-6723.9246920928981</v>
      </c>
      <c r="H446" s="9">
        <v>0</v>
      </c>
      <c r="I446" s="9">
        <f t="shared" si="99"/>
        <v>-6723.9246920928981</v>
      </c>
      <c r="J446" s="9">
        <v>-5776.903691507483</v>
      </c>
      <c r="K446" s="9">
        <f t="shared" si="91"/>
        <v>-947.02100058541509</v>
      </c>
      <c r="L446" s="9">
        <v>0</v>
      </c>
      <c r="M446" s="9">
        <v>0</v>
      </c>
      <c r="N446" s="9">
        <v>0</v>
      </c>
      <c r="O446" s="4"/>
      <c r="P446" s="9">
        <f t="shared" si="101"/>
        <v>-947.02100058541509</v>
      </c>
    </row>
    <row r="447" spans="1:16" x14ac:dyDescent="0.2">
      <c r="A447" s="8" t="s">
        <v>57</v>
      </c>
      <c r="B447" s="8" t="s">
        <v>55</v>
      </c>
      <c r="C447" s="8" t="s">
        <v>119</v>
      </c>
      <c r="D447" s="8" t="s">
        <v>28</v>
      </c>
      <c r="E447" s="8" t="s">
        <v>67</v>
      </c>
      <c r="F447" s="8" t="s">
        <v>5</v>
      </c>
      <c r="G447" s="9">
        <v>-1570.1043728</v>
      </c>
      <c r="H447" s="9">
        <v>0</v>
      </c>
      <c r="I447" s="9">
        <f t="shared" si="99"/>
        <v>-1570.1043728</v>
      </c>
      <c r="J447" s="9">
        <v>0</v>
      </c>
      <c r="K447" s="9">
        <f t="shared" si="91"/>
        <v>-1570.1043728</v>
      </c>
      <c r="L447" s="9">
        <v>0</v>
      </c>
      <c r="M447" s="9">
        <v>0</v>
      </c>
      <c r="N447" s="9">
        <v>0</v>
      </c>
      <c r="O447" s="4"/>
      <c r="P447" s="9">
        <f t="shared" si="101"/>
        <v>-1570.1043728</v>
      </c>
    </row>
    <row r="448" spans="1:16" x14ac:dyDescent="0.2">
      <c r="A448" s="8" t="s">
        <v>57</v>
      </c>
      <c r="B448" s="8" t="s">
        <v>55</v>
      </c>
      <c r="C448" s="8" t="s">
        <v>119</v>
      </c>
      <c r="D448" s="8" t="s">
        <v>28</v>
      </c>
      <c r="E448" s="8" t="s">
        <v>17</v>
      </c>
      <c r="F448" s="8" t="s">
        <v>5</v>
      </c>
      <c r="G448" s="9">
        <v>0</v>
      </c>
      <c r="H448" s="9">
        <v>-13864.421570959999</v>
      </c>
      <c r="I448" s="9">
        <f t="shared" si="99"/>
        <v>-13864.421570959999</v>
      </c>
      <c r="J448" s="9">
        <v>-11795.564865519769</v>
      </c>
      <c r="K448" s="9">
        <f t="shared" si="91"/>
        <v>-2068.8567054402301</v>
      </c>
      <c r="L448" s="9">
        <v>0</v>
      </c>
      <c r="M448" s="9">
        <v>0</v>
      </c>
      <c r="N448" s="9">
        <v>0</v>
      </c>
      <c r="O448" s="4"/>
      <c r="P448" s="9">
        <f t="shared" si="101"/>
        <v>-2068.8567054402301</v>
      </c>
    </row>
    <row r="449" spans="1:16" x14ac:dyDescent="0.2">
      <c r="A449" s="8" t="s">
        <v>57</v>
      </c>
      <c r="B449" s="8" t="s">
        <v>55</v>
      </c>
      <c r="C449" s="8" t="s">
        <v>119</v>
      </c>
      <c r="D449" s="8" t="s">
        <v>28</v>
      </c>
      <c r="E449" s="8" t="s">
        <v>17</v>
      </c>
      <c r="F449" s="8" t="s">
        <v>9</v>
      </c>
      <c r="G449" s="9">
        <v>0</v>
      </c>
      <c r="H449" s="9">
        <v>-16261.249689520158</v>
      </c>
      <c r="I449" s="9">
        <f t="shared" si="99"/>
        <v>-16261.249689520158</v>
      </c>
      <c r="J449" s="9">
        <v>-1746.576301061614</v>
      </c>
      <c r="K449" s="9">
        <f t="shared" si="91"/>
        <v>-14514.673388458545</v>
      </c>
      <c r="L449" s="9">
        <v>0</v>
      </c>
      <c r="M449" s="9">
        <v>0</v>
      </c>
      <c r="N449" s="9">
        <v>0</v>
      </c>
      <c r="O449" s="4"/>
      <c r="P449" s="9">
        <f t="shared" si="101"/>
        <v>-14514.673388458545</v>
      </c>
    </row>
    <row r="450" spans="1:16" x14ac:dyDescent="0.2">
      <c r="A450" s="8" t="s">
        <v>57</v>
      </c>
      <c r="B450" s="8" t="s">
        <v>55</v>
      </c>
      <c r="C450" s="8" t="s">
        <v>119</v>
      </c>
      <c r="D450" s="8" t="s">
        <v>28</v>
      </c>
      <c r="E450" s="8" t="s">
        <v>22</v>
      </c>
      <c r="F450" s="8" t="s">
        <v>9</v>
      </c>
      <c r="G450" s="9">
        <v>0</v>
      </c>
      <c r="H450" s="9">
        <v>-67718.063627617463</v>
      </c>
      <c r="I450" s="9">
        <f t="shared" si="99"/>
        <v>-67718.063627617463</v>
      </c>
      <c r="J450" s="9">
        <v>-57333.564235331338</v>
      </c>
      <c r="K450" s="9">
        <f t="shared" si="91"/>
        <v>-10384.499392286125</v>
      </c>
      <c r="L450" s="9">
        <f t="shared" si="88"/>
        <v>-10384.499392286125</v>
      </c>
      <c r="M450" s="9">
        <v>0</v>
      </c>
      <c r="N450" s="9">
        <v>0</v>
      </c>
      <c r="O450" s="4"/>
      <c r="P450" s="9">
        <v>0</v>
      </c>
    </row>
    <row r="451" spans="1:16" x14ac:dyDescent="0.2">
      <c r="A451" s="8" t="s">
        <v>57</v>
      </c>
      <c r="B451" s="8" t="s">
        <v>55</v>
      </c>
      <c r="C451" s="8" t="s">
        <v>119</v>
      </c>
      <c r="D451" s="8" t="s">
        <v>28</v>
      </c>
      <c r="E451" s="8" t="s">
        <v>23</v>
      </c>
      <c r="F451" s="8" t="s">
        <v>9</v>
      </c>
      <c r="G451" s="9">
        <v>0</v>
      </c>
      <c r="H451" s="9">
        <v>-23829.359923465428</v>
      </c>
      <c r="I451" s="9">
        <f t="shared" si="99"/>
        <v>-23829.359923465428</v>
      </c>
      <c r="J451" s="9">
        <v>-17252.638164757809</v>
      </c>
      <c r="K451" s="9">
        <f t="shared" si="91"/>
        <v>-6576.7217587076193</v>
      </c>
      <c r="L451" s="9">
        <f t="shared" si="88"/>
        <v>-6576.7217587076193</v>
      </c>
      <c r="M451" s="9">
        <v>0</v>
      </c>
      <c r="N451" s="9">
        <v>0</v>
      </c>
      <c r="O451" s="4"/>
      <c r="P451" s="9">
        <v>0</v>
      </c>
    </row>
    <row r="452" spans="1:16" x14ac:dyDescent="0.2">
      <c r="A452" s="8" t="s">
        <v>57</v>
      </c>
      <c r="B452" s="8" t="s">
        <v>55</v>
      </c>
      <c r="C452" s="8" t="s">
        <v>119</v>
      </c>
      <c r="D452" s="8" t="s">
        <v>28</v>
      </c>
      <c r="E452" s="8" t="s">
        <v>90</v>
      </c>
      <c r="F452" s="8" t="s">
        <v>5</v>
      </c>
      <c r="G452" s="9">
        <v>-4257.2249923500003</v>
      </c>
      <c r="H452" s="9">
        <v>0</v>
      </c>
      <c r="I452" s="9">
        <f t="shared" si="99"/>
        <v>-4257.2249923500003</v>
      </c>
      <c r="J452" s="9">
        <v>-776.47499999999991</v>
      </c>
      <c r="K452" s="9">
        <f t="shared" si="91"/>
        <v>-3480.7499923500004</v>
      </c>
      <c r="L452" s="9">
        <f t="shared" si="88"/>
        <v>-3480.7499923500004</v>
      </c>
      <c r="M452" s="9">
        <v>-4616.43</v>
      </c>
      <c r="N452" s="9">
        <v>-3480.75</v>
      </c>
      <c r="O452" s="4"/>
      <c r="P452" s="9">
        <v>0</v>
      </c>
    </row>
    <row r="453" spans="1:16" x14ac:dyDescent="0.2">
      <c r="A453" s="8" t="s">
        <v>57</v>
      </c>
      <c r="B453" s="8" t="s">
        <v>55</v>
      </c>
      <c r="C453" s="8" t="s">
        <v>119</v>
      </c>
      <c r="D453" s="8" t="s">
        <v>28</v>
      </c>
      <c r="E453" s="8" t="s">
        <v>90</v>
      </c>
      <c r="F453" s="8" t="s">
        <v>9</v>
      </c>
      <c r="G453" s="9">
        <v>0</v>
      </c>
      <c r="H453" s="9">
        <v>0</v>
      </c>
      <c r="I453" s="9">
        <f t="shared" si="99"/>
        <v>0</v>
      </c>
      <c r="J453" s="11">
        <v>0</v>
      </c>
      <c r="K453" s="9">
        <f t="shared" si="91"/>
        <v>0</v>
      </c>
      <c r="L453" s="9">
        <f t="shared" si="88"/>
        <v>0</v>
      </c>
      <c r="M453" s="9">
        <f t="shared" ref="M453" si="102">L453</f>
        <v>0</v>
      </c>
      <c r="N453" s="9">
        <v>-298.11481593233918</v>
      </c>
      <c r="O453" s="4"/>
      <c r="P453" s="9">
        <v>0</v>
      </c>
    </row>
    <row r="454" spans="1:16" x14ac:dyDescent="0.2">
      <c r="A454" s="8" t="s">
        <v>57</v>
      </c>
      <c r="B454" s="8" t="s">
        <v>55</v>
      </c>
      <c r="C454" s="8" t="s">
        <v>119</v>
      </c>
      <c r="D454" s="8" t="s">
        <v>28</v>
      </c>
      <c r="E454" s="8" t="s">
        <v>92</v>
      </c>
      <c r="F454" s="8" t="s">
        <v>9</v>
      </c>
      <c r="G454" s="9">
        <v>0</v>
      </c>
      <c r="H454" s="9">
        <v>0</v>
      </c>
      <c r="I454" s="9">
        <f t="shared" si="99"/>
        <v>0</v>
      </c>
      <c r="J454" s="9">
        <v>-178.55890577956748</v>
      </c>
      <c r="K454" s="9">
        <f t="shared" si="91"/>
        <v>178.55890577956748</v>
      </c>
      <c r="L454" s="9">
        <f t="shared" ref="L454:L467" si="103">K454</f>
        <v>178.55890577956748</v>
      </c>
      <c r="M454" s="9">
        <v>0</v>
      </c>
      <c r="N454" s="9">
        <v>0</v>
      </c>
      <c r="O454" s="4"/>
      <c r="P454" s="9">
        <v>0</v>
      </c>
    </row>
    <row r="455" spans="1:16" x14ac:dyDescent="0.2">
      <c r="A455" s="8" t="s">
        <v>70</v>
      </c>
      <c r="B455" s="8" t="s">
        <v>71</v>
      </c>
      <c r="C455" s="8" t="s">
        <v>120</v>
      </c>
      <c r="D455" s="8" t="s">
        <v>28</v>
      </c>
      <c r="E455" s="8" t="s">
        <v>72</v>
      </c>
      <c r="F455" s="8" t="s">
        <v>5</v>
      </c>
      <c r="G455" s="9">
        <v>-5239200</v>
      </c>
      <c r="H455" s="9">
        <v>0</v>
      </c>
      <c r="I455" s="9">
        <f t="shared" si="99"/>
        <v>-5239200</v>
      </c>
      <c r="J455" s="9">
        <v>-5239200</v>
      </c>
      <c r="K455" s="9">
        <f t="shared" si="91"/>
        <v>0</v>
      </c>
      <c r="L455" s="9">
        <f t="shared" si="103"/>
        <v>0</v>
      </c>
      <c r="M455" s="9">
        <v>0</v>
      </c>
      <c r="N455" s="9">
        <v>0</v>
      </c>
      <c r="O455" s="4"/>
      <c r="P455" s="9">
        <v>0</v>
      </c>
    </row>
    <row r="456" spans="1:16" x14ac:dyDescent="0.2">
      <c r="A456" s="8" t="s">
        <v>124</v>
      </c>
      <c r="B456" s="8" t="s">
        <v>124</v>
      </c>
      <c r="C456" s="8" t="s">
        <v>124</v>
      </c>
      <c r="D456" s="8" t="s">
        <v>29</v>
      </c>
      <c r="E456" s="8" t="s">
        <v>10</v>
      </c>
      <c r="F456" s="8" t="s">
        <v>5</v>
      </c>
      <c r="G456" s="9">
        <v>-2337567.9999899999</v>
      </c>
      <c r="H456" s="9">
        <v>-301178.7900000001</v>
      </c>
      <c r="I456" s="9">
        <f t="shared" si="99"/>
        <v>-2638746.78999</v>
      </c>
      <c r="J456" s="9">
        <v>-18544.668899999993</v>
      </c>
      <c r="K456" s="9">
        <f t="shared" si="91"/>
        <v>-2620202.12109</v>
      </c>
      <c r="L456" s="9">
        <f t="shared" si="103"/>
        <v>-2620202.12109</v>
      </c>
      <c r="M456" s="9">
        <v>-2620202.0000000009</v>
      </c>
      <c r="N456" s="9">
        <v>0</v>
      </c>
      <c r="O456" s="4"/>
      <c r="P456" s="9">
        <v>0</v>
      </c>
    </row>
    <row r="457" spans="1:16" x14ac:dyDescent="0.2">
      <c r="A457" s="8" t="s">
        <v>124</v>
      </c>
      <c r="B457" s="8" t="s">
        <v>124</v>
      </c>
      <c r="C457" s="8" t="s">
        <v>124</v>
      </c>
      <c r="D457" s="8" t="s">
        <v>29</v>
      </c>
      <c r="E457" s="8" t="s">
        <v>10</v>
      </c>
      <c r="F457" s="8" t="s">
        <v>11</v>
      </c>
      <c r="G457" s="9">
        <v>-1.9999000000329943</v>
      </c>
      <c r="H457" s="9">
        <v>0</v>
      </c>
      <c r="I457" s="9">
        <f t="shared" si="99"/>
        <v>-1.9999000000329943</v>
      </c>
      <c r="J457" s="9">
        <v>0</v>
      </c>
      <c r="K457" s="9">
        <f t="shared" si="91"/>
        <v>-1.9999000000329943</v>
      </c>
      <c r="L457" s="9">
        <f t="shared" si="103"/>
        <v>-1.9999000000329943</v>
      </c>
      <c r="M457" s="9">
        <f t="shared" ref="M457:M462" si="104">L457</f>
        <v>-1.9999000000329943</v>
      </c>
      <c r="N457" s="9">
        <v>0</v>
      </c>
      <c r="O457" s="4"/>
      <c r="P457" s="9">
        <v>0</v>
      </c>
    </row>
    <row r="458" spans="1:16" x14ac:dyDescent="0.2">
      <c r="A458" s="8" t="s">
        <v>124</v>
      </c>
      <c r="B458" s="8" t="s">
        <v>124</v>
      </c>
      <c r="C458" s="8" t="s">
        <v>124</v>
      </c>
      <c r="D458" s="8" t="s">
        <v>29</v>
      </c>
      <c r="E458" s="8" t="s">
        <v>10</v>
      </c>
      <c r="F458" s="8" t="s">
        <v>9</v>
      </c>
      <c r="G458" s="9">
        <v>-3682812.8031228213</v>
      </c>
      <c r="H458" s="9">
        <v>-1903042.0000001495</v>
      </c>
      <c r="I458" s="9">
        <f t="shared" si="99"/>
        <v>-5585854.8031229712</v>
      </c>
      <c r="J458" s="9">
        <v>-4903164.5093031684</v>
      </c>
      <c r="K458" s="9">
        <f t="shared" si="91"/>
        <v>-682690.29381980281</v>
      </c>
      <c r="L458" s="9">
        <f t="shared" si="103"/>
        <v>-682690.29381980281</v>
      </c>
      <c r="M458" s="9">
        <f t="shared" si="104"/>
        <v>-682690.29381980281</v>
      </c>
      <c r="N458" s="9">
        <v>0</v>
      </c>
      <c r="O458" s="4"/>
      <c r="P458" s="9">
        <v>0</v>
      </c>
    </row>
    <row r="459" spans="1:16" x14ac:dyDescent="0.2">
      <c r="A459" s="8" t="s">
        <v>124</v>
      </c>
      <c r="B459" s="8" t="s">
        <v>124</v>
      </c>
      <c r="C459" s="8" t="s">
        <v>124</v>
      </c>
      <c r="D459" s="8" t="s">
        <v>29</v>
      </c>
      <c r="E459" s="8" t="s">
        <v>10</v>
      </c>
      <c r="F459" s="8" t="s">
        <v>0</v>
      </c>
      <c r="G459" s="9">
        <v>-347049.99946999975</v>
      </c>
      <c r="H459" s="9">
        <v>-126387.00000000001</v>
      </c>
      <c r="I459" s="9">
        <f t="shared" si="99"/>
        <v>-473436.99946999975</v>
      </c>
      <c r="J459" s="9">
        <v>-463032.79979999992</v>
      </c>
      <c r="K459" s="9">
        <f t="shared" si="91"/>
        <v>-10404.199669999827</v>
      </c>
      <c r="L459" s="9">
        <f t="shared" si="103"/>
        <v>-10404.199669999827</v>
      </c>
      <c r="M459" s="9">
        <f t="shared" si="104"/>
        <v>-10404.199669999827</v>
      </c>
      <c r="N459" s="9">
        <v>0</v>
      </c>
      <c r="O459" s="4"/>
      <c r="P459" s="9">
        <v>0</v>
      </c>
    </row>
    <row r="460" spans="1:16" x14ac:dyDescent="0.2">
      <c r="A460" s="8" t="s">
        <v>124</v>
      </c>
      <c r="B460" s="8" t="s">
        <v>124</v>
      </c>
      <c r="C460" s="8" t="s">
        <v>124</v>
      </c>
      <c r="D460" s="8" t="s">
        <v>29</v>
      </c>
      <c r="E460" s="8" t="s">
        <v>10</v>
      </c>
      <c r="F460" s="8" t="s">
        <v>15</v>
      </c>
      <c r="G460" s="9">
        <v>0</v>
      </c>
      <c r="H460" s="9">
        <v>-12421.5</v>
      </c>
      <c r="I460" s="9">
        <f t="shared" si="99"/>
        <v>-12421.5</v>
      </c>
      <c r="J460" s="9">
        <v>-12421.5</v>
      </c>
      <c r="K460" s="9">
        <f t="shared" si="91"/>
        <v>0</v>
      </c>
      <c r="L460" s="9">
        <f t="shared" si="103"/>
        <v>0</v>
      </c>
      <c r="M460" s="9">
        <f t="shared" si="104"/>
        <v>0</v>
      </c>
      <c r="N460" s="9">
        <v>0</v>
      </c>
      <c r="O460" s="4"/>
      <c r="P460" s="9">
        <v>0</v>
      </c>
    </row>
    <row r="461" spans="1:16" x14ac:dyDescent="0.2">
      <c r="A461" s="8" t="s">
        <v>124</v>
      </c>
      <c r="B461" s="8" t="s">
        <v>124</v>
      </c>
      <c r="C461" s="8" t="s">
        <v>124</v>
      </c>
      <c r="D461" s="8" t="s">
        <v>29</v>
      </c>
      <c r="E461" s="8" t="s">
        <v>73</v>
      </c>
      <c r="F461" s="8" t="s">
        <v>9</v>
      </c>
      <c r="G461" s="9">
        <v>-316399.99836017023</v>
      </c>
      <c r="H461" s="9">
        <v>-451995.87990004005</v>
      </c>
      <c r="I461" s="9">
        <f t="shared" si="99"/>
        <v>-768395.87826021027</v>
      </c>
      <c r="J461" s="9">
        <v>-553766.24940046004</v>
      </c>
      <c r="K461" s="9">
        <f t="shared" si="91"/>
        <v>-214629.62885975023</v>
      </c>
      <c r="L461" s="9">
        <f t="shared" si="103"/>
        <v>-214629.62885975023</v>
      </c>
      <c r="M461" s="9">
        <f t="shared" si="104"/>
        <v>-214629.62885975023</v>
      </c>
      <c r="N461" s="9">
        <v>0</v>
      </c>
      <c r="O461" s="4"/>
      <c r="P461" s="9">
        <v>0</v>
      </c>
    </row>
    <row r="462" spans="1:16" x14ac:dyDescent="0.2">
      <c r="A462" s="8" t="s">
        <v>124</v>
      </c>
      <c r="B462" s="8" t="s">
        <v>124</v>
      </c>
      <c r="C462" s="8" t="s">
        <v>124</v>
      </c>
      <c r="D462" s="8" t="s">
        <v>29</v>
      </c>
      <c r="E462" s="8" t="s">
        <v>73</v>
      </c>
      <c r="F462" s="8" t="s">
        <v>0</v>
      </c>
      <c r="G462" s="9">
        <v>0</v>
      </c>
      <c r="H462" s="9">
        <v>-135120.12</v>
      </c>
      <c r="I462" s="9">
        <f t="shared" si="99"/>
        <v>-135120.12</v>
      </c>
      <c r="J462" s="9">
        <v>-135120.12</v>
      </c>
      <c r="K462" s="9">
        <f t="shared" si="91"/>
        <v>0</v>
      </c>
      <c r="L462" s="9">
        <f t="shared" si="103"/>
        <v>0</v>
      </c>
      <c r="M462" s="9">
        <f t="shared" si="104"/>
        <v>0</v>
      </c>
      <c r="N462" s="9">
        <v>0</v>
      </c>
      <c r="O462" s="4"/>
      <c r="P462" s="9">
        <v>0</v>
      </c>
    </row>
    <row r="463" spans="1:16" x14ac:dyDescent="0.2">
      <c r="A463" s="8" t="s">
        <v>124</v>
      </c>
      <c r="B463" s="8" t="s">
        <v>124</v>
      </c>
      <c r="C463" s="8" t="s">
        <v>124</v>
      </c>
      <c r="D463" s="8" t="s">
        <v>29</v>
      </c>
      <c r="E463" s="8" t="s">
        <v>6</v>
      </c>
      <c r="F463" s="8" t="s">
        <v>9</v>
      </c>
      <c r="G463" s="9">
        <v>0</v>
      </c>
      <c r="H463" s="9">
        <v>-446437.75000002031</v>
      </c>
      <c r="I463" s="9">
        <f t="shared" si="99"/>
        <v>-446437.75000002031</v>
      </c>
      <c r="J463" s="9">
        <v>-446437.59000024019</v>
      </c>
      <c r="K463" s="9">
        <f t="shared" si="91"/>
        <v>-0.15999978012405336</v>
      </c>
      <c r="L463" s="9">
        <f t="shared" si="103"/>
        <v>-0.15999978012405336</v>
      </c>
      <c r="M463" s="9">
        <f t="shared" ref="M463:M471" si="105">L463</f>
        <v>-0.15999978012405336</v>
      </c>
      <c r="N463" s="9">
        <v>0</v>
      </c>
      <c r="O463" s="4"/>
      <c r="P463" s="9">
        <v>0</v>
      </c>
    </row>
    <row r="464" spans="1:16" x14ac:dyDescent="0.2">
      <c r="A464" s="8" t="s">
        <v>124</v>
      </c>
      <c r="B464" s="8" t="s">
        <v>124</v>
      </c>
      <c r="C464" s="8" t="s">
        <v>124</v>
      </c>
      <c r="D464" s="8" t="s">
        <v>29</v>
      </c>
      <c r="E464" s="8" t="s">
        <v>6</v>
      </c>
      <c r="F464" s="8" t="s">
        <v>2</v>
      </c>
      <c r="G464" s="9">
        <v>0</v>
      </c>
      <c r="H464" s="9">
        <v>-121000</v>
      </c>
      <c r="I464" s="9">
        <f t="shared" si="99"/>
        <v>-121000</v>
      </c>
      <c r="J464" s="9">
        <v>-121000</v>
      </c>
      <c r="K464" s="9">
        <f t="shared" si="91"/>
        <v>0</v>
      </c>
      <c r="L464" s="9">
        <f t="shared" si="103"/>
        <v>0</v>
      </c>
      <c r="M464" s="9">
        <f t="shared" si="105"/>
        <v>0</v>
      </c>
      <c r="N464" s="9">
        <v>0</v>
      </c>
      <c r="O464" s="4"/>
      <c r="P464" s="9">
        <v>0</v>
      </c>
    </row>
    <row r="465" spans="1:16" x14ac:dyDescent="0.2">
      <c r="A465" s="8" t="s">
        <v>124</v>
      </c>
      <c r="B465" s="8" t="s">
        <v>124</v>
      </c>
      <c r="C465" s="8" t="s">
        <v>124</v>
      </c>
      <c r="D465" s="8" t="s">
        <v>29</v>
      </c>
      <c r="E465" s="8" t="s">
        <v>6</v>
      </c>
      <c r="F465" s="8" t="s">
        <v>0</v>
      </c>
      <c r="G465" s="9">
        <v>0</v>
      </c>
      <c r="H465" s="9">
        <v>-136436.59979999997</v>
      </c>
      <c r="I465" s="9">
        <f t="shared" si="99"/>
        <v>-136436.59979999997</v>
      </c>
      <c r="J465" s="9">
        <v>-136436.6</v>
      </c>
      <c r="K465" s="9">
        <f t="shared" ref="K465:K467" si="106">I465-J465</f>
        <v>2.0000003860332072E-4</v>
      </c>
      <c r="L465" s="9">
        <f t="shared" si="103"/>
        <v>2.0000003860332072E-4</v>
      </c>
      <c r="M465" s="9">
        <f t="shared" si="105"/>
        <v>2.0000003860332072E-4</v>
      </c>
      <c r="N465" s="9">
        <v>0</v>
      </c>
      <c r="O465" s="4"/>
      <c r="P465" s="9">
        <v>0</v>
      </c>
    </row>
    <row r="466" spans="1:16" x14ac:dyDescent="0.2">
      <c r="A466" s="8" t="s">
        <v>124</v>
      </c>
      <c r="B466" s="8" t="s">
        <v>124</v>
      </c>
      <c r="C466" s="8" t="s">
        <v>124</v>
      </c>
      <c r="D466" s="8" t="s">
        <v>29</v>
      </c>
      <c r="E466" s="8" t="s">
        <v>13</v>
      </c>
      <c r="F466" s="8" t="s">
        <v>11</v>
      </c>
      <c r="G466" s="9">
        <v>-6032085.6698900014</v>
      </c>
      <c r="H466" s="9">
        <v>-2267538</v>
      </c>
      <c r="I466" s="9">
        <f t="shared" si="99"/>
        <v>-8299623.6698900014</v>
      </c>
      <c r="J466" s="9">
        <v>-2202607.8982999991</v>
      </c>
      <c r="K466" s="9">
        <f t="shared" si="106"/>
        <v>-6097015.7715900019</v>
      </c>
      <c r="L466" s="9">
        <f t="shared" si="103"/>
        <v>-6097015.7715900019</v>
      </c>
      <c r="M466" s="9">
        <f t="shared" si="105"/>
        <v>-6097015.7715900019</v>
      </c>
      <c r="N466" s="9">
        <v>-3286235</v>
      </c>
      <c r="O466" s="4"/>
      <c r="P466" s="9">
        <v>0</v>
      </c>
    </row>
    <row r="467" spans="1:16" x14ac:dyDescent="0.2">
      <c r="A467" s="8" t="s">
        <v>124</v>
      </c>
      <c r="B467" s="8" t="s">
        <v>124</v>
      </c>
      <c r="C467" s="8" t="s">
        <v>124</v>
      </c>
      <c r="D467" s="8" t="s">
        <v>29</v>
      </c>
      <c r="E467" s="8" t="s">
        <v>13</v>
      </c>
      <c r="F467" s="8" t="s">
        <v>0</v>
      </c>
      <c r="G467" s="9">
        <v>-1875874.6024800001</v>
      </c>
      <c r="H467" s="9">
        <v>-5498223.7666666694</v>
      </c>
      <c r="I467" s="9">
        <f t="shared" si="99"/>
        <v>-7374098.3691466693</v>
      </c>
      <c r="J467" s="9">
        <v>-7057927.9298999989</v>
      </c>
      <c r="K467" s="9">
        <f t="shared" si="106"/>
        <v>-316170.43924667034</v>
      </c>
      <c r="L467" s="9">
        <f t="shared" si="103"/>
        <v>-316170.43924667034</v>
      </c>
      <c r="M467" s="9">
        <f t="shared" si="105"/>
        <v>-316170.43924667034</v>
      </c>
      <c r="N467" s="9">
        <v>0</v>
      </c>
      <c r="O467" s="4"/>
      <c r="P467" s="9">
        <v>0</v>
      </c>
    </row>
    <row r="468" spans="1:16" x14ac:dyDescent="0.2">
      <c r="A468" s="8" t="s">
        <v>124</v>
      </c>
      <c r="B468" s="8" t="s">
        <v>124</v>
      </c>
      <c r="C468" s="8" t="s">
        <v>124</v>
      </c>
      <c r="D468" s="8" t="s">
        <v>29</v>
      </c>
      <c r="E468" s="8" t="s">
        <v>19</v>
      </c>
      <c r="F468" s="8" t="s">
        <v>11</v>
      </c>
      <c r="G468" s="9">
        <v>0</v>
      </c>
      <c r="H468" s="9">
        <v>-453360.00000000017</v>
      </c>
      <c r="I468" s="9">
        <f t="shared" si="99"/>
        <v>-453360.00000000017</v>
      </c>
      <c r="J468" s="9">
        <v>-453360</v>
      </c>
      <c r="K468" s="9">
        <f t="shared" ref="K468:K497" si="107">I468-J468</f>
        <v>0</v>
      </c>
      <c r="L468" s="9">
        <f t="shared" ref="L468:L497" si="108">K468</f>
        <v>0</v>
      </c>
      <c r="M468" s="9">
        <f t="shared" si="105"/>
        <v>0</v>
      </c>
      <c r="N468" s="9">
        <v>0</v>
      </c>
      <c r="O468" s="4"/>
      <c r="P468" s="9">
        <v>0</v>
      </c>
    </row>
    <row r="469" spans="1:16" x14ac:dyDescent="0.2">
      <c r="A469" s="8" t="s">
        <v>124</v>
      </c>
      <c r="B469" s="8" t="s">
        <v>124</v>
      </c>
      <c r="C469" s="8" t="s">
        <v>124</v>
      </c>
      <c r="D469" s="8" t="s">
        <v>29</v>
      </c>
      <c r="E469" s="8" t="s">
        <v>19</v>
      </c>
      <c r="F469" s="8" t="s">
        <v>0</v>
      </c>
      <c r="G469" s="9">
        <v>0</v>
      </c>
      <c r="H469" s="9">
        <v>-16150.999800000012</v>
      </c>
      <c r="I469" s="9">
        <f t="shared" si="99"/>
        <v>-16150.999800000012</v>
      </c>
      <c r="J469" s="9">
        <v>-16151.000000000004</v>
      </c>
      <c r="K469" s="9">
        <f t="shared" si="107"/>
        <v>1.9999999130959623E-4</v>
      </c>
      <c r="L469" s="9">
        <f t="shared" si="108"/>
        <v>1.9999999130959623E-4</v>
      </c>
      <c r="M469" s="9">
        <f t="shared" si="105"/>
        <v>1.9999999130959623E-4</v>
      </c>
      <c r="N469" s="9">
        <v>0</v>
      </c>
      <c r="O469" s="4"/>
      <c r="P469" s="9">
        <v>0</v>
      </c>
    </row>
    <row r="470" spans="1:16" x14ac:dyDescent="0.2">
      <c r="A470" s="8" t="s">
        <v>124</v>
      </c>
      <c r="B470" s="8" t="s">
        <v>124</v>
      </c>
      <c r="C470" s="8" t="s">
        <v>124</v>
      </c>
      <c r="D470" s="8" t="s">
        <v>29</v>
      </c>
      <c r="E470" s="8" t="s">
        <v>74</v>
      </c>
      <c r="F470" s="8" t="s">
        <v>0</v>
      </c>
      <c r="G470" s="9">
        <v>1.2000001515843906E-4</v>
      </c>
      <c r="H470" s="9">
        <v>-50000</v>
      </c>
      <c r="I470" s="9">
        <f t="shared" si="99"/>
        <v>-49999.999879999988</v>
      </c>
      <c r="J470" s="9">
        <v>-27185.999899999995</v>
      </c>
      <c r="K470" s="9">
        <f t="shared" si="107"/>
        <v>-22813.999979999993</v>
      </c>
      <c r="L470" s="9">
        <f t="shared" si="108"/>
        <v>-22813.999979999993</v>
      </c>
      <c r="M470" s="9">
        <f t="shared" si="105"/>
        <v>-22813.999979999993</v>
      </c>
      <c r="N470" s="9">
        <v>0</v>
      </c>
      <c r="O470" s="4"/>
      <c r="P470" s="9">
        <v>0</v>
      </c>
    </row>
    <row r="471" spans="1:16" x14ac:dyDescent="0.2">
      <c r="A471" s="8" t="s">
        <v>124</v>
      </c>
      <c r="B471" s="8" t="s">
        <v>124</v>
      </c>
      <c r="C471" s="8" t="s">
        <v>124</v>
      </c>
      <c r="D471" s="8" t="s">
        <v>29</v>
      </c>
      <c r="E471" s="8" t="s">
        <v>14</v>
      </c>
      <c r="F471" s="8" t="s">
        <v>0</v>
      </c>
      <c r="G471" s="9">
        <v>-727099.99979000003</v>
      </c>
      <c r="H471" s="9">
        <v>-1552948.29</v>
      </c>
      <c r="I471" s="9">
        <f t="shared" si="99"/>
        <v>-2280048.2897899998</v>
      </c>
      <c r="J471" s="9">
        <v>-1393270.6998999999</v>
      </c>
      <c r="K471" s="9">
        <f t="shared" si="107"/>
        <v>-886777.58988999994</v>
      </c>
      <c r="L471" s="9">
        <f t="shared" si="108"/>
        <v>-886777.58988999994</v>
      </c>
      <c r="M471" s="9">
        <f t="shared" si="105"/>
        <v>-886777.58988999994</v>
      </c>
      <c r="N471" s="9">
        <v>0</v>
      </c>
      <c r="O471" s="4"/>
      <c r="P471" s="9">
        <v>0</v>
      </c>
    </row>
    <row r="472" spans="1:16" x14ac:dyDescent="0.2">
      <c r="A472" s="8" t="s">
        <v>124</v>
      </c>
      <c r="B472" s="8" t="s">
        <v>124</v>
      </c>
      <c r="C472" s="8" t="s">
        <v>124</v>
      </c>
      <c r="D472" s="8" t="s">
        <v>29</v>
      </c>
      <c r="E472" s="8" t="s">
        <v>75</v>
      </c>
      <c r="F472" s="8" t="s">
        <v>5</v>
      </c>
      <c r="G472" s="9">
        <v>0</v>
      </c>
      <c r="H472" s="9">
        <v>-32719</v>
      </c>
      <c r="I472" s="9">
        <f t="shared" si="99"/>
        <v>-32719</v>
      </c>
      <c r="J472" s="9">
        <v>0</v>
      </c>
      <c r="K472" s="9">
        <f t="shared" si="107"/>
        <v>-32719</v>
      </c>
      <c r="L472" s="9">
        <f t="shared" si="108"/>
        <v>-32719</v>
      </c>
      <c r="M472" s="9">
        <v>-32719.000000000011</v>
      </c>
      <c r="N472" s="9">
        <v>0</v>
      </c>
      <c r="O472" s="4"/>
      <c r="P472" s="9">
        <v>0</v>
      </c>
    </row>
    <row r="473" spans="1:16" x14ac:dyDescent="0.2">
      <c r="A473" s="8" t="s">
        <v>124</v>
      </c>
      <c r="B473" s="8" t="s">
        <v>124</v>
      </c>
      <c r="C473" s="8" t="s">
        <v>124</v>
      </c>
      <c r="D473" s="8" t="s">
        <v>29</v>
      </c>
      <c r="E473" s="8" t="s">
        <v>75</v>
      </c>
      <c r="F473" s="8" t="s">
        <v>11</v>
      </c>
      <c r="G473" s="9">
        <v>-5716077.9998900015</v>
      </c>
      <c r="H473" s="9">
        <v>-38000.790000000015</v>
      </c>
      <c r="I473" s="9">
        <f t="shared" si="99"/>
        <v>-5754078.7898900015</v>
      </c>
      <c r="J473" s="9">
        <v>-4577416.8498</v>
      </c>
      <c r="K473" s="9">
        <f t="shared" si="107"/>
        <v>-1176661.9400900016</v>
      </c>
      <c r="L473" s="9">
        <f t="shared" si="108"/>
        <v>-1176661.9400900016</v>
      </c>
      <c r="M473" s="9">
        <f t="shared" ref="M473:M486" si="109">L473</f>
        <v>-1176661.9400900016</v>
      </c>
      <c r="N473" s="9">
        <v>-1143150</v>
      </c>
      <c r="O473" s="4"/>
      <c r="P473" s="9">
        <v>0</v>
      </c>
    </row>
    <row r="474" spans="1:16" x14ac:dyDescent="0.2">
      <c r="A474" s="8" t="s">
        <v>124</v>
      </c>
      <c r="B474" s="8" t="s">
        <v>124</v>
      </c>
      <c r="C474" s="8" t="s">
        <v>124</v>
      </c>
      <c r="D474" s="8" t="s">
        <v>29</v>
      </c>
      <c r="E474" s="8" t="s">
        <v>75</v>
      </c>
      <c r="F474" s="8" t="s">
        <v>2</v>
      </c>
      <c r="G474" s="9">
        <v>-95000</v>
      </c>
      <c r="H474" s="9">
        <v>0</v>
      </c>
      <c r="I474" s="9">
        <f t="shared" si="99"/>
        <v>-95000</v>
      </c>
      <c r="J474" s="9">
        <v>-79631.09</v>
      </c>
      <c r="K474" s="9">
        <f t="shared" si="107"/>
        <v>-15368.910000000003</v>
      </c>
      <c r="L474" s="9">
        <f t="shared" si="108"/>
        <v>-15368.910000000003</v>
      </c>
      <c r="M474" s="9">
        <f t="shared" si="109"/>
        <v>-15368.910000000003</v>
      </c>
      <c r="N474" s="9">
        <v>0</v>
      </c>
      <c r="O474" s="4"/>
      <c r="P474" s="9">
        <v>0</v>
      </c>
    </row>
    <row r="475" spans="1:16" x14ac:dyDescent="0.2">
      <c r="A475" s="8" t="s">
        <v>124</v>
      </c>
      <c r="B475" s="8" t="s">
        <v>124</v>
      </c>
      <c r="C475" s="8" t="s">
        <v>124</v>
      </c>
      <c r="D475" s="8" t="s">
        <v>29</v>
      </c>
      <c r="E475" s="8" t="s">
        <v>75</v>
      </c>
      <c r="F475" s="8" t="s">
        <v>0</v>
      </c>
      <c r="G475" s="9">
        <v>-7745.8696599999603</v>
      </c>
      <c r="H475" s="9">
        <v>-339490.11</v>
      </c>
      <c r="I475" s="9">
        <f t="shared" si="99"/>
        <v>-347235.97965999995</v>
      </c>
      <c r="J475" s="9">
        <v>-343002.58959999995</v>
      </c>
      <c r="K475" s="9">
        <f t="shared" si="107"/>
        <v>-4233.3900600000052</v>
      </c>
      <c r="L475" s="9">
        <f t="shared" si="108"/>
        <v>-4233.3900600000052</v>
      </c>
      <c r="M475" s="9">
        <f t="shared" si="109"/>
        <v>-4233.3900600000052</v>
      </c>
      <c r="N475" s="9">
        <v>0</v>
      </c>
      <c r="O475" s="4"/>
      <c r="P475" s="9">
        <v>0</v>
      </c>
    </row>
    <row r="476" spans="1:16" x14ac:dyDescent="0.2">
      <c r="A476" s="8" t="s">
        <v>124</v>
      </c>
      <c r="B476" s="8" t="s">
        <v>124</v>
      </c>
      <c r="C476" s="8" t="s">
        <v>124</v>
      </c>
      <c r="D476" s="8" t="s">
        <v>29</v>
      </c>
      <c r="E476" s="8" t="s">
        <v>20</v>
      </c>
      <c r="F476" s="8" t="s">
        <v>11</v>
      </c>
      <c r="G476" s="9">
        <v>0</v>
      </c>
      <c r="H476" s="9">
        <v>-371518.99999999994</v>
      </c>
      <c r="I476" s="9">
        <f t="shared" si="99"/>
        <v>-371518.99999999994</v>
      </c>
      <c r="J476" s="9">
        <v>-371518.99990000005</v>
      </c>
      <c r="K476" s="9">
        <f t="shared" si="107"/>
        <v>-9.9999888334423304E-5</v>
      </c>
      <c r="L476" s="9">
        <f t="shared" si="108"/>
        <v>-9.9999888334423304E-5</v>
      </c>
      <c r="M476" s="9">
        <f t="shared" si="109"/>
        <v>-9.9999888334423304E-5</v>
      </c>
      <c r="N476" s="9">
        <v>0</v>
      </c>
      <c r="O476" s="4"/>
      <c r="P476" s="9">
        <v>0</v>
      </c>
    </row>
    <row r="477" spans="1:16" x14ac:dyDescent="0.2">
      <c r="A477" s="8" t="s">
        <v>124</v>
      </c>
      <c r="B477" s="8" t="s">
        <v>124</v>
      </c>
      <c r="C477" s="8" t="s">
        <v>124</v>
      </c>
      <c r="D477" s="8" t="s">
        <v>29</v>
      </c>
      <c r="E477" s="8" t="s">
        <v>4</v>
      </c>
      <c r="F477" s="8" t="s">
        <v>2</v>
      </c>
      <c r="G477" s="9">
        <v>-549833</v>
      </c>
      <c r="H477" s="9">
        <v>-37227.64</v>
      </c>
      <c r="I477" s="9">
        <f t="shared" si="99"/>
        <v>-587060.64</v>
      </c>
      <c r="J477" s="9">
        <v>-587060.99989999994</v>
      </c>
      <c r="K477" s="9">
        <f t="shared" si="107"/>
        <v>0.35989999992307276</v>
      </c>
      <c r="L477" s="9">
        <f t="shared" si="108"/>
        <v>0.35989999992307276</v>
      </c>
      <c r="M477" s="9">
        <f t="shared" si="109"/>
        <v>0.35989999992307276</v>
      </c>
      <c r="N477" s="9">
        <v>0</v>
      </c>
      <c r="O477" s="4"/>
      <c r="P477" s="9">
        <v>0</v>
      </c>
    </row>
    <row r="478" spans="1:16" x14ac:dyDescent="0.2">
      <c r="A478" s="8" t="s">
        <v>124</v>
      </c>
      <c r="B478" s="8" t="s">
        <v>124</v>
      </c>
      <c r="C478" s="8" t="s">
        <v>124</v>
      </c>
      <c r="D478" s="8" t="s">
        <v>29</v>
      </c>
      <c r="E478" s="8" t="s">
        <v>4</v>
      </c>
      <c r="F478" s="8" t="s">
        <v>0</v>
      </c>
      <c r="G478" s="9">
        <v>0</v>
      </c>
      <c r="H478" s="9">
        <v>-25895</v>
      </c>
      <c r="I478" s="9">
        <f t="shared" si="99"/>
        <v>-25895</v>
      </c>
      <c r="J478" s="9">
        <v>-25895</v>
      </c>
      <c r="K478" s="9">
        <f t="shared" si="107"/>
        <v>0</v>
      </c>
      <c r="L478" s="9">
        <f t="shared" si="108"/>
        <v>0</v>
      </c>
      <c r="M478" s="9">
        <f t="shared" si="109"/>
        <v>0</v>
      </c>
      <c r="N478" s="9">
        <v>0</v>
      </c>
      <c r="O478" s="4"/>
      <c r="P478" s="9">
        <v>0</v>
      </c>
    </row>
    <row r="479" spans="1:16" x14ac:dyDescent="0.2">
      <c r="A479" s="8" t="s">
        <v>124</v>
      </c>
      <c r="B479" s="8" t="s">
        <v>124</v>
      </c>
      <c r="C479" s="8" t="s">
        <v>124</v>
      </c>
      <c r="D479" s="8" t="s">
        <v>29</v>
      </c>
      <c r="E479" s="8" t="s">
        <v>76</v>
      </c>
      <c r="F479" s="8" t="s">
        <v>0</v>
      </c>
      <c r="G479" s="9">
        <v>0</v>
      </c>
      <c r="H479" s="9">
        <v>-2674.24999999994</v>
      </c>
      <c r="I479" s="9">
        <f t="shared" si="99"/>
        <v>-2674.24999999994</v>
      </c>
      <c r="J479" s="9">
        <v>-2344</v>
      </c>
      <c r="K479" s="9">
        <f t="shared" si="107"/>
        <v>-330.24999999993997</v>
      </c>
      <c r="L479" s="9">
        <v>0</v>
      </c>
      <c r="M479" s="9">
        <v>0</v>
      </c>
      <c r="N479" s="9">
        <v>0</v>
      </c>
      <c r="O479" s="4"/>
      <c r="P479" s="9">
        <f>K479</f>
        <v>-330.24999999993997</v>
      </c>
    </row>
    <row r="480" spans="1:16" x14ac:dyDescent="0.2">
      <c r="A480" s="8" t="s">
        <v>124</v>
      </c>
      <c r="B480" s="8" t="s">
        <v>124</v>
      </c>
      <c r="C480" s="8" t="s">
        <v>124</v>
      </c>
      <c r="D480" s="8" t="s">
        <v>29</v>
      </c>
      <c r="E480" s="8" t="s">
        <v>7</v>
      </c>
      <c r="F480" s="8" t="s">
        <v>2</v>
      </c>
      <c r="G480" s="9">
        <v>-146584.99998999992</v>
      </c>
      <c r="H480" s="9">
        <v>-12115.04</v>
      </c>
      <c r="I480" s="9">
        <f t="shared" si="99"/>
        <v>-158700.03998999993</v>
      </c>
      <c r="J480" s="9">
        <v>-158699.99970000001</v>
      </c>
      <c r="K480" s="9">
        <f t="shared" si="107"/>
        <v>-4.0289999917149544E-2</v>
      </c>
      <c r="L480" s="9">
        <f t="shared" si="108"/>
        <v>-4.0289999917149544E-2</v>
      </c>
      <c r="M480" s="9">
        <f t="shared" si="109"/>
        <v>-4.0289999917149544E-2</v>
      </c>
      <c r="N480" s="9">
        <v>0</v>
      </c>
      <c r="O480" s="4"/>
      <c r="P480" s="9">
        <v>0</v>
      </c>
    </row>
    <row r="481" spans="1:16" x14ac:dyDescent="0.2">
      <c r="A481" s="8" t="s">
        <v>124</v>
      </c>
      <c r="B481" s="8" t="s">
        <v>124</v>
      </c>
      <c r="C481" s="8" t="s">
        <v>124</v>
      </c>
      <c r="D481" s="8" t="s">
        <v>29</v>
      </c>
      <c r="E481" s="8" t="s">
        <v>8</v>
      </c>
      <c r="F481" s="8" t="s">
        <v>2</v>
      </c>
      <c r="G481" s="9">
        <v>0</v>
      </c>
      <c r="H481" s="9">
        <v>-5128.8500000000004</v>
      </c>
      <c r="I481" s="9">
        <f t="shared" si="99"/>
        <v>-5128.8500000000004</v>
      </c>
      <c r="J481" s="9">
        <v>-5129</v>
      </c>
      <c r="K481" s="9">
        <f t="shared" si="107"/>
        <v>0.1499999999996362</v>
      </c>
      <c r="L481" s="9">
        <f t="shared" si="108"/>
        <v>0.1499999999996362</v>
      </c>
      <c r="M481" s="9">
        <f t="shared" si="109"/>
        <v>0.1499999999996362</v>
      </c>
      <c r="N481" s="9">
        <v>0</v>
      </c>
      <c r="O481" s="4"/>
      <c r="P481" s="9">
        <v>0</v>
      </c>
    </row>
    <row r="482" spans="1:16" x14ac:dyDescent="0.2">
      <c r="A482" s="8" t="s">
        <v>124</v>
      </c>
      <c r="B482" s="8" t="s">
        <v>124</v>
      </c>
      <c r="C482" s="8" t="s">
        <v>124</v>
      </c>
      <c r="D482" s="8" t="s">
        <v>29</v>
      </c>
      <c r="E482" s="8" t="s">
        <v>77</v>
      </c>
      <c r="F482" s="8" t="s">
        <v>0</v>
      </c>
      <c r="G482" s="9">
        <v>0</v>
      </c>
      <c r="H482" s="9">
        <v>-6739.9199999999728</v>
      </c>
      <c r="I482" s="9">
        <f t="shared" si="99"/>
        <v>-6739.9199999999728</v>
      </c>
      <c r="J482" s="9">
        <v>0</v>
      </c>
      <c r="K482" s="9">
        <f t="shared" si="107"/>
        <v>-6739.9199999999728</v>
      </c>
      <c r="L482" s="9">
        <v>0</v>
      </c>
      <c r="M482" s="9">
        <v>0</v>
      </c>
      <c r="N482" s="9">
        <v>0</v>
      </c>
      <c r="O482" s="4"/>
      <c r="P482" s="9">
        <f>K482</f>
        <v>-6739.9199999999728</v>
      </c>
    </row>
    <row r="483" spans="1:16" x14ac:dyDescent="0.2">
      <c r="A483" s="8" t="s">
        <v>124</v>
      </c>
      <c r="B483" s="8" t="s">
        <v>124</v>
      </c>
      <c r="C483" s="8" t="s">
        <v>124</v>
      </c>
      <c r="D483" s="8" t="s">
        <v>29</v>
      </c>
      <c r="E483" s="8" t="s">
        <v>3</v>
      </c>
      <c r="F483" s="8" t="s">
        <v>2</v>
      </c>
      <c r="G483" s="9">
        <v>0</v>
      </c>
      <c r="H483" s="9">
        <v>-382804.88</v>
      </c>
      <c r="I483" s="9">
        <f t="shared" si="99"/>
        <v>-382804.88</v>
      </c>
      <c r="J483" s="9">
        <v>-382805.00000000006</v>
      </c>
      <c r="K483" s="9">
        <f t="shared" si="107"/>
        <v>0.12000000005355105</v>
      </c>
      <c r="L483" s="9">
        <f t="shared" si="108"/>
        <v>0.12000000005355105</v>
      </c>
      <c r="M483" s="9">
        <f t="shared" si="109"/>
        <v>0.12000000005355105</v>
      </c>
      <c r="N483" s="9">
        <v>0</v>
      </c>
      <c r="O483" s="4"/>
      <c r="P483" s="9">
        <v>0</v>
      </c>
    </row>
    <row r="484" spans="1:16" x14ac:dyDescent="0.2">
      <c r="A484" s="8" t="s">
        <v>124</v>
      </c>
      <c r="B484" s="8" t="s">
        <v>124</v>
      </c>
      <c r="C484" s="8" t="s">
        <v>124</v>
      </c>
      <c r="D484" s="8" t="s">
        <v>29</v>
      </c>
      <c r="E484" s="8" t="s">
        <v>1</v>
      </c>
      <c r="F484" s="8" t="s">
        <v>0</v>
      </c>
      <c r="G484" s="9">
        <v>0</v>
      </c>
      <c r="H484" s="9">
        <v>-81466</v>
      </c>
      <c r="I484" s="9">
        <f t="shared" si="99"/>
        <v>-81466</v>
      </c>
      <c r="J484" s="9">
        <v>-81465.999999999971</v>
      </c>
      <c r="K484" s="9">
        <f t="shared" si="107"/>
        <v>0</v>
      </c>
      <c r="L484" s="9">
        <f t="shared" si="108"/>
        <v>0</v>
      </c>
      <c r="M484" s="9">
        <f t="shared" si="109"/>
        <v>0</v>
      </c>
      <c r="N484" s="9">
        <v>0</v>
      </c>
      <c r="O484" s="4"/>
      <c r="P484" s="9">
        <v>0</v>
      </c>
    </row>
    <row r="485" spans="1:16" x14ac:dyDescent="0.2">
      <c r="A485" s="8" t="s">
        <v>124</v>
      </c>
      <c r="B485" s="8" t="s">
        <v>124</v>
      </c>
      <c r="C485" s="8" t="s">
        <v>124</v>
      </c>
      <c r="D485" s="8" t="s">
        <v>29</v>
      </c>
      <c r="E485" s="8" t="s">
        <v>121</v>
      </c>
      <c r="F485" s="8" t="s">
        <v>9</v>
      </c>
      <c r="G485" s="9">
        <v>-13400.000000009999</v>
      </c>
      <c r="H485" s="9">
        <v>0</v>
      </c>
      <c r="I485" s="9">
        <f t="shared" si="99"/>
        <v>-13400.000000009999</v>
      </c>
      <c r="J485" s="9">
        <v>-13400.000000019994</v>
      </c>
      <c r="K485" s="9">
        <f t="shared" si="107"/>
        <v>9.9953467724844813E-9</v>
      </c>
      <c r="L485" s="9">
        <v>0</v>
      </c>
      <c r="M485" s="9">
        <v>0</v>
      </c>
      <c r="N485" s="9">
        <v>0</v>
      </c>
      <c r="O485" s="4"/>
      <c r="P485" s="9">
        <f>K485</f>
        <v>9.9953467724844813E-9</v>
      </c>
    </row>
    <row r="486" spans="1:16" x14ac:dyDescent="0.2">
      <c r="A486" s="8" t="s">
        <v>124</v>
      </c>
      <c r="B486" s="8" t="s">
        <v>124</v>
      </c>
      <c r="C486" s="8" t="s">
        <v>124</v>
      </c>
      <c r="D486" s="8" t="s">
        <v>29</v>
      </c>
      <c r="E486" s="8" t="s">
        <v>122</v>
      </c>
      <c r="F486" s="8" t="s">
        <v>11</v>
      </c>
      <c r="G486" s="9">
        <v>-310000.00000000017</v>
      </c>
      <c r="H486" s="9">
        <v>0</v>
      </c>
      <c r="I486" s="9">
        <f t="shared" si="99"/>
        <v>-310000.00000000017</v>
      </c>
      <c r="J486" s="9">
        <v>-8899.9999999999982</v>
      </c>
      <c r="K486" s="9">
        <f t="shared" si="107"/>
        <v>-301100.00000000017</v>
      </c>
      <c r="L486" s="9">
        <f t="shared" si="108"/>
        <v>-301100.00000000017</v>
      </c>
      <c r="M486" s="9">
        <f t="shared" si="109"/>
        <v>-301100.00000000017</v>
      </c>
      <c r="N486" s="9">
        <v>-301000</v>
      </c>
      <c r="O486" s="4"/>
      <c r="P486" s="9">
        <v>0</v>
      </c>
    </row>
    <row r="487" spans="1:16" x14ac:dyDescent="0.2">
      <c r="A487" s="8" t="s">
        <v>124</v>
      </c>
      <c r="B487" s="8" t="s">
        <v>124</v>
      </c>
      <c r="C487" s="8" t="s">
        <v>124</v>
      </c>
      <c r="D487" s="8" t="s">
        <v>29</v>
      </c>
      <c r="E487" s="8" t="s">
        <v>24</v>
      </c>
      <c r="F487" s="8" t="s">
        <v>5</v>
      </c>
      <c r="G487" s="9">
        <v>0</v>
      </c>
      <c r="H487" s="9">
        <v>-327500</v>
      </c>
      <c r="I487" s="9">
        <f t="shared" si="99"/>
        <v>-327500</v>
      </c>
      <c r="J487" s="9">
        <v>-220156.29990000001</v>
      </c>
      <c r="K487" s="9">
        <f t="shared" si="107"/>
        <v>-107343.70009999999</v>
      </c>
      <c r="L487" s="9">
        <v>0</v>
      </c>
      <c r="M487" s="9">
        <v>0</v>
      </c>
      <c r="N487" s="9">
        <v>0</v>
      </c>
      <c r="O487" s="4"/>
      <c r="P487" s="9">
        <f t="shared" ref="P487:P488" si="110">K487</f>
        <v>-107343.70009999999</v>
      </c>
    </row>
    <row r="488" spans="1:16" x14ac:dyDescent="0.2">
      <c r="A488" s="8" t="s">
        <v>124</v>
      </c>
      <c r="B488" s="8" t="s">
        <v>124</v>
      </c>
      <c r="C488" s="8" t="s">
        <v>124</v>
      </c>
      <c r="D488" s="8" t="s">
        <v>29</v>
      </c>
      <c r="E488" s="8" t="s">
        <v>21</v>
      </c>
      <c r="F488" s="8" t="s">
        <v>9</v>
      </c>
      <c r="G488" s="9">
        <v>0</v>
      </c>
      <c r="H488" s="9">
        <v>-20292.680000009994</v>
      </c>
      <c r="I488" s="9">
        <f t="shared" si="99"/>
        <v>-20292.680000009994</v>
      </c>
      <c r="J488" s="9">
        <v>-20293.000000009997</v>
      </c>
      <c r="K488" s="9">
        <f t="shared" si="107"/>
        <v>0.32000000000334694</v>
      </c>
      <c r="L488" s="9">
        <v>0</v>
      </c>
      <c r="M488" s="9">
        <v>0</v>
      </c>
      <c r="N488" s="9">
        <v>0</v>
      </c>
      <c r="O488" s="4"/>
      <c r="P488" s="9">
        <f t="shared" si="110"/>
        <v>0.32000000000334694</v>
      </c>
    </row>
    <row r="489" spans="1:16" x14ac:dyDescent="0.2">
      <c r="A489" s="8" t="s">
        <v>124</v>
      </c>
      <c r="B489" s="8" t="s">
        <v>124</v>
      </c>
      <c r="C489" s="8" t="s">
        <v>124</v>
      </c>
      <c r="D489" s="8" t="s">
        <v>29</v>
      </c>
      <c r="E489" s="8" t="s">
        <v>22</v>
      </c>
      <c r="F489" s="8" t="s">
        <v>0</v>
      </c>
      <c r="G489" s="9">
        <v>0</v>
      </c>
      <c r="H489" s="9">
        <v>-248227.99990000008</v>
      </c>
      <c r="I489" s="9">
        <f t="shared" si="99"/>
        <v>-248227.99990000008</v>
      </c>
      <c r="J489" s="9">
        <v>-248227.9999</v>
      </c>
      <c r="K489" s="9">
        <f t="shared" si="107"/>
        <v>0</v>
      </c>
      <c r="L489" s="9">
        <f t="shared" si="108"/>
        <v>0</v>
      </c>
      <c r="M489" s="9">
        <v>0</v>
      </c>
      <c r="N489" s="9">
        <v>0</v>
      </c>
      <c r="O489" s="4"/>
      <c r="P489" s="9">
        <v>0</v>
      </c>
    </row>
    <row r="490" spans="1:16" x14ac:dyDescent="0.2">
      <c r="A490" s="8" t="s">
        <v>124</v>
      </c>
      <c r="B490" s="8" t="s">
        <v>124</v>
      </c>
      <c r="C490" s="8" t="s">
        <v>124</v>
      </c>
      <c r="D490" s="8" t="s">
        <v>29</v>
      </c>
      <c r="E490" s="8" t="s">
        <v>89</v>
      </c>
      <c r="F490" s="8" t="s">
        <v>0</v>
      </c>
      <c r="G490" s="9">
        <v>-9267000.0098000001</v>
      </c>
      <c r="H490" s="9">
        <v>0</v>
      </c>
      <c r="I490" s="9">
        <f t="shared" si="99"/>
        <v>-9267000.0098000001</v>
      </c>
      <c r="J490" s="9">
        <v>-9134626.7799999993</v>
      </c>
      <c r="K490" s="9">
        <f t="shared" si="107"/>
        <v>-132373.22980000079</v>
      </c>
      <c r="L490" s="9">
        <f t="shared" si="108"/>
        <v>-132373.22980000079</v>
      </c>
      <c r="M490" s="9">
        <f t="shared" ref="M490:M497" si="111">L490</f>
        <v>-132373.22980000079</v>
      </c>
      <c r="N490" s="9">
        <v>-100000</v>
      </c>
      <c r="O490" s="4"/>
      <c r="P490" s="9">
        <v>0</v>
      </c>
    </row>
    <row r="491" spans="1:16" x14ac:dyDescent="0.2">
      <c r="A491" s="8" t="s">
        <v>124</v>
      </c>
      <c r="B491" s="8" t="s">
        <v>124</v>
      </c>
      <c r="C491" s="8" t="s">
        <v>124</v>
      </c>
      <c r="D491" s="8" t="s">
        <v>29</v>
      </c>
      <c r="E491" s="8" t="s">
        <v>90</v>
      </c>
      <c r="F491" s="8" t="s">
        <v>9</v>
      </c>
      <c r="G491" s="9">
        <v>-282000.0000000096</v>
      </c>
      <c r="H491" s="9">
        <v>0</v>
      </c>
      <c r="I491" s="9">
        <f t="shared" si="99"/>
        <v>-282000.0000000096</v>
      </c>
      <c r="J491" s="9">
        <v>-48940.000000009939</v>
      </c>
      <c r="K491" s="9">
        <f t="shared" si="107"/>
        <v>-233059.99999999965</v>
      </c>
      <c r="L491" s="9">
        <f t="shared" si="108"/>
        <v>-233059.99999999965</v>
      </c>
      <c r="M491" s="9">
        <f t="shared" si="111"/>
        <v>-233059.99999999965</v>
      </c>
      <c r="N491" s="9">
        <v>-233060</v>
      </c>
      <c r="O491" s="4"/>
      <c r="P491" s="9">
        <v>0</v>
      </c>
    </row>
    <row r="492" spans="1:16" x14ac:dyDescent="0.2">
      <c r="A492" s="8" t="s">
        <v>124</v>
      </c>
      <c r="B492" s="8" t="s">
        <v>124</v>
      </c>
      <c r="C492" s="8" t="s">
        <v>124</v>
      </c>
      <c r="D492" s="8" t="s">
        <v>29</v>
      </c>
      <c r="E492" s="8" t="s">
        <v>91</v>
      </c>
      <c r="F492" s="8" t="s">
        <v>9</v>
      </c>
      <c r="G492" s="9">
        <v>-142008.00000001004</v>
      </c>
      <c r="H492" s="9">
        <v>0</v>
      </c>
      <c r="I492" s="9">
        <f t="shared" si="99"/>
        <v>-142008.00000001004</v>
      </c>
      <c r="J492" s="9">
        <v>-93723.000000139989</v>
      </c>
      <c r="K492" s="9">
        <f t="shared" si="107"/>
        <v>-48284.999999870051</v>
      </c>
      <c r="L492" s="9">
        <f t="shared" si="108"/>
        <v>-48284.999999870051</v>
      </c>
      <c r="M492" s="9">
        <f t="shared" si="111"/>
        <v>-48284.999999870051</v>
      </c>
      <c r="N492" s="9">
        <v>-48285</v>
      </c>
      <c r="O492" s="4"/>
      <c r="P492" s="9">
        <v>0</v>
      </c>
    </row>
    <row r="493" spans="1:16" x14ac:dyDescent="0.2">
      <c r="A493" s="8" t="s">
        <v>124</v>
      </c>
      <c r="B493" s="8" t="s">
        <v>124</v>
      </c>
      <c r="C493" s="8" t="s">
        <v>124</v>
      </c>
      <c r="D493" s="8" t="s">
        <v>29</v>
      </c>
      <c r="E493" s="8" t="s">
        <v>123</v>
      </c>
      <c r="F493" s="8" t="s">
        <v>0</v>
      </c>
      <c r="G493" s="9">
        <v>-2827000</v>
      </c>
      <c r="H493" s="9">
        <v>0</v>
      </c>
      <c r="I493" s="9">
        <f t="shared" si="99"/>
        <v>-2827000</v>
      </c>
      <c r="J493" s="9">
        <v>-1043565.37</v>
      </c>
      <c r="K493" s="9">
        <f t="shared" si="107"/>
        <v>-1783434.63</v>
      </c>
      <c r="L493" s="9">
        <f t="shared" si="108"/>
        <v>-1783434.63</v>
      </c>
      <c r="M493" s="9">
        <f t="shared" si="111"/>
        <v>-1783434.63</v>
      </c>
      <c r="N493" s="9">
        <v>-1783434.63</v>
      </c>
      <c r="O493" s="4"/>
      <c r="P493" s="9">
        <v>0</v>
      </c>
    </row>
    <row r="494" spans="1:16" x14ac:dyDescent="0.2">
      <c r="A494" s="8" t="s">
        <v>124</v>
      </c>
      <c r="B494" s="8" t="s">
        <v>124</v>
      </c>
      <c r="C494" s="8" t="s">
        <v>124</v>
      </c>
      <c r="D494" s="8" t="s">
        <v>29</v>
      </c>
      <c r="E494" s="8" t="s">
        <v>92</v>
      </c>
      <c r="F494" s="8" t="s">
        <v>9</v>
      </c>
      <c r="G494" s="9">
        <v>-15000.000000010001</v>
      </c>
      <c r="H494" s="9">
        <v>0</v>
      </c>
      <c r="I494" s="9">
        <f t="shared" si="99"/>
        <v>-15000.000000010001</v>
      </c>
      <c r="J494" s="9">
        <v>0</v>
      </c>
      <c r="K494" s="9">
        <f t="shared" si="107"/>
        <v>-15000.000000010001</v>
      </c>
      <c r="L494" s="9">
        <f t="shared" si="108"/>
        <v>-15000.000000010001</v>
      </c>
      <c r="M494" s="9">
        <f t="shared" si="111"/>
        <v>-15000.000000010001</v>
      </c>
      <c r="N494" s="9">
        <v>-15000</v>
      </c>
      <c r="O494" s="4"/>
      <c r="P494" s="9">
        <v>0</v>
      </c>
    </row>
    <row r="495" spans="1:16" x14ac:dyDescent="0.2">
      <c r="A495" s="8" t="s">
        <v>124</v>
      </c>
      <c r="B495" s="8" t="s">
        <v>124</v>
      </c>
      <c r="C495" s="8" t="s">
        <v>124</v>
      </c>
      <c r="D495" s="8" t="s">
        <v>29</v>
      </c>
      <c r="E495" s="8" t="s">
        <v>27</v>
      </c>
      <c r="F495" s="8" t="s">
        <v>0</v>
      </c>
      <c r="G495" s="9">
        <v>0</v>
      </c>
      <c r="H495" s="9">
        <v>-2000000</v>
      </c>
      <c r="I495" s="9">
        <f t="shared" si="99"/>
        <v>-2000000</v>
      </c>
      <c r="J495" s="9">
        <v>-1999999.9999000002</v>
      </c>
      <c r="K495" s="9">
        <f t="shared" si="107"/>
        <v>-9.999983012676239E-5</v>
      </c>
      <c r="L495" s="9">
        <f t="shared" si="108"/>
        <v>-9.999983012676239E-5</v>
      </c>
      <c r="M495" s="9">
        <f t="shared" si="111"/>
        <v>-9.999983012676239E-5</v>
      </c>
      <c r="N495" s="9">
        <v>0</v>
      </c>
      <c r="O495" s="4"/>
      <c r="P495" s="9">
        <v>0</v>
      </c>
    </row>
    <row r="496" spans="1:16" x14ac:dyDescent="0.2">
      <c r="A496" s="8" t="s">
        <v>124</v>
      </c>
      <c r="B496" s="8" t="s">
        <v>124</v>
      </c>
      <c r="C496" s="8" t="s">
        <v>124</v>
      </c>
      <c r="D496" s="8" t="s">
        <v>29</v>
      </c>
      <c r="E496" s="8" t="s">
        <v>18</v>
      </c>
      <c r="F496" s="8" t="s">
        <v>0</v>
      </c>
      <c r="G496" s="9">
        <v>0</v>
      </c>
      <c r="H496" s="9">
        <v>-380705.96</v>
      </c>
      <c r="I496" s="9">
        <f t="shared" si="99"/>
        <v>-380705.96</v>
      </c>
      <c r="J496" s="9">
        <v>-380706</v>
      </c>
      <c r="K496" s="9">
        <f t="shared" si="107"/>
        <v>3.9999999979045242E-2</v>
      </c>
      <c r="L496" s="9">
        <f t="shared" si="108"/>
        <v>3.9999999979045242E-2</v>
      </c>
      <c r="M496" s="9">
        <f t="shared" si="111"/>
        <v>3.9999999979045242E-2</v>
      </c>
      <c r="N496" s="9">
        <v>0</v>
      </c>
      <c r="O496" s="4"/>
      <c r="P496" s="9">
        <v>0</v>
      </c>
    </row>
    <row r="497" spans="1:16" x14ac:dyDescent="0.2">
      <c r="A497" s="8" t="s">
        <v>124</v>
      </c>
      <c r="B497" s="8" t="s">
        <v>124</v>
      </c>
      <c r="C497" s="8" t="s">
        <v>124</v>
      </c>
      <c r="D497" s="8" t="s">
        <v>29</v>
      </c>
      <c r="E497" s="8" t="s">
        <v>25</v>
      </c>
      <c r="F497" s="8" t="s">
        <v>2</v>
      </c>
      <c r="G497" s="9">
        <v>0</v>
      </c>
      <c r="H497" s="9">
        <v>-350000</v>
      </c>
      <c r="I497" s="9">
        <f t="shared" si="99"/>
        <v>-350000</v>
      </c>
      <c r="J497" s="9">
        <v>-350000</v>
      </c>
      <c r="K497" s="9">
        <f t="shared" si="107"/>
        <v>0</v>
      </c>
      <c r="L497" s="9">
        <f t="shared" si="108"/>
        <v>0</v>
      </c>
      <c r="M497" s="9">
        <f t="shared" si="111"/>
        <v>0</v>
      </c>
      <c r="N497" s="9">
        <v>0</v>
      </c>
      <c r="O497" s="4"/>
      <c r="P497" s="9">
        <v>0</v>
      </c>
    </row>
  </sheetData>
  <autoFilter ref="A4:P497" xr:uid="{7154BC5B-40E9-489F-A5CC-7F435A4BC34B}"/>
  <mergeCells count="2">
    <mergeCell ref="A3:L3"/>
    <mergeCell ref="M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Ülekantavate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Tuuli Mägi</cp:lastModifiedBy>
  <dcterms:created xsi:type="dcterms:W3CDTF">2023-02-07T12:16:48Z</dcterms:created>
  <dcterms:modified xsi:type="dcterms:W3CDTF">2024-06-19T08:28:02Z</dcterms:modified>
</cp:coreProperties>
</file>