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kul.sise/dhs/webdav/c66a2ee1ace7da7e1c6c01748ab9deb2d59e101c/46710080249/9a74ebc3-4407-4d4a-84b6-b0cf357a9814/"/>
    </mc:Choice>
  </mc:AlternateContent>
  <xr:revisionPtr revIDLastSave="0" documentId="13_ncr:1_{268B8097-36DB-4A70-B94B-4A293B6AE617}" xr6:coauthVersionLast="47" xr6:coauthVersionMax="47" xr10:uidLastSave="{00000000-0000-0000-0000-000000000000}"/>
  <bookViews>
    <workbookView xWindow="28680" yWindow="-120" windowWidth="29040" windowHeight="15840" xr2:uid="{698DFB96-75CF-48E0-A704-665F7B9A4541}"/>
  </bookViews>
  <sheets>
    <sheet name="Leht1" sheetId="1" r:id="rId1"/>
  </sheets>
  <definedNames>
    <definedName name="_xlnm._FilterDatabase" localSheetId="0" hidden="1">Leht1!$A$3:$F$87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  <c r="D16" i="1"/>
  <c r="D18" i="1"/>
  <c r="D17" i="1"/>
  <c r="D69" i="1" l="1"/>
  <c r="D42" i="1"/>
  <c r="D87" i="1" l="1"/>
  <c r="D92" i="1" s="1"/>
</calcChain>
</file>

<file path=xl/sharedStrings.xml><?xml version="1.0" encoding="utf-8"?>
<sst xmlns="http://schemas.openxmlformats.org/spreadsheetml/2006/main" count="383" uniqueCount="192">
  <si>
    <r>
      <rPr>
        <b/>
        <sz val="10"/>
        <rFont val="Calibri"/>
        <family val="2"/>
        <charset val="186"/>
        <scheme val="minor"/>
      </rPr>
      <t>Lisa 3 Kultuurim</t>
    </r>
    <r>
      <rPr>
        <b/>
        <sz val="10"/>
        <color theme="1"/>
        <rFont val="Calibri"/>
        <family val="2"/>
        <charset val="186"/>
        <scheme val="minor"/>
      </rPr>
      <t>inisteeriumi valitsemisala 2025. aasta remondifondi vahendite detailne jaotus asutuste ja tööde lõikes.</t>
    </r>
  </si>
  <si>
    <t>Asutus</t>
  </si>
  <si>
    <t>Hoone/rajatise nimetus ja asukoht (aadress)</t>
  </si>
  <si>
    <t>Remondivajaduse kokkuvõtlik nimetus</t>
  </si>
  <si>
    <t>2025 eraldatud summa</t>
  </si>
  <si>
    <t>Riigiabi</t>
  </si>
  <si>
    <t>Muudatus</t>
  </si>
  <si>
    <t>Eesti Rahvusringhääling</t>
  </si>
  <si>
    <t>Telemaja, Gonsiori 27/Faelhmanni 12/Faelhmanni 10, Tallinn</t>
  </si>
  <si>
    <t>Telemaja amortiseerunud kütte- ja veetorustike avariiline remont</t>
  </si>
  <si>
    <t>Telemaja elektrisüsteemide avariiline remont</t>
  </si>
  <si>
    <t>Raadiomaja, Gonsiori 21, Tallinn</t>
  </si>
  <si>
    <t>7. korruse põranda remont,  vaipkatte vahetus, ruumide viimistlusremont</t>
  </si>
  <si>
    <t>aprill</t>
  </si>
  <si>
    <t>Eesti Rahva Muuseum</t>
  </si>
  <si>
    <t>Muuseum, Kääriku/1, Heimtali küla, Viljandi vald, Heimtali küla</t>
  </si>
  <si>
    <t>katuse remonttööd</t>
  </si>
  <si>
    <t>**</t>
  </si>
  <si>
    <t>Võru Instituut</t>
  </si>
  <si>
    <t>SA A.H. Tammsaare Muuseum Vargamäel</t>
  </si>
  <si>
    <t>elumaja, Vetepere küla, Järva vald</t>
  </si>
  <si>
    <t>muuseumi elumaja valgustuse välja vahetamine</t>
  </si>
  <si>
    <t>karjatall, Vetepere küla, Järva vald</t>
  </si>
  <si>
    <t>karjatalli uste remont</t>
  </si>
  <si>
    <t>Vetepere küla, Järva vald</t>
  </si>
  <si>
    <t>roigasaedade ja väravate remont</t>
  </si>
  <si>
    <t>SA Eesti Ajaloomuuseum</t>
  </si>
  <si>
    <t>hoidlahoone, Pirita tee 74/76, Tallinn</t>
  </si>
  <si>
    <t>elektri- ja nõrkvoolupaigaldise uuendamine</t>
  </si>
  <si>
    <t>Suurgildi hoone, Lai 14/Pikk 17, Tallinn</t>
  </si>
  <si>
    <t>Suurgildi hoone katuse/konstruktsiooni audit</t>
  </si>
  <si>
    <t>Pirita tee 56 // 58 // 60 // 62 // 64 // 66 // 68 // 70 // 72 // 72a // 74 // 76, Tallinn</t>
  </si>
  <si>
    <t>Maarjamäe trepi ja trepi varikatuse puitosa remont</t>
  </si>
  <si>
    <t>Pirita tee 64, Tallinn</t>
  </si>
  <si>
    <t>tehnosüsteemide remont (filmimuuseumi trepistik)</t>
  </si>
  <si>
    <t>SA Eesti Meremuuseum</t>
  </si>
  <si>
    <t>Lennusadam, Vesilennuki 6/8, Tallinn</t>
  </si>
  <si>
    <t>C-kai remonttööd</t>
  </si>
  <si>
    <t>SA Eesti Vabaõhumuuseum</t>
  </si>
  <si>
    <t>olmehoone, Vabaõhumuuseumi tee 12, Tallinn</t>
  </si>
  <si>
    <t>olmehoone amortiseerunud konstruktsioonide vahetus ja hallituse likvideerimine</t>
  </si>
  <si>
    <t>ekspositsioon, Vabaõhumuuseumi tee 12, Tallinn</t>
  </si>
  <si>
    <t>liigniiskusega seotud kuivendustööd, II etapp</t>
  </si>
  <si>
    <t>ekspositsioon (museaalhooned), Vabaõhumuuseumi tee 12, Tallinn</t>
  </si>
  <si>
    <t>katuseharjade vahetused</t>
  </si>
  <si>
    <t>Kahala vesiveski katuse remont</t>
  </si>
  <si>
    <t>Kutsari talu sauna katuse remont</t>
  </si>
  <si>
    <t>Kahala vesiveski puidust silla ja tammi avariiremont</t>
  </si>
  <si>
    <t>märts</t>
  </si>
  <si>
    <t>Kalma tuuliku avariiremont</t>
  </si>
  <si>
    <t>Aarte kaluri elamu avariiremont</t>
  </si>
  <si>
    <t>Šveitsi villa (tööruumid), Vabaõhumuuseumi tee 12, Tallinn</t>
  </si>
  <si>
    <t>Šveitsi villa remont vastavalt muinsuskaitse eritingimustele</t>
  </si>
  <si>
    <t>SA Haapsalu ja Läänemaa Muuseumid</t>
  </si>
  <si>
    <t>Iloni Imedemaa, Kooli 5, Haapsalu</t>
  </si>
  <si>
    <t>katuse läbijooksude likvideerimine, katuse katendi remont</t>
  </si>
  <si>
    <t>ATS-i puuduste kõrvaldamine</t>
  </si>
  <si>
    <t>Ants Laikmaa Majamuuseum, Lääne -Nigula vald, Läänemaa</t>
  </si>
  <si>
    <t>korstnapeade uuendamine</t>
  </si>
  <si>
    <t>Haapsalu Raudteejaam, Raudtee 2, Haapsalu</t>
  </si>
  <si>
    <t>Haapsalu linnus, Lossiplats 3, Haapsalu</t>
  </si>
  <si>
    <t>müüride välisperimeetril ohtlike lõikude avarii-konserveerimistööd</t>
  </si>
  <si>
    <t>Haapsalu Toomkirik, Lossiplats 3, Haapsalu</t>
  </si>
  <si>
    <t>avariilise elektrisüsteemi remont</t>
  </si>
  <si>
    <t>SA Hiiumaa Muuseumid</t>
  </si>
  <si>
    <t>Kassari ekspositsioonimaja, Hiiumaa muuseum, Kassari küla, Hiiumaa vald</t>
  </si>
  <si>
    <t>korstende remont</t>
  </si>
  <si>
    <t>SA Narva Muuseum</t>
  </si>
  <si>
    <t>muuseumihoone, Peetri plats 7/1, Narva</t>
  </si>
  <si>
    <t>energiatarbe vähendamisega seotud remonttööd</t>
  </si>
  <si>
    <t>Narva linnus, Peetri plats 7, Narva</t>
  </si>
  <si>
    <t>Hermani torni sprinklersüsteemi osaline remont</t>
  </si>
  <si>
    <t>Narva Linnus, Hermani torn, Peetri plats 7, Narva</t>
  </si>
  <si>
    <t>Hermanni torni frontoonide  renoveerimine</t>
  </si>
  <si>
    <t>linnuse dekoratiivvalgustuse prožektorite välja vahetamine</t>
  </si>
  <si>
    <t>Kunstigalerii, Vestervalli tn 21, Narva</t>
  </si>
  <si>
    <t>Kanalisatsioonisüsteemi renoveerimine</t>
  </si>
  <si>
    <t>SA Rannarootsi Muuseum</t>
  </si>
  <si>
    <t>pikkmaja, Korsi, Ruhnu</t>
  </si>
  <si>
    <t>pikkmaja elamu osa, küttekollete ja korstna renoveerimine (I etapp)</t>
  </si>
  <si>
    <t>SA Saaremaa Muuseum</t>
  </si>
  <si>
    <t>Mihkli talu vankrikuur, Mihkli talumuuseum, Viki küla, Saaremaa vald</t>
  </si>
  <si>
    <t>vankrikuuri rookatuse remonttööd</t>
  </si>
  <si>
    <t xml:space="preserve">kantseleihoone, Lossihoov 1/1, Kuressaare </t>
  </si>
  <si>
    <t>hoone avariilise tiiva konstuktsioonide lisatööd</t>
  </si>
  <si>
    <t>SA Virumaa Muuseumid</t>
  </si>
  <si>
    <t>Rakvere linnus, Rakvere Vallimägi, Rakvere linn</t>
  </si>
  <si>
    <t>Lõuna-eeshoovis läänemüüri käigutee ja puitpiirde rekonstrueerimine</t>
  </si>
  <si>
    <t>Läänetorni müüripealse katmine paeplaatidega, müüritise ülaosa remont</t>
  </si>
  <si>
    <t>Parhammüüri müüripealse katmine paeplaatidega, müüritise ülaosa remont</t>
  </si>
  <si>
    <t>Palmse mõis, Palmse küla, Haljala vald</t>
  </si>
  <si>
    <t>peahoone katusekatte vahetus</t>
  </si>
  <si>
    <t>peahoone esiterrassi veeläbijooksude likvideerimine</t>
  </si>
  <si>
    <t>Rahvusooper Estonia</t>
  </si>
  <si>
    <t>Rahvusooper Estonia, Estonia pst 4, Tallinn</t>
  </si>
  <si>
    <t>keskküttesüsteemi remont</t>
  </si>
  <si>
    <t>SA Eesti Draamateater</t>
  </si>
  <si>
    <t>Pärnu mnt 5, Tallinn</t>
  </si>
  <si>
    <t>teatri lavade remont</t>
  </si>
  <si>
    <t>lavatehnika automaatika remont</t>
  </si>
  <si>
    <t>fassaadi ja osaline katuse remont</t>
  </si>
  <si>
    <t>SA Eesti Kontsert</t>
  </si>
  <si>
    <t>Pärnu kontserdimaja, Aida 4, Pärnu</t>
  </si>
  <si>
    <t>ATS-i süsteemi remont/vahetus</t>
  </si>
  <si>
    <t>SA Rakvere Teatrimaja</t>
  </si>
  <si>
    <t>töökojad, Kreutzwaldi 2a/1, Rakvere</t>
  </si>
  <si>
    <t>töökodade hoone remonttööde esimene etapp (akende ja uste renoveerimine)</t>
  </si>
  <si>
    <t>SA Sakala Teatrimaja</t>
  </si>
  <si>
    <t>Sakala 3, Tallinn</t>
  </si>
  <si>
    <t>lifti juhtsüsteemi ulatuslik uuendamine</t>
  </si>
  <si>
    <t>SA Teater Vanemuine</t>
  </si>
  <si>
    <t>Vanemuise Suur maja, Vanemuise 6, Tartu</t>
  </si>
  <si>
    <t>balleti II proovisaali põranda vahetus</t>
  </si>
  <si>
    <t>SA Ugala Teater</t>
  </si>
  <si>
    <t>teatrihoone, Vaksali 7, Viljandi</t>
  </si>
  <si>
    <t xml:space="preserve">lava- ja saalialuse ruumi avariiremont seoses niiskuse ja pinnavee sissevalgumisega  </t>
  </si>
  <si>
    <t>SA Vene Teater</t>
  </si>
  <si>
    <t xml:space="preserve">teatrihoone, Vabaduse väljak 5, Tallinn </t>
  </si>
  <si>
    <t>ringlava renoveerimine</t>
  </si>
  <si>
    <t>veetorustiku avariiremont</t>
  </si>
  <si>
    <t>SA Jõulumäe Tervisespordikeskus</t>
  </si>
  <si>
    <t>staadionimaja, Leina küla, Häädemeeste vald</t>
  </si>
  <si>
    <t>staadionimaja WC remont</t>
  </si>
  <si>
    <t>*</t>
  </si>
  <si>
    <t>SA Tehvandi Spordikeskus</t>
  </si>
  <si>
    <t>Kääriku Spordikeskus</t>
  </si>
  <si>
    <t>spordihoone vahelagede renoveerimine</t>
  </si>
  <si>
    <t>Kultuuriministeerium</t>
  </si>
  <si>
    <t>valitsemisala remondifond</t>
  </si>
  <si>
    <t>reserv</t>
  </si>
  <si>
    <t>valitsemisala remondifond (2024. aastast üle kantud vahendid)</t>
  </si>
  <si>
    <t>etenduskunstide poliitika kujundamine ja rakendamine</t>
  </si>
  <si>
    <t>muuseumi- ja muinsuskaitsepoliitika kujundamine, rakendamine</t>
  </si>
  <si>
    <t>kultuuri valdkondadeülene tugi- ja arendustegevus</t>
  </si>
  <si>
    <t>Telemaja amortiseerunud fassaadi avariiremont</t>
  </si>
  <si>
    <t>mai</t>
  </si>
  <si>
    <t>Palamuse O.Lutsu Kihelkonnakoolimuuseum</t>
  </si>
  <si>
    <t>laut-tõllakuur, Köstri allee 3, Palamuse, Jõgeva vald</t>
  </si>
  <si>
    <t>laut-tõllakuuri remont</t>
  </si>
  <si>
    <t>SA Eesti Kunstimuuseum</t>
  </si>
  <si>
    <t>Kadrioru kunstimuuseum, Weizenbergi 37, Tallinn</t>
  </si>
  <si>
    <t>külmamasina vahetus</t>
  </si>
  <si>
    <t>Niguliste muuseum, Niguliste tn 3, Tallinn</t>
  </si>
  <si>
    <t>suure saali võlvide osaline siseviimistlus</t>
  </si>
  <si>
    <t>Paks Margareeta, Pikk 70, Tallinn</t>
  </si>
  <si>
    <t>käetugede ümberehitamine</t>
  </si>
  <si>
    <t>supelmaja, Palmse mõis, Palmse küla, Haljala vald</t>
  </si>
  <si>
    <t>katusekatte vahetus</t>
  </si>
  <si>
    <t>supelmaja esifassaadil olevate sammaste ja balustraadi vahetus</t>
  </si>
  <si>
    <t>Eesti politseimuuseum, Tallinna 3, Rakvere linn</t>
  </si>
  <si>
    <t>põhjapoolse külje räästakarniisi avariiremont</t>
  </si>
  <si>
    <t>Vaksali 7, Viljandi</t>
  </si>
  <si>
    <t>publiku peauste automaatne avanemissüsteem</t>
  </si>
  <si>
    <t>teatrihoone, Vabaduse väljak 5, Tallinn</t>
  </si>
  <si>
    <t>teatrimaja ohutuse tagamine, vastavalt Päästeameti eeskirjadele</t>
  </si>
  <si>
    <t>peamaja, Leina küla, Häädemeeste vald</t>
  </si>
  <si>
    <t>peamaja vana osa elektrisüsteemi remont (kilbid, kaablid kaitsmed jne)</t>
  </si>
  <si>
    <t>Peamaja amortiseerunud katla väljavahetus</t>
  </si>
  <si>
    <t>Tehvandi Spordikeskus</t>
  </si>
  <si>
    <t>staadionihoone veekahjustuste likvideerimine</t>
  </si>
  <si>
    <t>juuni</t>
  </si>
  <si>
    <t>raudteejaama remont (hoone renoveerimiste ettevalmistamine ja avariiremonttööd)</t>
  </si>
  <si>
    <t>SA Kuressaare Teater</t>
  </si>
  <si>
    <t>teater, Tallinna 20, Kuressaare</t>
  </si>
  <si>
    <t>inva WC ehitamine ja keldrikorruse publiku tualeti remont</t>
  </si>
  <si>
    <t>rookatuse harjamine</t>
  </si>
  <si>
    <t>laudpõrandate ja lagede renoveerimine</t>
  </si>
  <si>
    <t>Karilatsi muuseum, Kanepi vald, Põlvamaa</t>
  </si>
  <si>
    <t>koolimaja, laut-kuuri, ait-kuuri ja suitsusauna laastukatuste vahetus</t>
  </si>
  <si>
    <t>Mõniste muuseum, Rõuge vald, Võru maakond</t>
  </si>
  <si>
    <t>inva-WC remont</t>
  </si>
  <si>
    <t>sept</t>
  </si>
  <si>
    <t>lauluteatri tööruumide remont</t>
  </si>
  <si>
    <t>keldrikorruse põrandate remont</t>
  </si>
  <si>
    <t>aprill ja sept</t>
  </si>
  <si>
    <t>ventilatsioonisüsteemi eskiisprojekt</t>
  </si>
  <si>
    <t>toomkiriku kontraforsi avariilise varingu likvideerimine</t>
  </si>
  <si>
    <t>Palamuse kihelkonnakooli hoone, Köstri allee 3/1, Palamuse, Jõgeva vald</t>
  </si>
  <si>
    <t>küttesüsteemi remont</t>
  </si>
  <si>
    <t>tormi kahjude likvideerimine ja süsteemide taastamise avariitööd</t>
  </si>
  <si>
    <t>juuni ja nov</t>
  </si>
  <si>
    <t>Kentmanni tn poolse tammeukse renoveerimine</t>
  </si>
  <si>
    <t>SA Endla Teater</t>
  </si>
  <si>
    <t>teatrihoone, Keskväljak 1, Pärnu</t>
  </si>
  <si>
    <t>väikese saali publikutribüüni poodiumilahenduse uuendamine</t>
  </si>
  <si>
    <t>nov</t>
  </si>
  <si>
    <t>Valli WC (Kuressaare linnuse bastionid), Lossihoov 1, Kuressaare</t>
  </si>
  <si>
    <t>Valli WC-de renoveerimine</t>
  </si>
  <si>
    <t>Leina küla, Häädemeeste vald</t>
  </si>
  <si>
    <t>väikemaja remont</t>
  </si>
  <si>
    <t>jaan ja nov</t>
  </si>
  <si>
    <t>aprill, sept ja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</si>
</sst>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indexed="8"/>
      <name val="Calibri"/>
      <family val="2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left" vertical="top" wrapText="1"/>
    </xf>
    <xf numFmtId="3" fontId="1" fillId="0" borderId="0" xfId="0" applyNumberFormat="1" applyFont="1"/>
    <xf numFmtId="0" fontId="3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3" fontId="4" fillId="3" borderId="3" xfId="0" applyNumberFormat="1" applyFont="1" applyFill="1" applyBorder="1" applyAlignment="1">
      <alignment horizontal="right" vertical="top"/>
    </xf>
    <xf numFmtId="0" fontId="4" fillId="0" borderId="0" xfId="0" quotePrefix="1" applyFont="1"/>
    <xf numFmtId="0" fontId="3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3" fontId="4" fillId="0" borderId="3" xfId="0" applyNumberFormat="1" applyFont="1" applyFill="1" applyBorder="1" applyAlignment="1">
      <alignment horizontal="right" vertical="top"/>
    </xf>
    <xf numFmtId="0" fontId="4" fillId="0" borderId="0" xfId="0" applyFont="1" applyFill="1"/>
    <xf numFmtId="0" fontId="4" fillId="3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3" fontId="5" fillId="0" borderId="3" xfId="0" applyNumberFormat="1" applyFont="1" applyFill="1" applyBorder="1" applyAlignment="1">
      <alignment horizontal="right" vertical="top"/>
    </xf>
    <xf numFmtId="0" fontId="5" fillId="0" borderId="3" xfId="1" applyFont="1" applyFill="1" applyBorder="1" applyAlignment="1">
      <alignment vertical="top" wrapText="1"/>
    </xf>
    <xf numFmtId="0" fontId="4" fillId="0" borderId="3" xfId="1" applyFont="1" applyFill="1" applyBorder="1" applyAlignment="1">
      <alignment vertical="top" wrapText="1"/>
    </xf>
    <xf numFmtId="3" fontId="4" fillId="0" borderId="3" xfId="1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horizontal="right" vertical="top"/>
    </xf>
  </cellXfs>
  <cellStyles count="2">
    <cellStyle name="Excel Built-in Normal" xfId="1" xr:uid="{51EEAA47-04D4-4705-9AEA-18420605507F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A0458-447A-4110-8FDA-025982DB455E}">
  <sheetPr>
    <pageSetUpPr fitToPage="1"/>
  </sheetPr>
  <dimension ref="A1:F92"/>
  <sheetViews>
    <sheetView tabSelected="1" workbookViewId="0">
      <selection activeCell="C8" sqref="C8"/>
    </sheetView>
  </sheetViews>
  <sheetFormatPr defaultColWidth="9.28515625" defaultRowHeight="12.75" x14ac:dyDescent="0.2"/>
  <cols>
    <col min="1" max="1" width="25.28515625" style="2" customWidth="1"/>
    <col min="2" max="3" width="40.28515625" style="2" customWidth="1"/>
    <col min="4" max="4" width="14" style="2" customWidth="1"/>
    <col min="5" max="5" width="7.140625" style="5" bestFit="1" customWidth="1"/>
    <col min="6" max="6" width="15" style="2" bestFit="1" customWidth="1"/>
    <col min="7" max="16384" width="9.28515625" style="2"/>
  </cols>
  <sheetData>
    <row r="1" spans="1:6" x14ac:dyDescent="0.2">
      <c r="A1" s="1" t="s">
        <v>0</v>
      </c>
      <c r="C1" s="3"/>
      <c r="D1" s="4"/>
    </row>
    <row r="2" spans="1:6" ht="13.5" thickBot="1" x14ac:dyDescent="0.25">
      <c r="B2" s="6"/>
      <c r="D2" s="7"/>
    </row>
    <row r="3" spans="1:6" ht="26.25" thickBot="1" x14ac:dyDescent="0.25">
      <c r="A3" s="8" t="s">
        <v>1</v>
      </c>
      <c r="B3" s="9" t="s">
        <v>2</v>
      </c>
      <c r="C3" s="10" t="s">
        <v>3</v>
      </c>
      <c r="D3" s="10" t="s">
        <v>4</v>
      </c>
      <c r="E3" s="5" t="s">
        <v>5</v>
      </c>
      <c r="F3" s="2" t="s">
        <v>6</v>
      </c>
    </row>
    <row r="4" spans="1:6" ht="25.5" x14ac:dyDescent="0.2">
      <c r="A4" s="16" t="s">
        <v>7</v>
      </c>
      <c r="B4" s="11" t="s">
        <v>8</v>
      </c>
      <c r="C4" s="12" t="s">
        <v>9</v>
      </c>
      <c r="D4" s="13">
        <v>60000</v>
      </c>
    </row>
    <row r="5" spans="1:6" ht="25.5" x14ac:dyDescent="0.2">
      <c r="A5" s="16" t="s">
        <v>7</v>
      </c>
      <c r="B5" s="14" t="s">
        <v>8</v>
      </c>
      <c r="C5" s="12" t="s">
        <v>10</v>
      </c>
      <c r="D5" s="13">
        <v>45000</v>
      </c>
    </row>
    <row r="6" spans="1:6" ht="25.5" x14ac:dyDescent="0.2">
      <c r="A6" s="27" t="s">
        <v>7</v>
      </c>
      <c r="B6" s="22" t="s">
        <v>8</v>
      </c>
      <c r="C6" s="23" t="s">
        <v>134</v>
      </c>
      <c r="D6" s="28">
        <v>30000</v>
      </c>
      <c r="F6" s="2" t="s">
        <v>135</v>
      </c>
    </row>
    <row r="7" spans="1:6" ht="25.5" x14ac:dyDescent="0.2">
      <c r="A7" s="27" t="s">
        <v>7</v>
      </c>
      <c r="B7" s="22" t="s">
        <v>11</v>
      </c>
      <c r="C7" s="23" t="s">
        <v>12</v>
      </c>
      <c r="D7" s="28">
        <v>25000</v>
      </c>
      <c r="F7" s="2" t="s">
        <v>13</v>
      </c>
    </row>
    <row r="8" spans="1:6" ht="25.5" x14ac:dyDescent="0.2">
      <c r="A8" s="27" t="s">
        <v>14</v>
      </c>
      <c r="B8" s="22" t="s">
        <v>15</v>
      </c>
      <c r="C8" s="23" t="s">
        <v>16</v>
      </c>
      <c r="D8" s="28">
        <v>80000</v>
      </c>
      <c r="E8" s="5" t="s">
        <v>17</v>
      </c>
    </row>
    <row r="9" spans="1:6" ht="25.5" x14ac:dyDescent="0.2">
      <c r="A9" s="27" t="s">
        <v>136</v>
      </c>
      <c r="B9" s="22" t="s">
        <v>137</v>
      </c>
      <c r="C9" s="23" t="s">
        <v>138</v>
      </c>
      <c r="D9" s="28">
        <v>26600</v>
      </c>
      <c r="F9" s="2" t="s">
        <v>135</v>
      </c>
    </row>
    <row r="10" spans="1:6" ht="25.5" x14ac:dyDescent="0.2">
      <c r="A10" s="27" t="s">
        <v>136</v>
      </c>
      <c r="B10" s="22" t="s">
        <v>177</v>
      </c>
      <c r="C10" s="23" t="s">
        <v>178</v>
      </c>
      <c r="D10" s="28">
        <v>4715</v>
      </c>
      <c r="F10" s="2" t="s">
        <v>171</v>
      </c>
    </row>
    <row r="11" spans="1:6" ht="25.5" x14ac:dyDescent="0.2">
      <c r="A11" s="27" t="s">
        <v>18</v>
      </c>
      <c r="B11" s="29" t="s">
        <v>167</v>
      </c>
      <c r="C11" s="30" t="s">
        <v>168</v>
      </c>
      <c r="D11" s="31">
        <v>35980</v>
      </c>
      <c r="F11" s="2" t="s">
        <v>171</v>
      </c>
    </row>
    <row r="12" spans="1:6" x14ac:dyDescent="0.2">
      <c r="A12" s="27" t="s">
        <v>18</v>
      </c>
      <c r="B12" s="29" t="s">
        <v>169</v>
      </c>
      <c r="C12" s="30" t="s">
        <v>170</v>
      </c>
      <c r="D12" s="31">
        <v>5720</v>
      </c>
      <c r="F12" s="2" t="s">
        <v>171</v>
      </c>
    </row>
    <row r="13" spans="1:6" ht="25.5" x14ac:dyDescent="0.2">
      <c r="A13" s="27" t="s">
        <v>19</v>
      </c>
      <c r="B13" s="22" t="s">
        <v>20</v>
      </c>
      <c r="C13" s="23" t="s">
        <v>21</v>
      </c>
      <c r="D13" s="24">
        <v>5800</v>
      </c>
    </row>
    <row r="14" spans="1:6" ht="25.5" x14ac:dyDescent="0.2">
      <c r="A14" s="27" t="s">
        <v>19</v>
      </c>
      <c r="B14" s="22" t="s">
        <v>22</v>
      </c>
      <c r="C14" s="23" t="s">
        <v>23</v>
      </c>
      <c r="D14" s="24">
        <v>1800</v>
      </c>
    </row>
    <row r="15" spans="1:6" ht="25.5" x14ac:dyDescent="0.2">
      <c r="A15" s="27" t="s">
        <v>19</v>
      </c>
      <c r="B15" s="22" t="s">
        <v>24</v>
      </c>
      <c r="C15" s="23" t="s">
        <v>25</v>
      </c>
      <c r="D15" s="24">
        <v>6909</v>
      </c>
      <c r="F15" s="2" t="s">
        <v>13</v>
      </c>
    </row>
    <row r="16" spans="1:6" x14ac:dyDescent="0.2">
      <c r="A16" s="26" t="s">
        <v>26</v>
      </c>
      <c r="B16" s="18" t="s">
        <v>27</v>
      </c>
      <c r="C16" s="19" t="s">
        <v>28</v>
      </c>
      <c r="D16" s="20">
        <f>60000+27246</f>
        <v>87246</v>
      </c>
      <c r="E16" s="5" t="s">
        <v>17</v>
      </c>
      <c r="F16" s="2" t="s">
        <v>190</v>
      </c>
    </row>
    <row r="17" spans="1:6" x14ac:dyDescent="0.2">
      <c r="A17" s="26" t="s">
        <v>26</v>
      </c>
      <c r="B17" s="18" t="s">
        <v>29</v>
      </c>
      <c r="C17" s="19" t="s">
        <v>30</v>
      </c>
      <c r="D17" s="20">
        <f>10000-5900</f>
        <v>4100</v>
      </c>
      <c r="E17" s="5" t="s">
        <v>17</v>
      </c>
      <c r="F17" s="2" t="s">
        <v>190</v>
      </c>
    </row>
    <row r="18" spans="1:6" ht="25.5" x14ac:dyDescent="0.2">
      <c r="A18" s="26" t="s">
        <v>26</v>
      </c>
      <c r="B18" s="18" t="s">
        <v>31</v>
      </c>
      <c r="C18" s="19" t="s">
        <v>32</v>
      </c>
      <c r="D18" s="20">
        <f>25000-15136</f>
        <v>9864</v>
      </c>
      <c r="E18" s="25" t="s">
        <v>17</v>
      </c>
      <c r="F18" s="2" t="s">
        <v>191</v>
      </c>
    </row>
    <row r="19" spans="1:6" ht="25.5" x14ac:dyDescent="0.2">
      <c r="A19" s="27" t="s">
        <v>26</v>
      </c>
      <c r="B19" s="22" t="s">
        <v>33</v>
      </c>
      <c r="C19" s="23" t="s">
        <v>34</v>
      </c>
      <c r="D19" s="24">
        <v>15000</v>
      </c>
      <c r="E19" s="25" t="s">
        <v>17</v>
      </c>
      <c r="F19" s="2" t="s">
        <v>13</v>
      </c>
    </row>
    <row r="20" spans="1:6" ht="25.5" x14ac:dyDescent="0.2">
      <c r="A20" s="27" t="s">
        <v>139</v>
      </c>
      <c r="B20" s="22" t="s">
        <v>140</v>
      </c>
      <c r="C20" s="23" t="s">
        <v>141</v>
      </c>
      <c r="D20" s="28">
        <v>48000</v>
      </c>
      <c r="E20" s="25" t="s">
        <v>17</v>
      </c>
      <c r="F20" s="2" t="s">
        <v>135</v>
      </c>
    </row>
    <row r="21" spans="1:6" x14ac:dyDescent="0.2">
      <c r="A21" s="27" t="s">
        <v>139</v>
      </c>
      <c r="B21" s="22" t="s">
        <v>142</v>
      </c>
      <c r="C21" s="23" t="s">
        <v>143</v>
      </c>
      <c r="D21" s="28">
        <v>58000</v>
      </c>
      <c r="E21" s="25" t="s">
        <v>17</v>
      </c>
      <c r="F21" s="2" t="s">
        <v>135</v>
      </c>
    </row>
    <row r="22" spans="1:6" x14ac:dyDescent="0.2">
      <c r="A22" s="27" t="s">
        <v>35</v>
      </c>
      <c r="B22" s="22" t="s">
        <v>36</v>
      </c>
      <c r="C22" s="23" t="s">
        <v>37</v>
      </c>
      <c r="D22" s="24">
        <v>20000</v>
      </c>
      <c r="E22" s="5" t="s">
        <v>17</v>
      </c>
    </row>
    <row r="23" spans="1:6" x14ac:dyDescent="0.2">
      <c r="A23" s="27" t="s">
        <v>35</v>
      </c>
      <c r="B23" s="22" t="s">
        <v>144</v>
      </c>
      <c r="C23" s="23" t="s">
        <v>145</v>
      </c>
      <c r="D23" s="28">
        <v>18000</v>
      </c>
      <c r="E23" s="5" t="s">
        <v>17</v>
      </c>
      <c r="F23" s="2" t="s">
        <v>135</v>
      </c>
    </row>
    <row r="24" spans="1:6" ht="25.5" x14ac:dyDescent="0.2">
      <c r="A24" s="27" t="s">
        <v>38</v>
      </c>
      <c r="B24" s="22" t="s">
        <v>39</v>
      </c>
      <c r="C24" s="23" t="s">
        <v>40</v>
      </c>
      <c r="D24" s="24">
        <v>25000</v>
      </c>
      <c r="E24" s="5" t="s">
        <v>17</v>
      </c>
    </row>
    <row r="25" spans="1:6" ht="25.5" x14ac:dyDescent="0.2">
      <c r="A25" s="27" t="s">
        <v>38</v>
      </c>
      <c r="B25" s="22" t="s">
        <v>41</v>
      </c>
      <c r="C25" s="23" t="s">
        <v>42</v>
      </c>
      <c r="D25" s="24">
        <v>15000</v>
      </c>
      <c r="E25" s="5" t="s">
        <v>17</v>
      </c>
    </row>
    <row r="26" spans="1:6" ht="25.5" x14ac:dyDescent="0.2">
      <c r="A26" s="27" t="s">
        <v>38</v>
      </c>
      <c r="B26" s="22" t="s">
        <v>43</v>
      </c>
      <c r="C26" s="23" t="s">
        <v>44</v>
      </c>
      <c r="D26" s="24">
        <v>14200</v>
      </c>
      <c r="E26" s="5" t="s">
        <v>17</v>
      </c>
      <c r="F26" s="2" t="s">
        <v>171</v>
      </c>
    </row>
    <row r="27" spans="1:6" ht="25.5" x14ac:dyDescent="0.2">
      <c r="A27" s="27" t="s">
        <v>38</v>
      </c>
      <c r="B27" s="22" t="s">
        <v>43</v>
      </c>
      <c r="C27" s="23" t="s">
        <v>45</v>
      </c>
      <c r="D27" s="24">
        <v>10800</v>
      </c>
      <c r="E27" s="5" t="s">
        <v>17</v>
      </c>
      <c r="F27" s="2" t="s">
        <v>171</v>
      </c>
    </row>
    <row r="28" spans="1:6" ht="25.5" x14ac:dyDescent="0.2">
      <c r="A28" s="27" t="s">
        <v>38</v>
      </c>
      <c r="B28" s="22" t="s">
        <v>43</v>
      </c>
      <c r="C28" s="23" t="s">
        <v>46</v>
      </c>
      <c r="D28" s="24">
        <v>8000</v>
      </c>
      <c r="E28" s="5" t="s">
        <v>17</v>
      </c>
    </row>
    <row r="29" spans="1:6" ht="25.5" x14ac:dyDescent="0.2">
      <c r="A29" s="27" t="s">
        <v>38</v>
      </c>
      <c r="B29" s="22" t="s">
        <v>43</v>
      </c>
      <c r="C29" s="23" t="s">
        <v>47</v>
      </c>
      <c r="D29" s="24">
        <v>22000</v>
      </c>
      <c r="E29" s="5" t="s">
        <v>17</v>
      </c>
      <c r="F29" s="2" t="s">
        <v>48</v>
      </c>
    </row>
    <row r="30" spans="1:6" ht="25.5" x14ac:dyDescent="0.2">
      <c r="A30" s="27" t="s">
        <v>38</v>
      </c>
      <c r="B30" s="22" t="s">
        <v>43</v>
      </c>
      <c r="C30" s="23" t="s">
        <v>49</v>
      </c>
      <c r="D30" s="24">
        <v>4500</v>
      </c>
      <c r="E30" s="5" t="s">
        <v>17</v>
      </c>
      <c r="F30" s="2" t="s">
        <v>48</v>
      </c>
    </row>
    <row r="31" spans="1:6" ht="25.5" x14ac:dyDescent="0.2">
      <c r="A31" s="27" t="s">
        <v>38</v>
      </c>
      <c r="B31" s="22" t="s">
        <v>43</v>
      </c>
      <c r="C31" s="23" t="s">
        <v>50</v>
      </c>
      <c r="D31" s="24">
        <v>3000</v>
      </c>
      <c r="E31" s="5" t="s">
        <v>17</v>
      </c>
      <c r="F31" s="2" t="s">
        <v>48</v>
      </c>
    </row>
    <row r="32" spans="1:6" ht="25.5" x14ac:dyDescent="0.2">
      <c r="A32" s="27" t="s">
        <v>38</v>
      </c>
      <c r="B32" s="22" t="s">
        <v>51</v>
      </c>
      <c r="C32" s="23" t="s">
        <v>52</v>
      </c>
      <c r="D32" s="24">
        <v>350000</v>
      </c>
      <c r="E32" s="5" t="s">
        <v>17</v>
      </c>
      <c r="F32" s="2" t="s">
        <v>13</v>
      </c>
    </row>
    <row r="33" spans="1:6" ht="25.5" x14ac:dyDescent="0.2">
      <c r="A33" s="27" t="s">
        <v>53</v>
      </c>
      <c r="B33" s="23" t="s">
        <v>54</v>
      </c>
      <c r="C33" s="23" t="s">
        <v>55</v>
      </c>
      <c r="D33" s="24">
        <v>20000</v>
      </c>
      <c r="E33" s="5" t="s">
        <v>17</v>
      </c>
    </row>
    <row r="34" spans="1:6" ht="25.5" x14ac:dyDescent="0.2">
      <c r="A34" s="27" t="s">
        <v>53</v>
      </c>
      <c r="B34" s="23" t="s">
        <v>54</v>
      </c>
      <c r="C34" s="23" t="s">
        <v>56</v>
      </c>
      <c r="D34" s="24">
        <v>2231</v>
      </c>
      <c r="E34" s="5" t="s">
        <v>17</v>
      </c>
      <c r="F34" s="2" t="s">
        <v>48</v>
      </c>
    </row>
    <row r="35" spans="1:6" ht="25.5" x14ac:dyDescent="0.2">
      <c r="A35" s="27" t="s">
        <v>53</v>
      </c>
      <c r="B35" s="23" t="s">
        <v>57</v>
      </c>
      <c r="C35" s="23" t="s">
        <v>58</v>
      </c>
      <c r="D35" s="24">
        <v>9350</v>
      </c>
      <c r="E35" s="5" t="s">
        <v>17</v>
      </c>
      <c r="F35" s="2" t="s">
        <v>48</v>
      </c>
    </row>
    <row r="36" spans="1:6" ht="25.5" x14ac:dyDescent="0.2">
      <c r="A36" s="27" t="s">
        <v>53</v>
      </c>
      <c r="B36" s="22" t="s">
        <v>59</v>
      </c>
      <c r="C36" s="23" t="s">
        <v>161</v>
      </c>
      <c r="D36" s="24">
        <v>30000</v>
      </c>
      <c r="E36" s="5" t="s">
        <v>17</v>
      </c>
      <c r="F36" s="2" t="s">
        <v>160</v>
      </c>
    </row>
    <row r="37" spans="1:6" ht="25.5" x14ac:dyDescent="0.2">
      <c r="A37" s="27" t="s">
        <v>53</v>
      </c>
      <c r="B37" s="22" t="s">
        <v>60</v>
      </c>
      <c r="C37" s="23" t="s">
        <v>61</v>
      </c>
      <c r="D37" s="24">
        <v>52000</v>
      </c>
      <c r="E37" s="5" t="s">
        <v>17</v>
      </c>
      <c r="F37" s="2" t="s">
        <v>160</v>
      </c>
    </row>
    <row r="38" spans="1:6" ht="25.5" x14ac:dyDescent="0.2">
      <c r="A38" s="27" t="s">
        <v>53</v>
      </c>
      <c r="B38" s="22" t="s">
        <v>62</v>
      </c>
      <c r="C38" s="23" t="s">
        <v>63</v>
      </c>
      <c r="D38" s="24">
        <v>5330</v>
      </c>
      <c r="E38" s="5" t="s">
        <v>17</v>
      </c>
      <c r="F38" s="2" t="s">
        <v>13</v>
      </c>
    </row>
    <row r="39" spans="1:6" ht="25.5" x14ac:dyDescent="0.2">
      <c r="A39" s="27" t="s">
        <v>53</v>
      </c>
      <c r="B39" s="22" t="s">
        <v>62</v>
      </c>
      <c r="C39" s="23" t="s">
        <v>176</v>
      </c>
      <c r="D39" s="24">
        <v>20000</v>
      </c>
      <c r="E39" s="5" t="s">
        <v>17</v>
      </c>
      <c r="F39" s="2" t="s">
        <v>171</v>
      </c>
    </row>
    <row r="40" spans="1:6" ht="25.5" x14ac:dyDescent="0.2">
      <c r="A40" s="27" t="s">
        <v>64</v>
      </c>
      <c r="B40" s="22" t="s">
        <v>65</v>
      </c>
      <c r="C40" s="23" t="s">
        <v>66</v>
      </c>
      <c r="D40" s="24">
        <v>5000</v>
      </c>
      <c r="E40" s="5" t="s">
        <v>17</v>
      </c>
    </row>
    <row r="41" spans="1:6" x14ac:dyDescent="0.2">
      <c r="A41" s="27" t="s">
        <v>67</v>
      </c>
      <c r="B41" s="22" t="s">
        <v>68</v>
      </c>
      <c r="C41" s="23" t="s">
        <v>69</v>
      </c>
      <c r="D41" s="24">
        <v>21992</v>
      </c>
      <c r="E41" s="21" t="s">
        <v>17</v>
      </c>
      <c r="F41" s="2" t="s">
        <v>48</v>
      </c>
    </row>
    <row r="42" spans="1:6" x14ac:dyDescent="0.2">
      <c r="A42" s="27" t="s">
        <v>67</v>
      </c>
      <c r="B42" s="22" t="s">
        <v>70</v>
      </c>
      <c r="C42" s="23" t="s">
        <v>71</v>
      </c>
      <c r="D42" s="24">
        <f>14600-5100</f>
        <v>9500</v>
      </c>
      <c r="E42" s="5" t="s">
        <v>17</v>
      </c>
      <c r="F42" s="2" t="s">
        <v>13</v>
      </c>
    </row>
    <row r="43" spans="1:6" ht="25.5" x14ac:dyDescent="0.2">
      <c r="A43" s="27" t="s">
        <v>67</v>
      </c>
      <c r="B43" s="22" t="s">
        <v>72</v>
      </c>
      <c r="C43" s="23" t="s">
        <v>73</v>
      </c>
      <c r="D43" s="24">
        <v>48500</v>
      </c>
      <c r="E43" s="21" t="s">
        <v>17</v>
      </c>
      <c r="F43" s="2" t="s">
        <v>13</v>
      </c>
    </row>
    <row r="44" spans="1:6" ht="25.5" x14ac:dyDescent="0.2">
      <c r="A44" s="27" t="s">
        <v>67</v>
      </c>
      <c r="B44" s="22" t="s">
        <v>70</v>
      </c>
      <c r="C44" s="23" t="s">
        <v>74</v>
      </c>
      <c r="D44" s="24">
        <v>30374</v>
      </c>
      <c r="E44" s="21" t="s">
        <v>17</v>
      </c>
      <c r="F44" s="2" t="s">
        <v>13</v>
      </c>
    </row>
    <row r="45" spans="1:6" ht="25.5" x14ac:dyDescent="0.2">
      <c r="A45" s="27" t="s">
        <v>67</v>
      </c>
      <c r="B45" s="22" t="s">
        <v>70</v>
      </c>
      <c r="C45" s="23" t="s">
        <v>179</v>
      </c>
      <c r="D45" s="24">
        <v>51375</v>
      </c>
      <c r="E45" s="21" t="s">
        <v>17</v>
      </c>
      <c r="F45" s="2" t="s">
        <v>171</v>
      </c>
    </row>
    <row r="46" spans="1:6" x14ac:dyDescent="0.2">
      <c r="A46" s="27" t="s">
        <v>67</v>
      </c>
      <c r="B46" s="22" t="s">
        <v>75</v>
      </c>
      <c r="C46" s="23" t="s">
        <v>76</v>
      </c>
      <c r="D46" s="24">
        <v>29984</v>
      </c>
      <c r="E46" s="21" t="s">
        <v>17</v>
      </c>
      <c r="F46" s="2" t="s">
        <v>13</v>
      </c>
    </row>
    <row r="47" spans="1:6" ht="25.5" x14ac:dyDescent="0.2">
      <c r="A47" s="27" t="s">
        <v>77</v>
      </c>
      <c r="B47" s="22" t="s">
        <v>78</v>
      </c>
      <c r="C47" s="23" t="s">
        <v>79</v>
      </c>
      <c r="D47" s="24">
        <v>25320</v>
      </c>
      <c r="E47" s="5" t="s">
        <v>17</v>
      </c>
      <c r="F47" s="2" t="s">
        <v>160</v>
      </c>
    </row>
    <row r="48" spans="1:6" x14ac:dyDescent="0.2">
      <c r="A48" s="27" t="s">
        <v>77</v>
      </c>
      <c r="B48" s="22" t="s">
        <v>78</v>
      </c>
      <c r="C48" s="23" t="s">
        <v>165</v>
      </c>
      <c r="D48" s="24">
        <v>3370</v>
      </c>
      <c r="E48" s="5" t="s">
        <v>17</v>
      </c>
      <c r="F48" s="2" t="s">
        <v>160</v>
      </c>
    </row>
    <row r="49" spans="1:6" x14ac:dyDescent="0.2">
      <c r="A49" s="27" t="s">
        <v>77</v>
      </c>
      <c r="B49" s="22" t="s">
        <v>78</v>
      </c>
      <c r="C49" s="23" t="s">
        <v>166</v>
      </c>
      <c r="D49" s="24">
        <v>20099</v>
      </c>
      <c r="E49" s="5" t="s">
        <v>17</v>
      </c>
      <c r="F49" s="2" t="s">
        <v>160</v>
      </c>
    </row>
    <row r="50" spans="1:6" ht="25.5" x14ac:dyDescent="0.2">
      <c r="A50" s="27" t="s">
        <v>80</v>
      </c>
      <c r="B50" s="22" t="s">
        <v>81</v>
      </c>
      <c r="C50" s="23" t="s">
        <v>82</v>
      </c>
      <c r="D50" s="24">
        <v>29000</v>
      </c>
      <c r="E50" s="5" t="s">
        <v>17</v>
      </c>
    </row>
    <row r="51" spans="1:6" x14ac:dyDescent="0.2">
      <c r="A51" s="27" t="s">
        <v>80</v>
      </c>
      <c r="B51" s="22" t="s">
        <v>83</v>
      </c>
      <c r="C51" s="23" t="s">
        <v>84</v>
      </c>
      <c r="D51" s="24">
        <v>25600</v>
      </c>
      <c r="E51" s="5" t="s">
        <v>17</v>
      </c>
      <c r="F51" s="2" t="s">
        <v>13</v>
      </c>
    </row>
    <row r="52" spans="1:6" ht="25.5" x14ac:dyDescent="0.2">
      <c r="A52" s="27" t="s">
        <v>80</v>
      </c>
      <c r="B52" s="22" t="s">
        <v>186</v>
      </c>
      <c r="C52" s="23" t="s">
        <v>187</v>
      </c>
      <c r="D52" s="24">
        <v>37705</v>
      </c>
      <c r="E52" s="5" t="s">
        <v>17</v>
      </c>
      <c r="F52" s="2" t="s">
        <v>185</v>
      </c>
    </row>
    <row r="53" spans="1:6" ht="25.5" x14ac:dyDescent="0.2">
      <c r="A53" s="27" t="s">
        <v>85</v>
      </c>
      <c r="B53" s="22" t="s">
        <v>86</v>
      </c>
      <c r="C53" s="23" t="s">
        <v>87</v>
      </c>
      <c r="D53" s="24">
        <v>49710</v>
      </c>
      <c r="E53" s="5" t="s">
        <v>17</v>
      </c>
    </row>
    <row r="54" spans="1:6" ht="25.5" x14ac:dyDescent="0.2">
      <c r="A54" s="27" t="s">
        <v>85</v>
      </c>
      <c r="B54" s="22" t="s">
        <v>86</v>
      </c>
      <c r="C54" s="23" t="s">
        <v>88</v>
      </c>
      <c r="D54" s="24">
        <v>36320</v>
      </c>
      <c r="E54" s="5" t="s">
        <v>17</v>
      </c>
    </row>
    <row r="55" spans="1:6" ht="25.5" x14ac:dyDescent="0.2">
      <c r="A55" s="27" t="s">
        <v>85</v>
      </c>
      <c r="B55" s="22" t="s">
        <v>86</v>
      </c>
      <c r="C55" s="23" t="s">
        <v>89</v>
      </c>
      <c r="D55" s="24">
        <v>38617</v>
      </c>
      <c r="E55" s="5" t="s">
        <v>17</v>
      </c>
    </row>
    <row r="56" spans="1:6" x14ac:dyDescent="0.2">
      <c r="A56" s="27" t="s">
        <v>85</v>
      </c>
      <c r="B56" s="22" t="s">
        <v>90</v>
      </c>
      <c r="C56" s="23" t="s">
        <v>91</v>
      </c>
      <c r="D56" s="24">
        <v>250000</v>
      </c>
      <c r="E56" s="5" t="s">
        <v>17</v>
      </c>
      <c r="F56" s="2" t="s">
        <v>13</v>
      </c>
    </row>
    <row r="57" spans="1:6" ht="25.5" x14ac:dyDescent="0.2">
      <c r="A57" s="27" t="s">
        <v>85</v>
      </c>
      <c r="B57" s="22" t="s">
        <v>90</v>
      </c>
      <c r="C57" s="23" t="s">
        <v>92</v>
      </c>
      <c r="D57" s="24">
        <v>33700</v>
      </c>
      <c r="E57" s="5" t="s">
        <v>17</v>
      </c>
      <c r="F57" s="2" t="s">
        <v>13</v>
      </c>
    </row>
    <row r="58" spans="1:6" ht="25.5" x14ac:dyDescent="0.2">
      <c r="A58" s="27" t="s">
        <v>85</v>
      </c>
      <c r="B58" s="22" t="s">
        <v>146</v>
      </c>
      <c r="C58" s="23" t="s">
        <v>147</v>
      </c>
      <c r="D58" s="24">
        <v>40332</v>
      </c>
      <c r="E58" s="5" t="s">
        <v>17</v>
      </c>
      <c r="F58" s="2" t="s">
        <v>135</v>
      </c>
    </row>
    <row r="59" spans="1:6" ht="25.5" x14ac:dyDescent="0.2">
      <c r="A59" s="27" t="s">
        <v>85</v>
      </c>
      <c r="B59" s="22" t="s">
        <v>146</v>
      </c>
      <c r="C59" s="23" t="s">
        <v>148</v>
      </c>
      <c r="D59" s="24">
        <v>12600</v>
      </c>
      <c r="E59" s="5" t="s">
        <v>17</v>
      </c>
      <c r="F59" s="2" t="s">
        <v>135</v>
      </c>
    </row>
    <row r="60" spans="1:6" x14ac:dyDescent="0.2">
      <c r="A60" s="27" t="s">
        <v>85</v>
      </c>
      <c r="B60" s="29" t="s">
        <v>149</v>
      </c>
      <c r="C60" s="30" t="s">
        <v>150</v>
      </c>
      <c r="D60" s="31">
        <v>5716</v>
      </c>
      <c r="E60" s="5" t="s">
        <v>17</v>
      </c>
      <c r="F60" s="2" t="s">
        <v>135</v>
      </c>
    </row>
    <row r="61" spans="1:6" x14ac:dyDescent="0.2">
      <c r="A61" s="27" t="s">
        <v>93</v>
      </c>
      <c r="B61" s="22" t="s">
        <v>94</v>
      </c>
      <c r="C61" s="23" t="s">
        <v>95</v>
      </c>
      <c r="D61" s="24">
        <v>30618</v>
      </c>
      <c r="E61" s="5" t="s">
        <v>17</v>
      </c>
      <c r="F61" s="2" t="s">
        <v>171</v>
      </c>
    </row>
    <row r="62" spans="1:6" x14ac:dyDescent="0.2">
      <c r="A62" s="27" t="s">
        <v>93</v>
      </c>
      <c r="B62" s="22" t="s">
        <v>94</v>
      </c>
      <c r="C62" s="23" t="s">
        <v>172</v>
      </c>
      <c r="D62" s="24">
        <v>5138</v>
      </c>
      <c r="E62" s="5" t="s">
        <v>17</v>
      </c>
      <c r="F62" s="2" t="s">
        <v>171</v>
      </c>
    </row>
    <row r="63" spans="1:6" x14ac:dyDescent="0.2">
      <c r="A63" s="27" t="s">
        <v>93</v>
      </c>
      <c r="B63" s="22" t="s">
        <v>94</v>
      </c>
      <c r="C63" s="23" t="s">
        <v>173</v>
      </c>
      <c r="D63" s="24">
        <v>9244</v>
      </c>
      <c r="E63" s="5" t="s">
        <v>17</v>
      </c>
      <c r="F63" s="2" t="s">
        <v>171</v>
      </c>
    </row>
    <row r="64" spans="1:6" x14ac:dyDescent="0.2">
      <c r="A64" s="27" t="s">
        <v>96</v>
      </c>
      <c r="B64" s="22" t="s">
        <v>97</v>
      </c>
      <c r="C64" s="23" t="s">
        <v>98</v>
      </c>
      <c r="D64" s="24">
        <v>21000</v>
      </c>
    </row>
    <row r="65" spans="1:6" x14ac:dyDescent="0.2">
      <c r="A65" s="27" t="s">
        <v>96</v>
      </c>
      <c r="B65" s="22" t="s">
        <v>97</v>
      </c>
      <c r="C65" s="23" t="s">
        <v>99</v>
      </c>
      <c r="D65" s="24">
        <v>18000</v>
      </c>
    </row>
    <row r="66" spans="1:6" x14ac:dyDescent="0.2">
      <c r="A66" s="27" t="s">
        <v>96</v>
      </c>
      <c r="B66" s="22" t="s">
        <v>97</v>
      </c>
      <c r="C66" s="23" t="s">
        <v>100</v>
      </c>
      <c r="D66" s="24">
        <v>202023</v>
      </c>
      <c r="F66" s="2" t="s">
        <v>174</v>
      </c>
    </row>
    <row r="67" spans="1:6" x14ac:dyDescent="0.2">
      <c r="A67" s="27" t="s">
        <v>101</v>
      </c>
      <c r="B67" s="22" t="s">
        <v>102</v>
      </c>
      <c r="C67" s="23" t="s">
        <v>103</v>
      </c>
      <c r="D67" s="24">
        <v>29400</v>
      </c>
      <c r="E67" s="5" t="s">
        <v>17</v>
      </c>
      <c r="F67" s="2" t="s">
        <v>13</v>
      </c>
    </row>
    <row r="68" spans="1:6" ht="25.5" x14ac:dyDescent="0.2">
      <c r="A68" s="27" t="s">
        <v>182</v>
      </c>
      <c r="B68" s="22" t="s">
        <v>183</v>
      </c>
      <c r="C68" s="23" t="s">
        <v>184</v>
      </c>
      <c r="D68" s="24">
        <v>35000</v>
      </c>
      <c r="F68" s="2" t="s">
        <v>185</v>
      </c>
    </row>
    <row r="69" spans="1:6" ht="25.5" x14ac:dyDescent="0.2">
      <c r="A69" s="27" t="s">
        <v>162</v>
      </c>
      <c r="B69" s="22" t="s">
        <v>163</v>
      </c>
      <c r="C69" s="23" t="s">
        <v>164</v>
      </c>
      <c r="D69" s="24">
        <f>18819+7000</f>
        <v>25819</v>
      </c>
      <c r="F69" s="2" t="s">
        <v>180</v>
      </c>
    </row>
    <row r="70" spans="1:6" x14ac:dyDescent="0.2">
      <c r="A70" s="27" t="s">
        <v>162</v>
      </c>
      <c r="B70" s="22" t="s">
        <v>163</v>
      </c>
      <c r="C70" s="23" t="s">
        <v>175</v>
      </c>
      <c r="D70" s="24">
        <v>2500</v>
      </c>
      <c r="F70" s="2" t="s">
        <v>171</v>
      </c>
    </row>
    <row r="71" spans="1:6" ht="25.5" x14ac:dyDescent="0.2">
      <c r="A71" s="27" t="s">
        <v>104</v>
      </c>
      <c r="B71" s="22" t="s">
        <v>105</v>
      </c>
      <c r="C71" s="23" t="s">
        <v>106</v>
      </c>
      <c r="D71" s="24">
        <v>50000</v>
      </c>
      <c r="F71" s="2" t="s">
        <v>13</v>
      </c>
    </row>
    <row r="72" spans="1:6" x14ac:dyDescent="0.2">
      <c r="A72" s="27" t="s">
        <v>107</v>
      </c>
      <c r="B72" s="22" t="s">
        <v>108</v>
      </c>
      <c r="C72" s="23" t="s">
        <v>109</v>
      </c>
      <c r="D72" s="24">
        <v>18000</v>
      </c>
    </row>
    <row r="73" spans="1:6" x14ac:dyDescent="0.2">
      <c r="A73" s="27" t="s">
        <v>107</v>
      </c>
      <c r="B73" s="22" t="s">
        <v>108</v>
      </c>
      <c r="C73" s="23" t="s">
        <v>181</v>
      </c>
      <c r="D73" s="24">
        <v>3500</v>
      </c>
      <c r="F73" s="2" t="s">
        <v>185</v>
      </c>
    </row>
    <row r="74" spans="1:6" x14ac:dyDescent="0.2">
      <c r="A74" s="27" t="s">
        <v>110</v>
      </c>
      <c r="B74" s="22" t="s">
        <v>111</v>
      </c>
      <c r="C74" s="23" t="s">
        <v>112</v>
      </c>
      <c r="D74" s="32">
        <v>40000</v>
      </c>
      <c r="E74" s="5" t="s">
        <v>17</v>
      </c>
    </row>
    <row r="75" spans="1:6" ht="25.5" x14ac:dyDescent="0.2">
      <c r="A75" s="27" t="s">
        <v>113</v>
      </c>
      <c r="B75" s="22" t="s">
        <v>114</v>
      </c>
      <c r="C75" s="23" t="s">
        <v>115</v>
      </c>
      <c r="D75" s="32">
        <v>35000</v>
      </c>
      <c r="F75" s="2" t="s">
        <v>48</v>
      </c>
    </row>
    <row r="76" spans="1:6" x14ac:dyDescent="0.2">
      <c r="A76" s="27" t="s">
        <v>113</v>
      </c>
      <c r="B76" s="22" t="s">
        <v>151</v>
      </c>
      <c r="C76" s="23" t="s">
        <v>152</v>
      </c>
      <c r="D76" s="24">
        <v>13800</v>
      </c>
      <c r="F76" s="2" t="s">
        <v>135</v>
      </c>
    </row>
    <row r="77" spans="1:6" x14ac:dyDescent="0.2">
      <c r="A77" s="27" t="s">
        <v>116</v>
      </c>
      <c r="B77" s="22" t="s">
        <v>117</v>
      </c>
      <c r="C77" s="23" t="s">
        <v>118</v>
      </c>
      <c r="D77" s="33">
        <v>60000</v>
      </c>
    </row>
    <row r="78" spans="1:6" x14ac:dyDescent="0.2">
      <c r="A78" s="27" t="s">
        <v>116</v>
      </c>
      <c r="B78" s="22" t="s">
        <v>117</v>
      </c>
      <c r="C78" s="23" t="s">
        <v>119</v>
      </c>
      <c r="D78" s="33">
        <v>11651</v>
      </c>
      <c r="F78" s="2" t="s">
        <v>13</v>
      </c>
    </row>
    <row r="79" spans="1:6" ht="25.5" x14ac:dyDescent="0.2">
      <c r="A79" s="27" t="s">
        <v>116</v>
      </c>
      <c r="B79" s="22" t="s">
        <v>153</v>
      </c>
      <c r="C79" s="23" t="s">
        <v>154</v>
      </c>
      <c r="D79" s="24">
        <v>30000</v>
      </c>
      <c r="F79" s="2" t="s">
        <v>135</v>
      </c>
    </row>
    <row r="80" spans="1:6" ht="25.5" x14ac:dyDescent="0.2">
      <c r="A80" s="27" t="s">
        <v>120</v>
      </c>
      <c r="B80" s="22" t="s">
        <v>121</v>
      </c>
      <c r="C80" s="23" t="s">
        <v>122</v>
      </c>
      <c r="D80" s="33">
        <v>33000</v>
      </c>
      <c r="E80" s="5" t="s">
        <v>123</v>
      </c>
    </row>
    <row r="81" spans="1:6" ht="25.5" x14ac:dyDescent="0.2">
      <c r="A81" s="27" t="s">
        <v>120</v>
      </c>
      <c r="B81" s="22" t="s">
        <v>155</v>
      </c>
      <c r="C81" s="23" t="s">
        <v>156</v>
      </c>
      <c r="D81" s="24">
        <v>47000</v>
      </c>
      <c r="E81" s="5" t="s">
        <v>123</v>
      </c>
      <c r="F81" s="2" t="s">
        <v>135</v>
      </c>
    </row>
    <row r="82" spans="1:6" ht="25.5" x14ac:dyDescent="0.2">
      <c r="A82" s="27" t="s">
        <v>120</v>
      </c>
      <c r="B82" s="22" t="s">
        <v>155</v>
      </c>
      <c r="C82" s="23" t="s">
        <v>157</v>
      </c>
      <c r="D82" s="24">
        <v>40000</v>
      </c>
      <c r="E82" s="5" t="s">
        <v>123</v>
      </c>
      <c r="F82" s="2" t="s">
        <v>135</v>
      </c>
    </row>
    <row r="83" spans="1:6" ht="25.5" x14ac:dyDescent="0.2">
      <c r="A83" s="27" t="s">
        <v>120</v>
      </c>
      <c r="B83" s="22" t="s">
        <v>188</v>
      </c>
      <c r="C83" s="23" t="s">
        <v>189</v>
      </c>
      <c r="D83" s="24">
        <v>45000</v>
      </c>
      <c r="E83" s="21" t="s">
        <v>123</v>
      </c>
      <c r="F83" s="2" t="s">
        <v>185</v>
      </c>
    </row>
    <row r="84" spans="1:6" x14ac:dyDescent="0.2">
      <c r="A84" s="27" t="s">
        <v>124</v>
      </c>
      <c r="B84" s="22" t="s">
        <v>125</v>
      </c>
      <c r="C84" s="23" t="s">
        <v>126</v>
      </c>
      <c r="D84" s="33">
        <v>110000</v>
      </c>
      <c r="E84" s="5" t="s">
        <v>123</v>
      </c>
      <c r="F84" s="2" t="s">
        <v>48</v>
      </c>
    </row>
    <row r="85" spans="1:6" x14ac:dyDescent="0.2">
      <c r="A85" s="27" t="s">
        <v>124</v>
      </c>
      <c r="B85" s="22" t="s">
        <v>158</v>
      </c>
      <c r="C85" s="23" t="s">
        <v>159</v>
      </c>
      <c r="D85" s="24">
        <v>45000</v>
      </c>
      <c r="E85" s="5" t="s">
        <v>123</v>
      </c>
      <c r="F85" s="2" t="s">
        <v>135</v>
      </c>
    </row>
    <row r="86" spans="1:6" x14ac:dyDescent="0.2">
      <c r="A86" s="11" t="s">
        <v>127</v>
      </c>
      <c r="B86" s="11" t="s">
        <v>128</v>
      </c>
      <c r="C86" s="16" t="s">
        <v>129</v>
      </c>
      <c r="D86" s="15">
        <v>144065</v>
      </c>
    </row>
    <row r="87" spans="1:6" x14ac:dyDescent="0.2">
      <c r="D87" s="17">
        <f>SUM(D4:D86)</f>
        <v>3088717</v>
      </c>
    </row>
    <row r="89" spans="1:6" ht="25.5" x14ac:dyDescent="0.2">
      <c r="A89" s="11" t="s">
        <v>127</v>
      </c>
      <c r="B89" s="11" t="s">
        <v>130</v>
      </c>
      <c r="C89" s="16" t="s">
        <v>131</v>
      </c>
      <c r="D89" s="15">
        <v>0</v>
      </c>
    </row>
    <row r="90" spans="1:6" ht="25.5" x14ac:dyDescent="0.2">
      <c r="A90" s="11" t="s">
        <v>127</v>
      </c>
      <c r="B90" s="11" t="s">
        <v>130</v>
      </c>
      <c r="C90" s="16" t="s">
        <v>132</v>
      </c>
      <c r="D90" s="15">
        <v>0</v>
      </c>
    </row>
    <row r="91" spans="1:6" ht="25.5" x14ac:dyDescent="0.2">
      <c r="A91" s="11" t="s">
        <v>127</v>
      </c>
      <c r="B91" s="11" t="s">
        <v>130</v>
      </c>
      <c r="C91" s="16" t="s">
        <v>133</v>
      </c>
      <c r="D91" s="15">
        <f>90140-6210</f>
        <v>83930</v>
      </c>
    </row>
    <row r="92" spans="1:6" x14ac:dyDescent="0.2">
      <c r="D92" s="17">
        <f>D87+D89+D90+D91</f>
        <v>3172647</v>
      </c>
    </row>
  </sheetData>
  <phoneticPr fontId="7" type="noConversion"/>
  <pageMargins left="0.7" right="0.7" top="0.75" bottom="0.75" header="0.3" footer="0.3"/>
  <pageSetup paperSize="9"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d334cad-d1a5-4c9f-b609-04d525d13fb3" xsi:nil="true"/>
    <lcf76f155ced4ddcb4097134ff3c332f xmlns="6b6726b1-9b0b-47e5-b90b-c011c5fa9bdc">
      <Terms xmlns="http://schemas.microsoft.com/office/infopath/2007/PartnerControls"/>
    </lcf76f155ced4ddcb4097134ff3c332f>
    <Kataloogiomanik_x002a_ xmlns="6b6726b1-9b0b-47e5-b90b-c011c5fa9bdc">
      <UserInfo>
        <DisplayName/>
        <AccountId xsi:nil="true"/>
        <AccountType/>
      </UserInfo>
    </Kataloogiomanik_x002a_>
    <Kataloogiomanik xmlns="6b6726b1-9b0b-47e5-b90b-c011c5fa9bdc">
      <UserInfo>
        <DisplayName/>
        <AccountId xsi:nil="true"/>
        <AccountType/>
      </UserInfo>
    </Kataloogiomani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B37837C007CA429AA730ECDD262983" ma:contentTypeVersion="15" ma:contentTypeDescription="Loo uus dokument" ma:contentTypeScope="" ma:versionID="e92e31ea7b25ad3fa4ee482ca690cffc">
  <xsd:schema xmlns:xsd="http://www.w3.org/2001/XMLSchema" xmlns:xs="http://www.w3.org/2001/XMLSchema" xmlns:p="http://schemas.microsoft.com/office/2006/metadata/properties" xmlns:ns1="http://schemas.microsoft.com/sharepoint/v3" xmlns:ns2="6b6726b1-9b0b-47e5-b90b-c011c5fa9bdc" xmlns:ns3="2d334cad-d1a5-4c9f-b609-04d525d13fb3" targetNamespace="http://schemas.microsoft.com/office/2006/metadata/properties" ma:root="true" ma:fieldsID="cbe08c80d5f762279bb9d26d55f22cb7" ns1:_="" ns2:_="" ns3:_="">
    <xsd:import namespace="http://schemas.microsoft.com/sharepoint/v3"/>
    <xsd:import namespace="6b6726b1-9b0b-47e5-b90b-c011c5fa9bdc"/>
    <xsd:import namespace="2d334cad-d1a5-4c9f-b609-04d525d13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26b1-9b0b-47e5-b90b-c011c5fa9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21" nillable="true" ma:displayName="Kataloogi omanik" ma:format="Dropdown" ma:list="UserInfo" ma:SharePointGroup="0" ma:internalName="Kataloogioma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22" nillable="true" ma:displayName="Kataloogi omanik*" ma:format="Dropdown" ma:list="UserInfo" ma:SharePointGroup="0" ma:internalName="Kataloogiomanik_x002a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34cad-d1a5-4c9f-b609-04d525d13f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ac73be0-0b97-47fc-93f6-25fe87fbd393}" ma:internalName="TaxCatchAll" ma:showField="CatchAllData" ma:web="2d334cad-d1a5-4c9f-b609-04d525d13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61BE3C-C2F2-4253-88DE-2279717037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d334cad-d1a5-4c9f-b609-04d525d13fb3"/>
    <ds:schemaRef ds:uri="6b6726b1-9b0b-47e5-b90b-c011c5fa9bdc"/>
  </ds:schemaRefs>
</ds:datastoreItem>
</file>

<file path=customXml/itemProps2.xml><?xml version="1.0" encoding="utf-8"?>
<ds:datastoreItem xmlns:ds="http://schemas.openxmlformats.org/officeDocument/2006/customXml" ds:itemID="{61B73FC4-E73E-4ECD-980F-1ECA5F78A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726b1-9b0b-47e5-b90b-c011c5fa9bdc"/>
    <ds:schemaRef ds:uri="2d334cad-d1a5-4c9f-b609-04d525d13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BF4391-B21E-483B-9ED9-B2F94320A5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Riina Uljas</cp:lastModifiedBy>
  <cp:revision/>
  <cp:lastPrinted>2025-11-05T08:25:05Z</cp:lastPrinted>
  <dcterms:created xsi:type="dcterms:W3CDTF">2024-12-27T08:55:35Z</dcterms:created>
  <dcterms:modified xsi:type="dcterms:W3CDTF">2025-11-07T10:18:45Z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0x010100E5B37837C007CA429AA730ECDD262983</vt:lpwstr>
  </property>
  <property fmtid="{D5CDD505-2E9C-101B-9397-08002B2CF9AE}" pid="3" name="MediaServiceImageTags">
    <vt:lpwstr/>
  </property>
</Properties>
</file>