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delta.kul.sise/dhs/webdav/d94b668745a94800913d714c3206a41cd1e803b8/46710080249/d295dce4-e888-48f0-b047-c2ee54ec19eb/"/>
    </mc:Choice>
  </mc:AlternateContent>
  <xr:revisionPtr revIDLastSave="0" documentId="13_ncr:1_{7488220D-65F1-40D4-A6EA-AD8194FA699B}" xr6:coauthVersionLast="47" xr6:coauthVersionMax="47" xr10:uidLastSave="{00000000-0000-0000-0000-000000000000}"/>
  <bookViews>
    <workbookView xWindow="28680" yWindow="-120" windowWidth="29040" windowHeight="15840" xr2:uid="{00000000-000D-0000-FFFF-FFFF00000000}"/>
  </bookViews>
  <sheets>
    <sheet name="lisa6 2022 jäägid" sheetId="1" r:id="rId1"/>
  </sheets>
  <definedNames>
    <definedName name="_xlnm._FilterDatabase" localSheetId="0" hidden="1">'lisa6 2022 jäägid'!$A$5:$L$100</definedName>
    <definedName name="_xlnm.Print_Titles" localSheetId="0">'lisa6 2022 jäägid'!$5:$5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1" l="1"/>
  <c r="K71" i="1"/>
  <c r="K23" i="1"/>
  <c r="K91" i="1" l="1"/>
  <c r="K95" i="1"/>
  <c r="J100" i="1"/>
  <c r="I100" i="1"/>
  <c r="K100" i="1" l="1"/>
</calcChain>
</file>

<file path=xl/sharedStrings.xml><?xml version="1.0" encoding="utf-8"?>
<sst xmlns="http://schemas.openxmlformats.org/spreadsheetml/2006/main" count="801" uniqueCount="235">
  <si>
    <t>Programm</t>
  </si>
  <si>
    <t>Meede</t>
  </si>
  <si>
    <t>Programmi tegevus</t>
  </si>
  <si>
    <t>Asutus</t>
  </si>
  <si>
    <t>Liik</t>
  </si>
  <si>
    <t>Majanduslik sisu</t>
  </si>
  <si>
    <t>Objekt</t>
  </si>
  <si>
    <t>Eelarvevahendi nimetus</t>
  </si>
  <si>
    <t>Avansiliselt ülekantud jääk</t>
  </si>
  <si>
    <t>Avansiliselt ületoodud jäägi korrigeerimine</t>
  </si>
  <si>
    <t>Selgitus</t>
  </si>
  <si>
    <t>Kultuur</t>
  </si>
  <si>
    <t>Mitmekülgse ja kättesaadava kultuurielu toetamine ja arendamine</t>
  </si>
  <si>
    <t>Loovisikute toetamine ja tunnustamine</t>
  </si>
  <si>
    <t>Kultuuriministeerium</t>
  </si>
  <si>
    <t>20</t>
  </si>
  <si>
    <t>Sotsiaaltoetused</t>
  </si>
  <si>
    <t>Rahvuskultuurile olulised tähtpäevad</t>
  </si>
  <si>
    <t>Toetused</t>
  </si>
  <si>
    <t>Kirjanduspoliitika kujundamine ja rakendamine</t>
  </si>
  <si>
    <t>Kultuurileht SA tegevustoetus</t>
  </si>
  <si>
    <t>Eesti Lastekirjanduse Keskus</t>
  </si>
  <si>
    <t>Tegevuskulud</t>
  </si>
  <si>
    <t>Etenduskunstide poliitika kujundamine ja rakendamine</t>
  </si>
  <si>
    <t>Tallinna Linnateateri uue hoone ehitus</t>
  </si>
  <si>
    <t>Toetuse kasutamine lükkus osaliselt 2022. aastasse.</t>
  </si>
  <si>
    <t>Audiovisuaalpoliitika kujundamine ja rakendamine</t>
  </si>
  <si>
    <t>Eesti Filmi Instituut SA edasiantavad toetused filmikultuuri arendamiseks</t>
  </si>
  <si>
    <t>Muusikapoliitika kujundamine ja rakendamine</t>
  </si>
  <si>
    <t>Helilooming ja muusikaalased väljaanded</t>
  </si>
  <si>
    <t>Muusikafestivalid ja suursündmused</t>
  </si>
  <si>
    <t>Kunstipoliitika kujundamine ja rakendamine</t>
  </si>
  <si>
    <t>IN06S035</t>
  </si>
  <si>
    <t>Kunstihoone SA investeeringutoetus</t>
  </si>
  <si>
    <t>Arhitektuuri ja disaini poliitika kujundamine ja rakendamine</t>
  </si>
  <si>
    <t>Arhitektuuri ja disaini arendusprojektid</t>
  </si>
  <si>
    <t>Meediapoliitika kujundamine ja rakendamine</t>
  </si>
  <si>
    <t>Viljandi Muuseum</t>
  </si>
  <si>
    <t>Investeeringud</t>
  </si>
  <si>
    <t>IN005000</t>
  </si>
  <si>
    <t>Viljandi Muuseum, remondifondi toetus</t>
  </si>
  <si>
    <t>IN06S028</t>
  </si>
  <si>
    <t>Haapsalu ja Läänemaa Muuseumid SA, remondifondi toetus**</t>
  </si>
  <si>
    <t>IN06S008</t>
  </si>
  <si>
    <t>Narva Muuseum SA, remondifondi toetus**</t>
  </si>
  <si>
    <t>Eesti Arhitektuurimuuseum</t>
  </si>
  <si>
    <t>Eesti Arhitektuurimuuseum tegevustoetus**</t>
  </si>
  <si>
    <t>Eesti Tarbekunsti- ja Disainimuuseum</t>
  </si>
  <si>
    <t>Palamuse O.Lutsu Kihelkonnakoolimuuseum</t>
  </si>
  <si>
    <t>Palamuse O.Lutsu Kihelkonnakoolimuuseum tegevustoetus</t>
  </si>
  <si>
    <t>Tartu Kunstimuuseum</t>
  </si>
  <si>
    <t>Tartu Kunstimuuseum tegevustoetus**</t>
  </si>
  <si>
    <t>Hiiumaa Muuseumid SA, remondifondi toetus**</t>
  </si>
  <si>
    <t>Muinsuskaitseamet</t>
  </si>
  <si>
    <t>Muinsuskaitseameti tegevuskulud</t>
  </si>
  <si>
    <t>Muuseumide ekspositsioonide voor</t>
  </si>
  <si>
    <t>Eesti Rahva Muuseum**</t>
  </si>
  <si>
    <t>Eesti Rahva Muuseumi tegevuskulud</t>
  </si>
  <si>
    <t>IN06M002</t>
  </si>
  <si>
    <t>Toetus kinnismälestiste omanikele</t>
  </si>
  <si>
    <t>OR060186</t>
  </si>
  <si>
    <t>Toetus omandireformi käigus tagastatud ehitismälestiste hooldamiseks, remontimiseks, konserveerimiseks, restaureerimiseks ja taastamiseks</t>
  </si>
  <si>
    <t>Raamatukogupoliitika kujundamine ja rakendamine</t>
  </si>
  <si>
    <t>IN002000</t>
  </si>
  <si>
    <t>IN06A001</t>
  </si>
  <si>
    <t>Eesti Rahvusraamatukogu hoone</t>
  </si>
  <si>
    <t>Rahvakultuuripoliitika kujundamine ja rakendamine</t>
  </si>
  <si>
    <t>Eesti Rahvakultuuri Keskus</t>
  </si>
  <si>
    <t>Eesti Rahvakultuuri Keskuse tegevuskulud</t>
  </si>
  <si>
    <t>Laulu- ja tantsupeo kollektivijuhtide palgatoetus</t>
  </si>
  <si>
    <t>Etenduskunstide regionaalse kättesaadavuse toetused "Teater Maal"</t>
  </si>
  <si>
    <t>Setomaa pärimuskultuuri toetamine</t>
  </si>
  <si>
    <t>Folkloorifestivalide toetamine</t>
  </si>
  <si>
    <t>Saarte pärimuskultuuri toetamine</t>
  </si>
  <si>
    <t>Mulgimaa pärimuskultuuri toetamine</t>
  </si>
  <si>
    <t>Vana Võromaa pärimuskultuuri toetamine</t>
  </si>
  <si>
    <t>Virumaa pärimuskultuuri toetamine</t>
  </si>
  <si>
    <t>Kultuuri valdkondadeülene arendamine, koostöö ja rahvusvahelistumine</t>
  </si>
  <si>
    <t>Digiteerimise tegevuskava</t>
  </si>
  <si>
    <t>Kultuurivaldkonna rahvusvahelistumise edendamine</t>
  </si>
  <si>
    <t>Riikidevaheliste kultuurikoostöölepingute täitmine</t>
  </si>
  <si>
    <t>Eesti kultuur maailmas</t>
  </si>
  <si>
    <t>Jääk koosneb eraldatud toetuse ettemaksest, mille kasutamine lõpeb 2022. aasta esimeses pooles.</t>
  </si>
  <si>
    <t>SE000003</t>
  </si>
  <si>
    <t>Liikmemaksud (rahvusvahelised organisatsioonid)</t>
  </si>
  <si>
    <t>Kultuuri valdkondadeülene tugi- ja arendustegevus</t>
  </si>
  <si>
    <t>Kultuuriministeeriumi tegevuskulud</t>
  </si>
  <si>
    <t>Kultuuriministeeriumi valitsemisala investeeringud</t>
  </si>
  <si>
    <t>Eraldis institutsioonide toetamiseks</t>
  </si>
  <si>
    <t>Valitsemisala remondifond</t>
  </si>
  <si>
    <t>Sport</t>
  </si>
  <si>
    <t>Saavutusspordi edendamine</t>
  </si>
  <si>
    <t>Saavutusspordi toetamine ja arendamine</t>
  </si>
  <si>
    <t>IN06S009</t>
  </si>
  <si>
    <t>Jõulumäe Tervisespordikeskus SA investeeringutoetus*</t>
  </si>
  <si>
    <t>IN06S014</t>
  </si>
  <si>
    <t>Tehvandi Spordikeskus SA investeeringutoetus*</t>
  </si>
  <si>
    <t>Spordikoolituse ja -Teabe SA - Toetus treenerite tööjõukulude katmiseks</t>
  </si>
  <si>
    <t>Spordiprojektid</t>
  </si>
  <si>
    <t>Spordiprojektide toetamine jätkub 2022. aastal.</t>
  </si>
  <si>
    <t>Võrkpalli naiste Euroopa meistrivõistluste 2023. aasta finaalturniiri alagrupiturniiri korraldamine - Eesti Võrkpalli Liit</t>
  </si>
  <si>
    <t>Organiseeritud liikumisharrastuse edendamine</t>
  </si>
  <si>
    <t>Toetuse kasutamine jätkub 2022. aastal (osad tööd on nii palju kallimad, et on mõistlik teha 2. aasta toetuse eest kokku).</t>
  </si>
  <si>
    <t>Lõimumine</t>
  </si>
  <si>
    <t>Integratsiooni SA - Lõimumiskava rakendamise programm</t>
  </si>
  <si>
    <t>Integratsiooni SA - Lõimumist edendavad kultuuri- ja sporditegevused</t>
  </si>
  <si>
    <t>Integratsiooni SA - Tagasipöördumistoetus</t>
  </si>
  <si>
    <t xml:space="preserve">Integratsiooni SA - Väliseesti kultuuriseltside toetamine </t>
  </si>
  <si>
    <t>Integratsiooni SA - Rahvusvähemuste katusorganisatsioonide toetamine</t>
  </si>
  <si>
    <t>Integratsiooni SA - Rahvusvähemuste kultuuriühingute toetamine</t>
  </si>
  <si>
    <t>KOKKU</t>
  </si>
  <si>
    <t xml:space="preserve">Raha eraldamine omandireformi reservfondist on sihtotstarbeline ja eraldatud vahendite kasutamise tingimused on kindlaks määratud Vabariigi Valitsuse korraldustega. Vahendeid kasutatakse kuni Vabariigi Valitsuse korraldustes kehtestatud tähtaegade saabumiseni või kuni korralduses sätestatud tegevuste lõpetamiseni. </t>
  </si>
  <si>
    <t>Sihtotstarbelise toetuse kasutamine jätkub 2023. aasta esimeses pooles.</t>
  </si>
  <si>
    <t>Antud sihtotstarbelise toetuse kasutamine jätkub 2023. aasta esimeses pooles.</t>
  </si>
  <si>
    <t>Sihtotstarbeline toetus, mille kulud on 2023. aastal.</t>
  </si>
  <si>
    <t>VR060205</t>
  </si>
  <si>
    <t>Eesti Filmi Instituut SA - Väliskapitalil Eestis toodetavate filmide toetusmehhanismi Film Estonia kuludeks</t>
  </si>
  <si>
    <t>Sihtotstarbeline toetus, mille väike osa kuludest kandus 2023. aastasse.</t>
  </si>
  <si>
    <t>Vene Teater SA, remondifondi toetus</t>
  </si>
  <si>
    <t xml:space="preserve">2022. aasta teises pooles alustatud remonttööd lõpetatakse 2023. aastal. </t>
  </si>
  <si>
    <t>Rahvusvahelised etenduskunstide festivalid</t>
  </si>
  <si>
    <t>SR060220</t>
  </si>
  <si>
    <t>Ehitustööd jätkuvad 2023. aastal.</t>
  </si>
  <si>
    <t xml:space="preserve">Sihtotstarbeline toetus (Balti Assamblee kirjandusauhinna teose välja andmine), mille kulud on 2023. aastal. </t>
  </si>
  <si>
    <t>Tegevused jätkuvad 2023. aastal.</t>
  </si>
  <si>
    <t>Jääk koosneb eraldatud toetuse ettemaksest, mille kasutamine lõpeb 2023. aasta esimeses pooles.</t>
  </si>
  <si>
    <t>Jääk koosneb eraldatud toetuste ettemaksetest, mille kasutamine lõpeb 2023. aasta esimeses pooles.</t>
  </si>
  <si>
    <t>Jääki kasutatakse 2023. aasta rahvusvaheliste liikmemaksude tasumiseks.</t>
  </si>
  <si>
    <t>Väljamaksed projekteerimis ja ehitustööde teostajale etapiviisiliselt, vastavalt tööde kulgemisele. Kõik 2022 aastasse kavandatud töid ei jõutud lõpuni ellu viia.</t>
  </si>
  <si>
    <t>Jääk on kavandatud rahvuskultuurile oluliste tähtpäevade tähistamiseks 2023. aastal.</t>
  </si>
  <si>
    <t>Lõimumis-, sh kohanemispoliitika kujundamine ja rakendamine</t>
  </si>
  <si>
    <t>Lõimumist, sh kohanemist toetav Eesti</t>
  </si>
  <si>
    <t>LISA 6 Kultuuriministeeriumi valitsemisala 2022. aastast ülekantavad vahendid (kultuuriministri 21.12.2022 käskkiri nr 214)</t>
  </si>
  <si>
    <t>SE000080</t>
  </si>
  <si>
    <t>Integratsiooni SA - Eesti keele õpe</t>
  </si>
  <si>
    <t>Kohanemisprogramm</t>
  </si>
  <si>
    <t>Hangete raames on lepingulised kohustused antud summa ulatuses võetud. Keeleõppe kestus on vähemalt kolm kuud. Keeleõppesse suunamine toimub koostöös PPA-ga. Eraldatud vahendid oli suunatud 10 000 inimesele. Seisuga 08.05.23 on keeleõppes osalenud, õppimas ja kursusele registreerinud kokku 8464 inimest. Tasumine toimub pärast keeleõppe läbimist.</t>
  </si>
  <si>
    <t>Kultuuriministeeriumil on kohustus pakkuda ajutise kaitse saajatele kohanemisprogrammi. Kohanemisprogrammis osalemise eest toimub tasumine vastavalt teemamooduli läbimisele. Programmi suunamine toimub koostöös PPA-ga. Eraldatud vahendid on suunatud 20 000 inimesele. Seisuga 08.05.23 on programmi registreerinud või selle läbinuid kokku 19 442 inimest. Kuna sihtrühma suurus on hinnanguliselt 23 000 in, siis on teenuse odavnemisest tulenevalt kuulutatud välja uus hange, mille raames pakkumuste esitamise tähtaeg on 17.05.23.</t>
  </si>
  <si>
    <t>2023. aastal jätkub institutsioonide sihtotstarbeline toetamine.</t>
  </si>
  <si>
    <t>Eesti Rahvusringhääling, Küberturbevõimekuse kiireloomuline tõstmine</t>
  </si>
  <si>
    <t>SE060002</t>
  </si>
  <si>
    <t>Eesti Rahvusringhääling tegevustoetus</t>
  </si>
  <si>
    <t>VR060092</t>
  </si>
  <si>
    <t>Eesti eraõiguslike venekeelsete meediaväljaannete toimetuste tugevdamiseks 2022. aastal, Põhjaranniku Kirjastus OÜ</t>
  </si>
  <si>
    <t>Kultuuripärandi kestlikkuse ja kättesaadavaks tegemise toetamine ja arendamine</t>
  </si>
  <si>
    <t>Muuseumi- ja muinsuskaitsepoliitika kujundamine, rakendamine</t>
  </si>
  <si>
    <t>IN060013</t>
  </si>
  <si>
    <t>Vastseliina Piiskopilinnuse SA, Vastseliina linnuse konserveerimine</t>
  </si>
  <si>
    <t>2022. aastal alustatud remonttööd lõpetatakse 2023. aastal.</t>
  </si>
  <si>
    <t>IN060004</t>
  </si>
  <si>
    <t>Ajakeskus Wittenstein SA**</t>
  </si>
  <si>
    <t>IN060008</t>
  </si>
  <si>
    <t>Valga Isamaalise Kasvatuse Püsiekspositsioon SA, muuseumihoone näitusesaali juurdeehitus</t>
  </si>
  <si>
    <t>Tööd on nihkunud projekteerimishanke venimise tõttu.  Ehitushanke võitjaga sõlmiti leping 2022 oktoobris.</t>
  </si>
  <si>
    <t xml:space="preserve"> Tööde lõpetamine ja akteerimine ootas pikema tarneajaga seadmete taga. Lõpparuanne esitatakse 2023. aastal.</t>
  </si>
  <si>
    <t>IN06S015</t>
  </si>
  <si>
    <t>Eesti Vabaõhumuuseum SA, remondifondi toetus**</t>
  </si>
  <si>
    <t>Ajaloolise Hagemeisteri suvemõisamaja renoveerimise tööd on viibinud kuna esimene projekteerimishange nurjus. Projekt jätkub 2023. aastal.</t>
  </si>
  <si>
    <t xml:space="preserve">Toetus eraldati 2022. aasta lõpus ning kõiki töid ei olnud võimalik seoses külmade ilmadega lõpuni viia. Tööde lõpetamine 2023. aasta esimeses pooles. </t>
  </si>
  <si>
    <t>IN06S034</t>
  </si>
  <si>
    <t>Saaremaa Muuseum SA, välisprojekti omafinantseeringu toetus**</t>
  </si>
  <si>
    <t>Välisprojekt jätkub 2023. aastal.</t>
  </si>
  <si>
    <t>IN06S038</t>
  </si>
  <si>
    <t>Eesti Ajaloomuuseum SA, remondifondi toetus**</t>
  </si>
  <si>
    <t>Suurgildi hoone põrandate renoveerimine viibis, kuna hanget ei saanud välja kuulutada enne kavandatavatele töödele muinsuskaitse heakskiitu saamata. Tööd teostatakse 2023. aastal.</t>
  </si>
  <si>
    <t>VR060348</t>
  </si>
  <si>
    <t>Eesti Meremuuseum SA**, Lootsi tänava keskaegse laevavraki konserveerimine ja Lennusadamasse ajutise konserveerimishalli rajamine</t>
  </si>
  <si>
    <t xml:space="preserve">Toetus Lootsi tänava keskaegse laevavraki konserveerimise ja Lennusadamasse ajutise konserveerimishalli kulude katteks eraldati Vabariigi Valitsuse korraldusega 15. detsembril 2022. </t>
  </si>
  <si>
    <t>Toetus eraldati 2022 oktoobris, töö iseloomu tõttu (talvel neid töid teha ei saa) lükkusid tegevused 2023. aastasse.</t>
  </si>
  <si>
    <t>Gaaskustutussüsteemi töökorrasoleku tööde viimane makse on jaanuaris 2023.</t>
  </si>
  <si>
    <t>Eesti Meremuuseum SA, remondifondi toetus**</t>
  </si>
  <si>
    <t>Ants Laikmaa majamuuseumi remonditöid polnud võimalik seoses külmaga lõpuni viia. Tööd lükati 2023. aasta kevadesse.</t>
  </si>
  <si>
    <t>2022. aasta jääki kasutatakse remonttööde kallinemise katmiseks 2023. aastal.</t>
  </si>
  <si>
    <t>Sihtotstarbelised toetused, mille kulud lükkusid 2023. aastasse.</t>
  </si>
  <si>
    <t>Toetuse kasutamist pikendatud, esineja haigestumise tõttu lükkus kontsert 2023. aasta veebruari.</t>
  </si>
  <si>
    <t>Muusikakollektiivid ja kontserdikorraldajad</t>
  </si>
  <si>
    <t>Eesti Kontsert SA, remondifondi toetus**</t>
  </si>
  <si>
    <t>Jõhvi kontserdimaja lavatorni fassaadi remonttööd. Lepingu pikendamise põhjuseks on ootamatud töid raskendavad  lumeolud, materjali tarne  hilinemine ning  haiguspuhang kollektiivis.</t>
  </si>
  <si>
    <t>IN060011</t>
  </si>
  <si>
    <t>Võru vald, Vastseliina multifunktsionaalne spordiväljak - Võru Vallavalitsus</t>
  </si>
  <si>
    <t>Projekt jätkub 2023. aastal. Tööde maksumuse oluline kallinemine võrreldes planeerituga, tööde elluviimiseks vajalik leida lisaraha või vajalikud tööd ümberkavandada, et mahuks rahaliste võimaluste piiresse.</t>
  </si>
  <si>
    <t>Liikumisharrastuse projektid</t>
  </si>
  <si>
    <t>Hoone renoveerimistööd jätkuvad 2023. aastal.</t>
  </si>
  <si>
    <t>Raamatukogude arendamine</t>
  </si>
  <si>
    <t>Eesti Laulu- ja Tantsupeo SA, edasiantavad toetused laulu- ja tantsupeo kollektiivide toetamiseks</t>
  </si>
  <si>
    <t>IN060009</t>
  </si>
  <si>
    <t>Hiiumaa vabadussõja samba ehitus</t>
  </si>
  <si>
    <t>Ehitustööd on edasi lükkunud tarneraskuste tõttu.</t>
  </si>
  <si>
    <t>2023. aastal jätkub valitsemisala asutuste investeeringutegevuse sihtotstarbeline toetamine.</t>
  </si>
  <si>
    <t>Investeeringutoetuse kasutamise tähtaeg on 2023. aasta lõpp.</t>
  </si>
  <si>
    <t>Investeeringud jätkuvad 2023. aastal.</t>
  </si>
  <si>
    <t>SR060030</t>
  </si>
  <si>
    <t>Võistlused toimuvad 2023. aastal.</t>
  </si>
  <si>
    <t>Toetuse kasutamine jätkub 2023. aastal.</t>
  </si>
  <si>
    <t>Rahvusvaheliste võistluste läbiviimine Eestis</t>
  </si>
  <si>
    <t>Infotehnoloogia investeeringud</t>
  </si>
  <si>
    <t xml:space="preserve">Toetuste menetlemise infosüsteemi arenduse kulud kajastatakse alates 2023. aastast programmi tegevuse "Kultuuri valdkondadeülene tugi- ja arendustegevus" all (varem jagunesid kulud nelja programmi tegevuse alla SY060101, KS020101, KS020201 ja KS010304). Toetuste menetlemise infosüsteemi arendus jätkub 2023. aastal. </t>
  </si>
  <si>
    <t>IKT teenused ja toetused</t>
  </si>
  <si>
    <t>Jääk on tõstetud Kultuuriministeeriumi tegevuskulude alt. Summa eraldati 2022. aastal RMIT eelarvest ning on planeeritud valitsemisala asutuste infotehnoloogia alasteks arendustegevusteks.</t>
  </si>
  <si>
    <t>Teadus- ja arendustegevus</t>
  </si>
  <si>
    <t>2023. aasta jääki kasutatakse remonttööde katmiseks 2023. aastal.</t>
  </si>
  <si>
    <t xml:space="preserve">Kultuuriministeeriumi tegevuskulud kajastatakse alates 2023. aastast programmi tegevuse "Kultuuri valdkondadeülene tugi- ja arendustegevus" all (varem jagunesid kulud 21-e programmi tegevuse alla, mille jäägid on kokku tõstetud). 2022. aasta jääk on kavandatud valdkonna uuringute läbiviimiseks ning 2023.a tegevuskulude katteks, sh lepinguliste kohustuste täitmiseks. </t>
  </si>
  <si>
    <t>2023. aastal jätkub institutsioonide sihtotstarbeline toetamine. Jääk sisaldab sihtotstarbelisi toetusi (üleval olevad nõuded), mille kulud on 2023. aastal.</t>
  </si>
  <si>
    <t xml:space="preserve">Ülekantavat jääk on kavandatud 2023. aasta puhkustasude katteks 2022. aastal kasutamata jäänud puhkuspäevade eest. </t>
  </si>
  <si>
    <t>Jääk on seotud inventari ostuga, pööningusaali toolid ja lauad ning valgustuse vahetus.</t>
  </si>
  <si>
    <t>Näituste 2022.a. kulude periodiseerimine, Heimtali vee- ja kanalisatsiooni ehituse lõpetamine, Öönäituse produktsiooni 2023 kulud.</t>
  </si>
  <si>
    <t>2022. aasta jääk on kavandatud 2023. aasta põhitegevuse kulude katteks</t>
  </si>
  <si>
    <t>Jääki kasutatakse 2023. aastal kultuurisündmuste jätkuvaks toetamiseks.</t>
  </si>
  <si>
    <t xml:space="preserve">2023. aastal jätkub laulu- ja tantsupeo kollektiivijuhtide palgatoetus. </t>
  </si>
  <si>
    <t>Eraldised piirkondlikele kultuuriprojektidele</t>
  </si>
  <si>
    <t>Eesti Tarbekunsti- ja Disainimuuseum** tegevustoetus</t>
  </si>
  <si>
    <t>2022. aasta jääk on kavandatud 2023. aasta põhitegevuse kulude katteks, sh lepinguliste kohustuste täitmiseks.</t>
  </si>
  <si>
    <t>Jääk on seotud sihtotstarbeliste toetustega, mille aruanded laekuvad 2023. aastal.</t>
  </si>
  <si>
    <t>2022 valitsemisala ülekantav lõplik jääk</t>
  </si>
  <si>
    <t>OR060349</t>
  </si>
  <si>
    <t>OR060454</t>
  </si>
  <si>
    <t>SR06A066</t>
  </si>
  <si>
    <t>Muinsuskaitseameti tegevuskulud, muuseumide infosüsteemi MuIS kulud</t>
  </si>
  <si>
    <t>Muuseumide infosüsteemi MuIS kulude katteks 2023. aastal.</t>
  </si>
  <si>
    <t>Alates 2023. aastast on liidetud kaks programmi tegevust "Muuseumipoliitika kujundamine ja rakendamine" ja "Muinsuskaitsepoliitika kujundamine ja rakendamine" üheks programmi tegevuseks "Muuseumi- ja muinsuskaitsepoliitika kujundamine, rakendamine". 2022. aasta jääk on kavandatud 2023. aasta põhitegevuse kulude katteks. Seoses mitme peadirektori ja KT vahetusega 2022 a. said mõjutatud või lükkusid edasi tegevuskulusid puudutavad plaanid (sh pärandihoidla projekti jätkamine, koolituste korraldamine, muuseumide infosüsteemiga seotud tegevused jm analüüsid ning uuringud).</t>
  </si>
  <si>
    <t>Eesti ajaloolise taluarhitektuuri toetusprogramm</t>
  </si>
  <si>
    <t>2023. aastal jätkub toetusprogramm.</t>
  </si>
  <si>
    <t>Muuseumide kiirendi</t>
  </si>
  <si>
    <t>Sihtotstarbeliselt antud toetused, mille kulud on 2023. aastal.</t>
  </si>
  <si>
    <t>Kultuuripärandi arendamine</t>
  </si>
  <si>
    <t xml:space="preserve">Seoses muudatustega 2022 a Muinsuskaitseametis lükkusid vastava programmi tegevused edasi. </t>
  </si>
  <si>
    <t>2022. aasta jääk on kavandatud 2023. aasta põhitegevuse kulude katteks.</t>
  </si>
  <si>
    <t>IN06R039</t>
  </si>
  <si>
    <t>2023. aastal jätkub valitsemisala asutuste investeeringutegevuse sihtotstarbeline toetamine. Suur osa jäägist on seotud antud toetustega, mille kasutamine jätkub 2023. aastal ning kantakse kuludesse peale aruannete esitamist.</t>
  </si>
  <si>
    <t>Jääk koosneb antud sihtotstarbelistest toetustest, mille kulud jätkuvad 2023. aastal.</t>
  </si>
  <si>
    <t>2023. aastasse jääkide ületoomisel on arvestatud planeerimistasandite muudatustega aastate vahel. Alates 2023. aastast on kokku tõstetud kaks lõimumise valdkonna programmi tegevust üheks programmi tegevuseks "Lõimumis-, sh kohanemispoliitika kujundamine ja rakendamine" ning kaks kultuuripärandi valdkonna tegevust üheks programmi tegevuseks "Muuseumi- ja muinsuskaitsepoliitika kujundamine ja rakendamine". Lisaks kajastatakse Kultuuriministeeriumi tegevuskulud alates 2023. aastast ühe programmi tegevuse "Kultuuri valdkondadeülene tugi- ja arendustegevus" all (varem jagunesid kulud 21-e programmi tegevuse alla, mille jäägid on kokku tõstetud).</t>
  </si>
  <si>
    <t>Kultuurivaldkonna digiteerimine</t>
  </si>
  <si>
    <t>SE000044</t>
  </si>
  <si>
    <t>Loovisikute ja loomeliitude seaduse rakendamine</t>
  </si>
  <si>
    <t>Jääk on kavandatud mitteloomeliidu liikmest loovisikute loometoetuse maksmiseks 2023. aastal.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</si>
</sst>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b/>
      <sz val="11"/>
      <color theme="0"/>
      <name val="Calibri"/>
      <family val="2"/>
      <charset val="186"/>
      <scheme val="minor"/>
    </font>
    <font>
      <b/>
      <sz val="10"/>
      <color indexed="8"/>
      <name val="Calibri"/>
      <family val="2"/>
      <charset val="186"/>
      <scheme val="minor"/>
    </font>
    <font>
      <sz val="10"/>
      <color indexed="8"/>
      <name val="Calibri"/>
      <family val="2"/>
      <scheme val="minor"/>
    </font>
    <font>
      <b/>
      <sz val="10"/>
      <color rgb="FFFF0000"/>
      <name val="Calibri"/>
      <family val="2"/>
      <charset val="186"/>
      <scheme val="minor"/>
    </font>
    <font>
      <sz val="10"/>
      <color rgb="FFFFFFFF"/>
      <name val="Calibri"/>
      <family val="2"/>
      <scheme val="minor"/>
    </font>
    <font>
      <sz val="10"/>
      <color theme="0"/>
      <name val="Calibri"/>
      <family val="2"/>
      <charset val="186"/>
      <scheme val="minor"/>
    </font>
    <font>
      <b/>
      <sz val="10"/>
      <color theme="0"/>
      <name val="Calibri"/>
      <family val="2"/>
      <charset val="186"/>
      <scheme val="minor"/>
    </font>
    <font>
      <b/>
      <sz val="10"/>
      <color theme="1"/>
      <name val="Calibri"/>
      <family val="2"/>
      <charset val="186"/>
      <scheme val="minor"/>
    </font>
    <font>
      <b/>
      <sz val="10"/>
      <name val="Calibri"/>
      <family val="2"/>
      <charset val="186"/>
      <scheme val="minor"/>
    </font>
  </fonts>
  <fills count="4">
    <fill>
      <patternFill patternType="none"/>
    </fill>
    <fill>
      <patternFill patternType="gray125"/>
    </fill>
    <fill>
      <patternFill patternType="solid">
        <fgColor theme="4" tint="0.39997558519241921"/>
        <bgColor indexed="65"/>
      </patternFill>
    </fill>
    <fill>
      <patternFill patternType="solid">
        <fgColor theme="4" tint="0.39997558519241921"/>
        <bgColor indexed="64"/>
      </patternFill>
    </fill>
  </fills>
  <borders count="1">
    <border>
      <left/>
      <right/>
      <top/>
      <bottom/>
      <diagonal/>
    </border>
  </borders>
  <cellStyleXfs count="1">
    <xf numFmtId="0" fontId="0" fillId="0" borderId="0"/>
  </cellStyleXfs>
  <cellXfs count="23">
    <xf numFmtId="0" fontId="0" fillId="0" borderId="0" xfId="0"/>
    <xf numFmtId="0" fontId="2" fillId="0" borderId="0" xfId="0" applyFont="1" applyAlignment="1"/>
    <xf numFmtId="0" fontId="3" fillId="0" borderId="0" xfId="0" applyFont="1" applyAlignment="1">
      <alignment wrapText="1"/>
    </xf>
    <xf numFmtId="0" fontId="3" fillId="0" borderId="0" xfId="0" applyFont="1"/>
    <xf numFmtId="4" fontId="4" fillId="0" borderId="0" xfId="0" applyNumberFormat="1" applyFont="1"/>
    <xf numFmtId="0" fontId="5" fillId="2" borderId="0" xfId="0" applyFont="1" applyFill="1"/>
    <xf numFmtId="0" fontId="5" fillId="2" borderId="0" xfId="0" applyFont="1" applyFill="1" applyAlignment="1">
      <alignment wrapText="1"/>
    </xf>
    <xf numFmtId="0" fontId="6" fillId="2" borderId="0" xfId="0" applyFont="1" applyFill="1" applyAlignment="1">
      <alignment horizontal="left" wrapText="1"/>
    </xf>
    <xf numFmtId="0" fontId="1" fillId="3" borderId="0" xfId="0" applyFont="1" applyFill="1" applyAlignment="1">
      <alignment horizontal="center" wrapText="1"/>
    </xf>
    <xf numFmtId="0" fontId="7" fillId="3" borderId="0" xfId="0" applyFont="1" applyFill="1" applyAlignment="1">
      <alignment horizontal="center" wrapText="1"/>
    </xf>
    <xf numFmtId="4" fontId="3" fillId="0" borderId="0" xfId="0" applyNumberFormat="1" applyFont="1"/>
    <xf numFmtId="4" fontId="2" fillId="0" borderId="0" xfId="0" applyNumberFormat="1" applyFont="1"/>
    <xf numFmtId="0" fontId="3" fillId="0" borderId="0" xfId="0" quotePrefix="1" applyFont="1"/>
    <xf numFmtId="4" fontId="3" fillId="0" borderId="0" xfId="0" applyNumberFormat="1" applyFont="1" applyFill="1"/>
    <xf numFmtId="0" fontId="3" fillId="0" borderId="0" xfId="0" applyFont="1" applyFill="1" applyAlignment="1">
      <alignment wrapText="1"/>
    </xf>
    <xf numFmtId="4" fontId="2" fillId="0" borderId="0" xfId="0" applyNumberFormat="1" applyFont="1" applyFill="1"/>
    <xf numFmtId="11" fontId="3" fillId="0" borderId="0" xfId="0" applyNumberFormat="1" applyFont="1" applyAlignment="1">
      <alignment wrapText="1"/>
    </xf>
    <xf numFmtId="0" fontId="3" fillId="0" borderId="0" xfId="0" applyFont="1" applyFill="1"/>
    <xf numFmtId="0" fontId="2" fillId="0" borderId="0" xfId="0" applyFont="1"/>
    <xf numFmtId="4" fontId="9" fillId="0" borderId="0" xfId="0" applyNumberFormat="1" applyFont="1" applyFill="1"/>
    <xf numFmtId="4" fontId="8" fillId="0" borderId="0" xfId="0" applyNumberFormat="1" applyFont="1" applyFill="1"/>
    <xf numFmtId="0" fontId="2" fillId="0" borderId="0" xfId="0" applyFont="1" applyAlignment="1">
      <alignment wrapText="1"/>
    </xf>
    <xf numFmtId="0" fontId="0" fillId="0" borderId="0" xfId="0" applyAlignment="1">
      <alignment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100"/>
  <sheetViews>
    <sheetView tabSelected="1" zoomScale="90" zoomScaleNormal="90" workbookViewId="0">
      <selection activeCell="F7" sqref="F7"/>
    </sheetView>
  </sheetViews>
  <sheetFormatPr defaultColWidth="9.140625" defaultRowHeight="12.75" x14ac:dyDescent="0.2"/>
  <cols>
    <col min="1" max="1" width="10.5703125" style="2" customWidth="1"/>
    <col min="2" max="2" width="36.42578125" style="2" customWidth="1"/>
    <col min="3" max="3" width="33.140625" style="2" customWidth="1"/>
    <col min="4" max="4" width="22.140625" style="2" customWidth="1"/>
    <col min="5" max="5" width="8.85546875" style="3" customWidth="1"/>
    <col min="6" max="6" width="13.42578125" style="2" customWidth="1"/>
    <col min="7" max="7" width="10" style="3" customWidth="1"/>
    <col min="8" max="8" width="32.7109375" style="2" customWidth="1"/>
    <col min="9" max="9" width="14.7109375" style="3" customWidth="1"/>
    <col min="10" max="10" width="15.5703125" style="3" customWidth="1"/>
    <col min="11" max="11" width="15.85546875" style="18" customWidth="1"/>
    <col min="12" max="12" width="41.7109375" style="2" customWidth="1"/>
    <col min="13" max="16384" width="9.140625" style="3"/>
  </cols>
  <sheetData>
    <row r="2" spans="1:12" x14ac:dyDescent="0.2">
      <c r="A2" s="1" t="s">
        <v>132</v>
      </c>
      <c r="I2" s="4"/>
      <c r="J2" s="4"/>
    </row>
    <row r="3" spans="1:12" ht="54.75" customHeight="1" x14ac:dyDescent="0.25">
      <c r="A3" s="21" t="s">
        <v>230</v>
      </c>
      <c r="B3" s="22"/>
      <c r="C3" s="22"/>
      <c r="D3" s="22"/>
      <c r="E3" s="22"/>
      <c r="F3" s="22"/>
      <c r="G3" s="22"/>
      <c r="H3" s="22"/>
      <c r="I3" s="4"/>
      <c r="J3" s="4"/>
      <c r="K3" s="4"/>
    </row>
    <row r="4" spans="1:12" x14ac:dyDescent="0.2">
      <c r="A4" s="1"/>
      <c r="I4" s="4"/>
      <c r="J4" s="4"/>
      <c r="K4" s="4"/>
    </row>
    <row r="5" spans="1:12" ht="60" x14ac:dyDescent="0.25">
      <c r="A5" s="5" t="s">
        <v>0</v>
      </c>
      <c r="B5" s="6" t="s">
        <v>1</v>
      </c>
      <c r="C5" s="6" t="s">
        <v>2</v>
      </c>
      <c r="D5" s="6" t="s">
        <v>3</v>
      </c>
      <c r="E5" s="5" t="s">
        <v>4</v>
      </c>
      <c r="F5" s="6" t="s">
        <v>5</v>
      </c>
      <c r="G5" s="5" t="s">
        <v>6</v>
      </c>
      <c r="H5" s="6" t="s">
        <v>7</v>
      </c>
      <c r="I5" s="7" t="s">
        <v>8</v>
      </c>
      <c r="J5" s="7" t="s">
        <v>9</v>
      </c>
      <c r="K5" s="8" t="s">
        <v>213</v>
      </c>
      <c r="L5" s="9" t="s">
        <v>10</v>
      </c>
    </row>
    <row r="6" spans="1:12" ht="25.5" x14ac:dyDescent="0.2">
      <c r="A6" s="2" t="s">
        <v>11</v>
      </c>
      <c r="B6" s="2" t="s">
        <v>12</v>
      </c>
      <c r="C6" s="2" t="s">
        <v>13</v>
      </c>
      <c r="D6" s="2" t="s">
        <v>14</v>
      </c>
      <c r="E6" s="3" t="s">
        <v>15</v>
      </c>
      <c r="F6" s="2" t="s">
        <v>16</v>
      </c>
      <c r="H6" s="2" t="s">
        <v>17</v>
      </c>
      <c r="I6" s="10"/>
      <c r="J6" s="10"/>
      <c r="K6" s="15">
        <f>15680-11290</f>
        <v>4390</v>
      </c>
      <c r="L6" s="2" t="s">
        <v>129</v>
      </c>
    </row>
    <row r="7" spans="1:12" ht="38.25" x14ac:dyDescent="0.2">
      <c r="A7" s="2" t="s">
        <v>11</v>
      </c>
      <c r="B7" s="2" t="s">
        <v>12</v>
      </c>
      <c r="C7" s="2" t="s">
        <v>13</v>
      </c>
      <c r="D7" s="2" t="s">
        <v>14</v>
      </c>
      <c r="E7" s="3" t="s">
        <v>15</v>
      </c>
      <c r="F7" s="2" t="s">
        <v>16</v>
      </c>
      <c r="G7" s="3" t="s">
        <v>232</v>
      </c>
      <c r="H7" s="2" t="s">
        <v>233</v>
      </c>
      <c r="I7" s="10"/>
      <c r="J7" s="10"/>
      <c r="K7" s="15">
        <v>11290</v>
      </c>
      <c r="L7" s="2" t="s">
        <v>234</v>
      </c>
    </row>
    <row r="8" spans="1:12" ht="38.25" x14ac:dyDescent="0.2">
      <c r="A8" s="2" t="s">
        <v>11</v>
      </c>
      <c r="B8" s="2" t="s">
        <v>12</v>
      </c>
      <c r="C8" s="2" t="s">
        <v>19</v>
      </c>
      <c r="D8" s="2" t="s">
        <v>14</v>
      </c>
      <c r="E8" s="12" t="s">
        <v>15</v>
      </c>
      <c r="F8" s="2" t="s">
        <v>18</v>
      </c>
      <c r="H8" s="2" t="s">
        <v>20</v>
      </c>
      <c r="I8" s="10"/>
      <c r="J8" s="13"/>
      <c r="K8" s="19">
        <v>10000</v>
      </c>
      <c r="L8" s="2" t="s">
        <v>123</v>
      </c>
    </row>
    <row r="9" spans="1:12" ht="42" customHeight="1" x14ac:dyDescent="0.2">
      <c r="A9" s="2" t="s">
        <v>11</v>
      </c>
      <c r="B9" s="2" t="s">
        <v>12</v>
      </c>
      <c r="C9" s="2" t="s">
        <v>19</v>
      </c>
      <c r="D9" s="2" t="s">
        <v>21</v>
      </c>
      <c r="E9" s="3" t="s">
        <v>15</v>
      </c>
      <c r="F9" s="2" t="s">
        <v>22</v>
      </c>
      <c r="I9" s="10"/>
      <c r="J9" s="10"/>
      <c r="K9" s="15">
        <v>12889.51</v>
      </c>
      <c r="L9" s="2" t="s">
        <v>204</v>
      </c>
    </row>
    <row r="10" spans="1:12" ht="25.5" x14ac:dyDescent="0.2">
      <c r="A10" s="2" t="s">
        <v>11</v>
      </c>
      <c r="B10" s="2" t="s">
        <v>12</v>
      </c>
      <c r="C10" s="2" t="s">
        <v>23</v>
      </c>
      <c r="D10" s="2" t="s">
        <v>14</v>
      </c>
      <c r="E10" s="3" t="s">
        <v>15</v>
      </c>
      <c r="F10" s="2" t="s">
        <v>18</v>
      </c>
      <c r="H10" s="2" t="s">
        <v>118</v>
      </c>
      <c r="I10" s="10"/>
      <c r="J10" s="10"/>
      <c r="K10" s="15">
        <v>82128.240000000005</v>
      </c>
      <c r="L10" s="2" t="s">
        <v>119</v>
      </c>
    </row>
    <row r="11" spans="1:12" ht="25.5" x14ac:dyDescent="0.2">
      <c r="A11" s="2" t="s">
        <v>11</v>
      </c>
      <c r="B11" s="2" t="s">
        <v>12</v>
      </c>
      <c r="C11" s="2" t="s">
        <v>23</v>
      </c>
      <c r="D11" s="2" t="s">
        <v>14</v>
      </c>
      <c r="E11" s="3" t="s">
        <v>15</v>
      </c>
      <c r="F11" s="2" t="s">
        <v>18</v>
      </c>
      <c r="H11" s="2" t="s">
        <v>120</v>
      </c>
      <c r="I11" s="10"/>
      <c r="J11" s="10"/>
      <c r="K11" s="15">
        <v>60000</v>
      </c>
      <c r="L11" s="2" t="s">
        <v>25</v>
      </c>
    </row>
    <row r="12" spans="1:12" ht="25.5" x14ac:dyDescent="0.2">
      <c r="A12" s="2" t="s">
        <v>11</v>
      </c>
      <c r="B12" s="2" t="s">
        <v>12</v>
      </c>
      <c r="C12" s="2" t="s">
        <v>23</v>
      </c>
      <c r="D12" s="2" t="s">
        <v>14</v>
      </c>
      <c r="E12" s="3" t="s">
        <v>15</v>
      </c>
      <c r="F12" s="2" t="s">
        <v>18</v>
      </c>
      <c r="G12" s="3" t="s">
        <v>121</v>
      </c>
      <c r="H12" s="2" t="s">
        <v>24</v>
      </c>
      <c r="I12" s="10"/>
      <c r="J12" s="10"/>
      <c r="K12" s="15">
        <v>3043129.61</v>
      </c>
      <c r="L12" s="2" t="s">
        <v>122</v>
      </c>
    </row>
    <row r="13" spans="1:12" ht="25.5" x14ac:dyDescent="0.2">
      <c r="A13" s="2" t="s">
        <v>11</v>
      </c>
      <c r="B13" s="2" t="s">
        <v>12</v>
      </c>
      <c r="C13" s="2" t="s">
        <v>26</v>
      </c>
      <c r="D13" s="2" t="s">
        <v>14</v>
      </c>
      <c r="E13" s="3" t="s">
        <v>15</v>
      </c>
      <c r="F13" s="2" t="s">
        <v>18</v>
      </c>
      <c r="H13" s="2" t="s">
        <v>27</v>
      </c>
      <c r="I13" s="10"/>
      <c r="J13" s="10"/>
      <c r="K13" s="15">
        <v>2030896.2</v>
      </c>
      <c r="L13" s="2" t="s">
        <v>114</v>
      </c>
    </row>
    <row r="14" spans="1:12" ht="51" x14ac:dyDescent="0.2">
      <c r="A14" s="2" t="s">
        <v>11</v>
      </c>
      <c r="B14" s="2" t="s">
        <v>12</v>
      </c>
      <c r="C14" s="2" t="s">
        <v>26</v>
      </c>
      <c r="D14" s="2" t="s">
        <v>14</v>
      </c>
      <c r="E14" s="3" t="s">
        <v>15</v>
      </c>
      <c r="F14" s="2" t="s">
        <v>18</v>
      </c>
      <c r="G14" s="3" t="s">
        <v>115</v>
      </c>
      <c r="H14" s="2" t="s">
        <v>116</v>
      </c>
      <c r="I14" s="10"/>
      <c r="J14" s="10"/>
      <c r="K14" s="15">
        <v>755</v>
      </c>
      <c r="L14" s="2" t="s">
        <v>117</v>
      </c>
    </row>
    <row r="15" spans="1:12" ht="25.5" x14ac:dyDescent="0.2">
      <c r="A15" s="2" t="s">
        <v>11</v>
      </c>
      <c r="B15" s="2" t="s">
        <v>12</v>
      </c>
      <c r="C15" s="2" t="s">
        <v>28</v>
      </c>
      <c r="D15" s="2" t="s">
        <v>14</v>
      </c>
      <c r="E15" s="3" t="s">
        <v>15</v>
      </c>
      <c r="F15" s="2" t="s">
        <v>18</v>
      </c>
      <c r="H15" s="2" t="s">
        <v>29</v>
      </c>
      <c r="I15" s="10"/>
      <c r="J15" s="10"/>
      <c r="K15" s="15">
        <v>151000</v>
      </c>
      <c r="L15" s="2" t="s">
        <v>173</v>
      </c>
    </row>
    <row r="16" spans="1:12" ht="38.25" x14ac:dyDescent="0.2">
      <c r="A16" s="2" t="s">
        <v>11</v>
      </c>
      <c r="B16" s="2" t="s">
        <v>12</v>
      </c>
      <c r="C16" s="2" t="s">
        <v>28</v>
      </c>
      <c r="D16" s="2" t="s">
        <v>14</v>
      </c>
      <c r="E16" s="3" t="s">
        <v>15</v>
      </c>
      <c r="F16" s="2" t="s">
        <v>18</v>
      </c>
      <c r="H16" s="2" t="s">
        <v>30</v>
      </c>
      <c r="I16" s="10"/>
      <c r="J16" s="10"/>
      <c r="K16" s="15">
        <v>13000</v>
      </c>
      <c r="L16" s="2" t="s">
        <v>174</v>
      </c>
    </row>
    <row r="17" spans="1:12" ht="25.5" x14ac:dyDescent="0.2">
      <c r="A17" s="2" t="s">
        <v>11</v>
      </c>
      <c r="B17" s="2" t="s">
        <v>12</v>
      </c>
      <c r="C17" s="2" t="s">
        <v>28</v>
      </c>
      <c r="D17" s="2" t="s">
        <v>14</v>
      </c>
      <c r="E17" s="3" t="s">
        <v>15</v>
      </c>
      <c r="F17" s="2" t="s">
        <v>18</v>
      </c>
      <c r="H17" s="2" t="s">
        <v>175</v>
      </c>
      <c r="I17" s="10"/>
      <c r="J17" s="10"/>
      <c r="K17" s="15">
        <v>4200</v>
      </c>
      <c r="L17" s="2" t="s">
        <v>114</v>
      </c>
    </row>
    <row r="18" spans="1:12" ht="51" x14ac:dyDescent="0.2">
      <c r="A18" s="2" t="s">
        <v>11</v>
      </c>
      <c r="B18" s="2" t="s">
        <v>12</v>
      </c>
      <c r="C18" s="2" t="s">
        <v>28</v>
      </c>
      <c r="D18" s="2" t="s">
        <v>14</v>
      </c>
      <c r="E18" s="3" t="s">
        <v>15</v>
      </c>
      <c r="F18" s="2" t="s">
        <v>18</v>
      </c>
      <c r="H18" s="2" t="s">
        <v>176</v>
      </c>
      <c r="I18" s="10"/>
      <c r="J18" s="10"/>
      <c r="K18" s="15">
        <v>176668.5</v>
      </c>
      <c r="L18" s="2" t="s">
        <v>177</v>
      </c>
    </row>
    <row r="19" spans="1:12" ht="25.5" x14ac:dyDescent="0.2">
      <c r="A19" s="2" t="s">
        <v>11</v>
      </c>
      <c r="B19" s="2" t="s">
        <v>12</v>
      </c>
      <c r="C19" s="2" t="s">
        <v>28</v>
      </c>
      <c r="D19" s="2" t="s">
        <v>14</v>
      </c>
      <c r="E19" s="3" t="s">
        <v>15</v>
      </c>
      <c r="F19" s="2" t="s">
        <v>18</v>
      </c>
      <c r="H19" s="2" t="s">
        <v>88</v>
      </c>
      <c r="I19" s="10"/>
      <c r="J19" s="10"/>
      <c r="K19" s="15">
        <v>224817</v>
      </c>
      <c r="L19" s="2" t="s">
        <v>138</v>
      </c>
    </row>
    <row r="20" spans="1:12" ht="51" x14ac:dyDescent="0.2">
      <c r="A20" s="2" t="s">
        <v>11</v>
      </c>
      <c r="B20" s="2" t="s">
        <v>12</v>
      </c>
      <c r="C20" s="2" t="s">
        <v>31</v>
      </c>
      <c r="D20" s="2" t="s">
        <v>14</v>
      </c>
      <c r="E20" s="3" t="s">
        <v>15</v>
      </c>
      <c r="F20" s="2" t="s">
        <v>18</v>
      </c>
      <c r="G20" s="3" t="s">
        <v>32</v>
      </c>
      <c r="H20" s="2" t="s">
        <v>33</v>
      </c>
      <c r="I20" s="10"/>
      <c r="J20" s="10"/>
      <c r="K20" s="15">
        <v>460985</v>
      </c>
      <c r="L20" s="2" t="s">
        <v>128</v>
      </c>
    </row>
    <row r="21" spans="1:12" ht="25.5" x14ac:dyDescent="0.2">
      <c r="A21" s="2" t="s">
        <v>11</v>
      </c>
      <c r="B21" s="2" t="s">
        <v>12</v>
      </c>
      <c r="C21" s="2" t="s">
        <v>34</v>
      </c>
      <c r="D21" s="2" t="s">
        <v>14</v>
      </c>
      <c r="E21" s="3" t="s">
        <v>15</v>
      </c>
      <c r="F21" s="2" t="s">
        <v>18</v>
      </c>
      <c r="H21" s="2" t="s">
        <v>35</v>
      </c>
      <c r="I21" s="10"/>
      <c r="J21" s="10"/>
      <c r="K21" s="15">
        <v>6241.1</v>
      </c>
      <c r="L21" s="2" t="s">
        <v>113</v>
      </c>
    </row>
    <row r="22" spans="1:12" ht="38.25" x14ac:dyDescent="0.2">
      <c r="A22" s="2" t="s">
        <v>11</v>
      </c>
      <c r="B22" s="2" t="s">
        <v>12</v>
      </c>
      <c r="C22" s="2" t="s">
        <v>36</v>
      </c>
      <c r="D22" s="2" t="s">
        <v>14</v>
      </c>
      <c r="E22" s="12" t="s">
        <v>15</v>
      </c>
      <c r="F22" s="2" t="s">
        <v>18</v>
      </c>
      <c r="G22" s="3" t="s">
        <v>133</v>
      </c>
      <c r="H22" s="2" t="s">
        <v>139</v>
      </c>
      <c r="I22" s="10"/>
      <c r="J22" s="10"/>
      <c r="K22" s="15">
        <v>1665148.27</v>
      </c>
      <c r="L22" s="2" t="s">
        <v>112</v>
      </c>
    </row>
    <row r="23" spans="1:12" ht="25.5" x14ac:dyDescent="0.2">
      <c r="A23" s="2" t="s">
        <v>11</v>
      </c>
      <c r="B23" s="2" t="s">
        <v>12</v>
      </c>
      <c r="C23" s="2" t="s">
        <v>36</v>
      </c>
      <c r="D23" s="2" t="s">
        <v>14</v>
      </c>
      <c r="E23" s="12" t="s">
        <v>15</v>
      </c>
      <c r="F23" s="2" t="s">
        <v>18</v>
      </c>
      <c r="G23" s="3" t="s">
        <v>140</v>
      </c>
      <c r="H23" s="2" t="s">
        <v>141</v>
      </c>
      <c r="I23" s="10"/>
      <c r="J23" s="10"/>
      <c r="K23" s="19">
        <f>172647.51-2700</f>
        <v>169947.51</v>
      </c>
      <c r="L23" s="2" t="s">
        <v>112</v>
      </c>
    </row>
    <row r="24" spans="1:12" ht="51" x14ac:dyDescent="0.2">
      <c r="A24" s="2" t="s">
        <v>11</v>
      </c>
      <c r="B24" s="2" t="s">
        <v>12</v>
      </c>
      <c r="C24" s="2" t="s">
        <v>36</v>
      </c>
      <c r="D24" s="2" t="s">
        <v>14</v>
      </c>
      <c r="E24" s="12" t="s">
        <v>15</v>
      </c>
      <c r="F24" s="2" t="s">
        <v>18</v>
      </c>
      <c r="G24" s="3" t="s">
        <v>142</v>
      </c>
      <c r="H24" s="2" t="s">
        <v>143</v>
      </c>
      <c r="I24" s="10"/>
      <c r="J24" s="10"/>
      <c r="K24" s="15">
        <v>17495.23</v>
      </c>
      <c r="L24" s="2" t="s">
        <v>112</v>
      </c>
    </row>
    <row r="25" spans="1:12" ht="38.25" x14ac:dyDescent="0.2">
      <c r="A25" s="2" t="s">
        <v>11</v>
      </c>
      <c r="B25" s="2" t="s">
        <v>144</v>
      </c>
      <c r="C25" s="2" t="s">
        <v>145</v>
      </c>
      <c r="D25" s="2" t="s">
        <v>14</v>
      </c>
      <c r="E25" s="3" t="s">
        <v>15</v>
      </c>
      <c r="F25" s="2" t="s">
        <v>18</v>
      </c>
      <c r="G25" s="3" t="s">
        <v>146</v>
      </c>
      <c r="H25" s="2" t="s">
        <v>147</v>
      </c>
      <c r="I25" s="10"/>
      <c r="J25" s="10"/>
      <c r="K25" s="15">
        <v>1500</v>
      </c>
      <c r="L25" s="2" t="s">
        <v>148</v>
      </c>
    </row>
    <row r="26" spans="1:12" ht="38.25" x14ac:dyDescent="0.2">
      <c r="A26" s="2" t="s">
        <v>11</v>
      </c>
      <c r="B26" s="2" t="s">
        <v>144</v>
      </c>
      <c r="C26" s="2" t="s">
        <v>145</v>
      </c>
      <c r="D26" s="2" t="s">
        <v>14</v>
      </c>
      <c r="E26" s="3" t="s">
        <v>15</v>
      </c>
      <c r="F26" s="2" t="s">
        <v>18</v>
      </c>
      <c r="G26" s="3" t="s">
        <v>149</v>
      </c>
      <c r="H26" s="2" t="s">
        <v>150</v>
      </c>
      <c r="I26" s="10"/>
      <c r="J26" s="10"/>
      <c r="K26" s="15">
        <v>10244.77</v>
      </c>
      <c r="L26" s="2" t="s">
        <v>148</v>
      </c>
    </row>
    <row r="27" spans="1:12" ht="38.25" x14ac:dyDescent="0.2">
      <c r="A27" s="2" t="s">
        <v>11</v>
      </c>
      <c r="B27" s="2" t="s">
        <v>144</v>
      </c>
      <c r="C27" s="2" t="s">
        <v>145</v>
      </c>
      <c r="D27" s="2" t="s">
        <v>14</v>
      </c>
      <c r="E27" s="3" t="s">
        <v>15</v>
      </c>
      <c r="F27" s="2" t="s">
        <v>18</v>
      </c>
      <c r="G27" s="3" t="s">
        <v>151</v>
      </c>
      <c r="H27" s="2" t="s">
        <v>152</v>
      </c>
      <c r="I27" s="10"/>
      <c r="J27" s="10"/>
      <c r="K27" s="15">
        <v>100347.5</v>
      </c>
      <c r="L27" s="2" t="s">
        <v>153</v>
      </c>
    </row>
    <row r="28" spans="1:12" ht="38.25" x14ac:dyDescent="0.2">
      <c r="A28" s="2" t="s">
        <v>11</v>
      </c>
      <c r="B28" s="2" t="s">
        <v>144</v>
      </c>
      <c r="C28" s="2" t="s">
        <v>145</v>
      </c>
      <c r="D28" s="2" t="s">
        <v>14</v>
      </c>
      <c r="E28" s="3" t="s">
        <v>15</v>
      </c>
      <c r="F28" s="2" t="s">
        <v>18</v>
      </c>
      <c r="G28" s="3" t="s">
        <v>43</v>
      </c>
      <c r="H28" s="14" t="s">
        <v>44</v>
      </c>
      <c r="I28" s="10"/>
      <c r="J28" s="10"/>
      <c r="K28" s="15">
        <v>101837.45</v>
      </c>
      <c r="L28" s="2" t="s">
        <v>154</v>
      </c>
    </row>
    <row r="29" spans="1:12" ht="51" x14ac:dyDescent="0.2">
      <c r="A29" s="2" t="s">
        <v>11</v>
      </c>
      <c r="B29" s="2" t="s">
        <v>144</v>
      </c>
      <c r="C29" s="2" t="s">
        <v>145</v>
      </c>
      <c r="D29" s="2" t="s">
        <v>14</v>
      </c>
      <c r="E29" s="3" t="s">
        <v>15</v>
      </c>
      <c r="F29" s="2" t="s">
        <v>18</v>
      </c>
      <c r="G29" s="3" t="s">
        <v>155</v>
      </c>
      <c r="H29" s="14" t="s">
        <v>156</v>
      </c>
      <c r="I29" s="10"/>
      <c r="J29" s="10"/>
      <c r="K29" s="15">
        <v>121631.5</v>
      </c>
      <c r="L29" s="2" t="s">
        <v>157</v>
      </c>
    </row>
    <row r="30" spans="1:12" ht="51" x14ac:dyDescent="0.2">
      <c r="A30" s="2" t="s">
        <v>11</v>
      </c>
      <c r="B30" s="2" t="s">
        <v>144</v>
      </c>
      <c r="C30" s="2" t="s">
        <v>145</v>
      </c>
      <c r="D30" s="2" t="s">
        <v>14</v>
      </c>
      <c r="E30" s="3" t="s">
        <v>15</v>
      </c>
      <c r="F30" s="2" t="s">
        <v>18</v>
      </c>
      <c r="G30" s="3" t="s">
        <v>41</v>
      </c>
      <c r="H30" s="2" t="s">
        <v>42</v>
      </c>
      <c r="I30" s="10"/>
      <c r="J30" s="10"/>
      <c r="K30" s="15">
        <v>29440.15</v>
      </c>
      <c r="L30" s="2" t="s">
        <v>158</v>
      </c>
    </row>
    <row r="31" spans="1:12" ht="38.25" x14ac:dyDescent="0.2">
      <c r="A31" s="2" t="s">
        <v>11</v>
      </c>
      <c r="B31" s="2" t="s">
        <v>144</v>
      </c>
      <c r="C31" s="2" t="s">
        <v>145</v>
      </c>
      <c r="D31" s="2" t="s">
        <v>14</v>
      </c>
      <c r="E31" s="3" t="s">
        <v>15</v>
      </c>
      <c r="F31" s="2" t="s">
        <v>18</v>
      </c>
      <c r="G31" s="3" t="s">
        <v>159</v>
      </c>
      <c r="H31" s="2" t="s">
        <v>160</v>
      </c>
      <c r="I31" s="10"/>
      <c r="J31" s="10"/>
      <c r="K31" s="15">
        <v>58164.9</v>
      </c>
      <c r="L31" s="2" t="s">
        <v>161</v>
      </c>
    </row>
    <row r="32" spans="1:12" ht="51" x14ac:dyDescent="0.2">
      <c r="A32" s="2" t="s">
        <v>11</v>
      </c>
      <c r="B32" s="2" t="s">
        <v>144</v>
      </c>
      <c r="C32" s="2" t="s">
        <v>145</v>
      </c>
      <c r="D32" s="2" t="s">
        <v>14</v>
      </c>
      <c r="E32" s="3" t="s">
        <v>15</v>
      </c>
      <c r="F32" s="2" t="s">
        <v>18</v>
      </c>
      <c r="G32" s="3" t="s">
        <v>162</v>
      </c>
      <c r="H32" s="2" t="s">
        <v>163</v>
      </c>
      <c r="I32" s="10"/>
      <c r="J32" s="10"/>
      <c r="K32" s="15">
        <v>70000</v>
      </c>
      <c r="L32" s="2" t="s">
        <v>164</v>
      </c>
    </row>
    <row r="33" spans="1:12" ht="63.75" x14ac:dyDescent="0.2">
      <c r="A33" s="2" t="s">
        <v>11</v>
      </c>
      <c r="B33" s="2" t="s">
        <v>144</v>
      </c>
      <c r="C33" s="2" t="s">
        <v>145</v>
      </c>
      <c r="D33" s="2" t="s">
        <v>14</v>
      </c>
      <c r="E33" s="3" t="s">
        <v>15</v>
      </c>
      <c r="F33" s="2" t="s">
        <v>18</v>
      </c>
      <c r="G33" s="3" t="s">
        <v>165</v>
      </c>
      <c r="H33" s="2" t="s">
        <v>166</v>
      </c>
      <c r="I33" s="10"/>
      <c r="J33" s="10"/>
      <c r="K33" s="15">
        <v>474742.44</v>
      </c>
      <c r="L33" s="2" t="s">
        <v>167</v>
      </c>
    </row>
    <row r="34" spans="1:12" ht="38.25" x14ac:dyDescent="0.2">
      <c r="A34" s="2" t="s">
        <v>11</v>
      </c>
      <c r="B34" s="2" t="s">
        <v>144</v>
      </c>
      <c r="C34" s="2" t="s">
        <v>145</v>
      </c>
      <c r="D34" s="2" t="s">
        <v>37</v>
      </c>
      <c r="E34" s="3" t="s">
        <v>15</v>
      </c>
      <c r="F34" s="2" t="s">
        <v>38</v>
      </c>
      <c r="G34" s="3" t="s">
        <v>227</v>
      </c>
      <c r="H34" s="2" t="s">
        <v>40</v>
      </c>
      <c r="I34" s="10"/>
      <c r="J34" s="10"/>
      <c r="K34" s="15">
        <v>18755.650000000001</v>
      </c>
      <c r="L34" s="2" t="s">
        <v>148</v>
      </c>
    </row>
    <row r="35" spans="1:12" ht="38.25" x14ac:dyDescent="0.2">
      <c r="A35" s="2" t="s">
        <v>11</v>
      </c>
      <c r="B35" s="2" t="s">
        <v>144</v>
      </c>
      <c r="C35" s="2" t="s">
        <v>145</v>
      </c>
      <c r="D35" s="2" t="s">
        <v>14</v>
      </c>
      <c r="E35" s="3" t="s">
        <v>15</v>
      </c>
      <c r="F35" s="2" t="s">
        <v>18</v>
      </c>
      <c r="H35" s="2" t="s">
        <v>52</v>
      </c>
      <c r="I35" s="10"/>
      <c r="J35" s="10"/>
      <c r="K35" s="15">
        <v>20825.62</v>
      </c>
      <c r="L35" s="2" t="s">
        <v>168</v>
      </c>
    </row>
    <row r="36" spans="1:12" ht="38.25" x14ac:dyDescent="0.2">
      <c r="A36" s="2" t="s">
        <v>11</v>
      </c>
      <c r="B36" s="2" t="s">
        <v>144</v>
      </c>
      <c r="C36" s="2" t="s">
        <v>145</v>
      </c>
      <c r="D36" s="2" t="s">
        <v>14</v>
      </c>
      <c r="E36" s="3" t="s">
        <v>15</v>
      </c>
      <c r="F36" s="2" t="s">
        <v>18</v>
      </c>
      <c r="H36" s="2" t="s">
        <v>163</v>
      </c>
      <c r="I36" s="10"/>
      <c r="J36" s="10"/>
      <c r="K36" s="15">
        <v>1349</v>
      </c>
      <c r="L36" s="2" t="s">
        <v>169</v>
      </c>
    </row>
    <row r="37" spans="1:12" ht="38.25" x14ac:dyDescent="0.2">
      <c r="A37" s="2" t="s">
        <v>11</v>
      </c>
      <c r="B37" s="2" t="s">
        <v>144</v>
      </c>
      <c r="C37" s="2" t="s">
        <v>145</v>
      </c>
      <c r="D37" s="2" t="s">
        <v>14</v>
      </c>
      <c r="E37" s="3" t="s">
        <v>15</v>
      </c>
      <c r="F37" s="2" t="s">
        <v>18</v>
      </c>
      <c r="H37" s="2" t="s">
        <v>170</v>
      </c>
      <c r="I37" s="10"/>
      <c r="J37" s="10"/>
      <c r="K37" s="15">
        <v>20000</v>
      </c>
      <c r="L37" s="2" t="s">
        <v>168</v>
      </c>
    </row>
    <row r="38" spans="1:12" ht="38.25" x14ac:dyDescent="0.2">
      <c r="A38" s="2" t="s">
        <v>11</v>
      </c>
      <c r="B38" s="2" t="s">
        <v>144</v>
      </c>
      <c r="C38" s="2" t="s">
        <v>145</v>
      </c>
      <c r="D38" s="2" t="s">
        <v>14</v>
      </c>
      <c r="E38" s="3" t="s">
        <v>15</v>
      </c>
      <c r="F38" s="2" t="s">
        <v>18</v>
      </c>
      <c r="H38" s="2" t="s">
        <v>42</v>
      </c>
      <c r="I38" s="10"/>
      <c r="J38" s="10"/>
      <c r="K38" s="15">
        <v>8454.5</v>
      </c>
      <c r="L38" s="2" t="s">
        <v>171</v>
      </c>
    </row>
    <row r="39" spans="1:12" ht="38.25" x14ac:dyDescent="0.2">
      <c r="A39" s="2" t="s">
        <v>11</v>
      </c>
      <c r="B39" s="2" t="s">
        <v>144</v>
      </c>
      <c r="C39" s="2" t="s">
        <v>145</v>
      </c>
      <c r="D39" s="2" t="s">
        <v>14</v>
      </c>
      <c r="E39" s="3" t="s">
        <v>15</v>
      </c>
      <c r="F39" s="2" t="s">
        <v>18</v>
      </c>
      <c r="H39" s="2" t="s">
        <v>44</v>
      </c>
      <c r="I39" s="10"/>
      <c r="J39" s="10"/>
      <c r="K39" s="15">
        <v>2287.62</v>
      </c>
      <c r="L39" s="2" t="s">
        <v>148</v>
      </c>
    </row>
    <row r="40" spans="1:12" ht="38.25" x14ac:dyDescent="0.2">
      <c r="A40" s="2" t="s">
        <v>11</v>
      </c>
      <c r="B40" s="2" t="s">
        <v>144</v>
      </c>
      <c r="C40" s="2" t="s">
        <v>145</v>
      </c>
      <c r="D40" s="2" t="s">
        <v>14</v>
      </c>
      <c r="E40" s="3" t="s">
        <v>15</v>
      </c>
      <c r="F40" s="2" t="s">
        <v>18</v>
      </c>
      <c r="H40" s="2" t="s">
        <v>89</v>
      </c>
      <c r="I40" s="10"/>
      <c r="J40" s="10"/>
      <c r="K40" s="15">
        <v>21790.62</v>
      </c>
      <c r="L40" s="2" t="s">
        <v>172</v>
      </c>
    </row>
    <row r="41" spans="1:12" ht="38.25" x14ac:dyDescent="0.2">
      <c r="A41" s="2" t="s">
        <v>11</v>
      </c>
      <c r="B41" s="2" t="s">
        <v>144</v>
      </c>
      <c r="C41" s="2" t="s">
        <v>145</v>
      </c>
      <c r="D41" s="2" t="s">
        <v>45</v>
      </c>
      <c r="E41" s="3" t="s">
        <v>15</v>
      </c>
      <c r="F41" s="2" t="s">
        <v>22</v>
      </c>
      <c r="H41" s="2" t="s">
        <v>46</v>
      </c>
      <c r="I41" s="10"/>
      <c r="J41" s="10"/>
      <c r="K41" s="15">
        <v>5895.22</v>
      </c>
      <c r="L41" s="2" t="s">
        <v>203</v>
      </c>
    </row>
    <row r="42" spans="1:12" ht="38.25" x14ac:dyDescent="0.2">
      <c r="A42" s="2" t="s">
        <v>11</v>
      </c>
      <c r="B42" s="2" t="s">
        <v>144</v>
      </c>
      <c r="C42" s="2" t="s">
        <v>145</v>
      </c>
      <c r="D42" s="2" t="s">
        <v>47</v>
      </c>
      <c r="E42" s="3" t="s">
        <v>15</v>
      </c>
      <c r="F42" s="2" t="s">
        <v>22</v>
      </c>
      <c r="H42" s="2" t="s">
        <v>210</v>
      </c>
      <c r="I42" s="10"/>
      <c r="J42" s="10"/>
      <c r="K42" s="15">
        <v>41418.25</v>
      </c>
      <c r="L42" s="2" t="s">
        <v>211</v>
      </c>
    </row>
    <row r="43" spans="1:12" ht="38.25" x14ac:dyDescent="0.2">
      <c r="A43" s="2" t="s">
        <v>11</v>
      </c>
      <c r="B43" s="2" t="s">
        <v>144</v>
      </c>
      <c r="C43" s="2" t="s">
        <v>145</v>
      </c>
      <c r="D43" s="2" t="s">
        <v>48</v>
      </c>
      <c r="E43" s="3" t="s">
        <v>15</v>
      </c>
      <c r="F43" s="2" t="s">
        <v>22</v>
      </c>
      <c r="H43" s="2" t="s">
        <v>49</v>
      </c>
      <c r="I43" s="10"/>
      <c r="J43" s="10"/>
      <c r="K43" s="15">
        <v>1744.76</v>
      </c>
      <c r="L43" s="2" t="s">
        <v>226</v>
      </c>
    </row>
    <row r="44" spans="1:12" ht="38.25" x14ac:dyDescent="0.2">
      <c r="A44" s="2" t="s">
        <v>11</v>
      </c>
      <c r="B44" s="2" t="s">
        <v>144</v>
      </c>
      <c r="C44" s="2" t="s">
        <v>145</v>
      </c>
      <c r="D44" s="2" t="s">
        <v>50</v>
      </c>
      <c r="E44" s="3" t="s">
        <v>15</v>
      </c>
      <c r="F44" s="2" t="s">
        <v>22</v>
      </c>
      <c r="H44" s="2" t="s">
        <v>51</v>
      </c>
      <c r="I44" s="10"/>
      <c r="J44" s="10"/>
      <c r="K44" s="15">
        <v>9002.52</v>
      </c>
      <c r="L44" s="2" t="s">
        <v>211</v>
      </c>
    </row>
    <row r="45" spans="1:12" ht="38.25" x14ac:dyDescent="0.2">
      <c r="A45" s="2" t="s">
        <v>11</v>
      </c>
      <c r="B45" s="2" t="s">
        <v>144</v>
      </c>
      <c r="C45" s="2" t="s">
        <v>145</v>
      </c>
      <c r="D45" s="2" t="s">
        <v>56</v>
      </c>
      <c r="E45" s="3" t="s">
        <v>15</v>
      </c>
      <c r="F45" s="2" t="s">
        <v>22</v>
      </c>
      <c r="H45" s="2" t="s">
        <v>57</v>
      </c>
      <c r="I45" s="10"/>
      <c r="J45" s="10"/>
      <c r="K45" s="15">
        <v>264070.3</v>
      </c>
      <c r="L45" s="2" t="s">
        <v>205</v>
      </c>
    </row>
    <row r="46" spans="1:12" ht="195.75" customHeight="1" x14ac:dyDescent="0.2">
      <c r="A46" s="2" t="s">
        <v>11</v>
      </c>
      <c r="B46" s="2" t="s">
        <v>144</v>
      </c>
      <c r="C46" s="2" t="s">
        <v>145</v>
      </c>
      <c r="D46" s="16" t="s">
        <v>53</v>
      </c>
      <c r="E46" s="3" t="s">
        <v>15</v>
      </c>
      <c r="F46" s="2" t="s">
        <v>22</v>
      </c>
      <c r="H46" s="2" t="s">
        <v>54</v>
      </c>
      <c r="I46" s="10"/>
      <c r="J46" s="10"/>
      <c r="K46" s="15">
        <v>608707</v>
      </c>
      <c r="L46" s="2" t="s">
        <v>219</v>
      </c>
    </row>
    <row r="47" spans="1:12" ht="38.25" x14ac:dyDescent="0.2">
      <c r="A47" s="2" t="s">
        <v>11</v>
      </c>
      <c r="B47" s="2" t="s">
        <v>144</v>
      </c>
      <c r="C47" s="2" t="s">
        <v>145</v>
      </c>
      <c r="D47" s="16" t="s">
        <v>53</v>
      </c>
      <c r="E47" s="3" t="s">
        <v>15</v>
      </c>
      <c r="F47" s="2" t="s">
        <v>22</v>
      </c>
      <c r="G47" s="3" t="s">
        <v>216</v>
      </c>
      <c r="H47" s="2" t="s">
        <v>217</v>
      </c>
      <c r="I47" s="10"/>
      <c r="J47" s="10"/>
      <c r="K47" s="15">
        <v>39150.14</v>
      </c>
      <c r="L47" s="2" t="s">
        <v>218</v>
      </c>
    </row>
    <row r="48" spans="1:12" ht="38.25" x14ac:dyDescent="0.2">
      <c r="A48" s="2" t="s">
        <v>11</v>
      </c>
      <c r="B48" s="2" t="s">
        <v>144</v>
      </c>
      <c r="C48" s="2" t="s">
        <v>145</v>
      </c>
      <c r="D48" s="16" t="s">
        <v>53</v>
      </c>
      <c r="E48" s="3" t="s">
        <v>15</v>
      </c>
      <c r="F48" s="2" t="s">
        <v>18</v>
      </c>
      <c r="G48" s="3" t="s">
        <v>39</v>
      </c>
      <c r="H48" s="2" t="s">
        <v>55</v>
      </c>
      <c r="I48" s="10"/>
      <c r="J48" s="10"/>
      <c r="K48" s="15">
        <v>257723</v>
      </c>
      <c r="L48" s="2" t="s">
        <v>173</v>
      </c>
    </row>
    <row r="49" spans="1:12" ht="38.25" x14ac:dyDescent="0.2">
      <c r="A49" s="2" t="s">
        <v>11</v>
      </c>
      <c r="B49" s="2" t="s">
        <v>144</v>
      </c>
      <c r="C49" s="2" t="s">
        <v>145</v>
      </c>
      <c r="D49" s="16" t="s">
        <v>53</v>
      </c>
      <c r="E49" s="3" t="s">
        <v>15</v>
      </c>
      <c r="F49" s="2" t="s">
        <v>18</v>
      </c>
      <c r="G49" s="3" t="s">
        <v>58</v>
      </c>
      <c r="H49" s="2" t="s">
        <v>59</v>
      </c>
      <c r="I49" s="10"/>
      <c r="J49" s="10"/>
      <c r="K49" s="15">
        <v>1450773.9</v>
      </c>
      <c r="L49" s="2" t="s">
        <v>212</v>
      </c>
    </row>
    <row r="50" spans="1:12" ht="105" customHeight="1" x14ac:dyDescent="0.2">
      <c r="A50" s="2" t="s">
        <v>11</v>
      </c>
      <c r="B50" s="2" t="s">
        <v>144</v>
      </c>
      <c r="C50" s="2" t="s">
        <v>145</v>
      </c>
      <c r="D50" s="16" t="s">
        <v>53</v>
      </c>
      <c r="E50" s="12" t="s">
        <v>15</v>
      </c>
      <c r="F50" s="2" t="s">
        <v>18</v>
      </c>
      <c r="G50" s="3" t="s">
        <v>60</v>
      </c>
      <c r="H50" s="2" t="s">
        <v>61</v>
      </c>
      <c r="I50" s="10"/>
      <c r="J50" s="10"/>
      <c r="K50" s="15">
        <v>165448</v>
      </c>
      <c r="L50" s="2" t="s">
        <v>111</v>
      </c>
    </row>
    <row r="51" spans="1:12" ht="102.75" customHeight="1" x14ac:dyDescent="0.2">
      <c r="A51" s="2" t="s">
        <v>11</v>
      </c>
      <c r="B51" s="2" t="s">
        <v>144</v>
      </c>
      <c r="C51" s="2" t="s">
        <v>145</v>
      </c>
      <c r="D51" s="16" t="s">
        <v>53</v>
      </c>
      <c r="E51" s="12" t="s">
        <v>15</v>
      </c>
      <c r="F51" s="2" t="s">
        <v>18</v>
      </c>
      <c r="G51" s="3" t="s">
        <v>215</v>
      </c>
      <c r="H51" s="2" t="s">
        <v>61</v>
      </c>
      <c r="I51" s="10"/>
      <c r="J51" s="10"/>
      <c r="K51" s="15">
        <v>800000</v>
      </c>
      <c r="L51" s="2" t="s">
        <v>111</v>
      </c>
    </row>
    <row r="52" spans="1:12" ht="103.5" customHeight="1" x14ac:dyDescent="0.2">
      <c r="A52" s="2" t="s">
        <v>11</v>
      </c>
      <c r="B52" s="2" t="s">
        <v>144</v>
      </c>
      <c r="C52" s="2" t="s">
        <v>145</v>
      </c>
      <c r="D52" s="16" t="s">
        <v>53</v>
      </c>
      <c r="E52" s="12" t="s">
        <v>15</v>
      </c>
      <c r="F52" s="2" t="s">
        <v>18</v>
      </c>
      <c r="G52" s="3" t="s">
        <v>214</v>
      </c>
      <c r="H52" s="2" t="s">
        <v>61</v>
      </c>
      <c r="I52" s="10"/>
      <c r="J52" s="10"/>
      <c r="K52" s="15">
        <v>3000000</v>
      </c>
      <c r="L52" s="2" t="s">
        <v>111</v>
      </c>
    </row>
    <row r="53" spans="1:12" ht="38.25" x14ac:dyDescent="0.2">
      <c r="A53" s="2" t="s">
        <v>11</v>
      </c>
      <c r="B53" s="2" t="s">
        <v>144</v>
      </c>
      <c r="C53" s="2" t="s">
        <v>145</v>
      </c>
      <c r="D53" s="16" t="s">
        <v>53</v>
      </c>
      <c r="E53" s="12" t="s">
        <v>15</v>
      </c>
      <c r="F53" s="2" t="s">
        <v>18</v>
      </c>
      <c r="H53" s="2" t="s">
        <v>220</v>
      </c>
      <c r="I53" s="10"/>
      <c r="J53" s="10"/>
      <c r="K53" s="15">
        <v>20057.38</v>
      </c>
      <c r="L53" s="2" t="s">
        <v>221</v>
      </c>
    </row>
    <row r="54" spans="1:12" ht="38.25" x14ac:dyDescent="0.2">
      <c r="A54" s="2" t="s">
        <v>11</v>
      </c>
      <c r="B54" s="2" t="s">
        <v>144</v>
      </c>
      <c r="C54" s="2" t="s">
        <v>145</v>
      </c>
      <c r="D54" s="16" t="s">
        <v>53</v>
      </c>
      <c r="E54" s="12" t="s">
        <v>15</v>
      </c>
      <c r="F54" s="2" t="s">
        <v>18</v>
      </c>
      <c r="H54" s="2" t="s">
        <v>222</v>
      </c>
      <c r="I54" s="10"/>
      <c r="J54" s="10"/>
      <c r="K54" s="15">
        <v>104694.93</v>
      </c>
      <c r="L54" s="2" t="s">
        <v>223</v>
      </c>
    </row>
    <row r="55" spans="1:12" ht="38.25" x14ac:dyDescent="0.2">
      <c r="A55" s="2" t="s">
        <v>11</v>
      </c>
      <c r="B55" s="2" t="s">
        <v>144</v>
      </c>
      <c r="C55" s="2" t="s">
        <v>145</v>
      </c>
      <c r="D55" s="16" t="s">
        <v>53</v>
      </c>
      <c r="E55" s="12" t="s">
        <v>15</v>
      </c>
      <c r="F55" s="2" t="s">
        <v>18</v>
      </c>
      <c r="H55" s="2" t="s">
        <v>224</v>
      </c>
      <c r="I55" s="10"/>
      <c r="J55" s="10"/>
      <c r="K55" s="15">
        <v>34602.11</v>
      </c>
      <c r="L55" s="2" t="s">
        <v>225</v>
      </c>
    </row>
    <row r="56" spans="1:12" ht="38.25" x14ac:dyDescent="0.2">
      <c r="A56" s="2" t="s">
        <v>11</v>
      </c>
      <c r="B56" s="2" t="s">
        <v>144</v>
      </c>
      <c r="C56" s="2" t="s">
        <v>66</v>
      </c>
      <c r="D56" s="2" t="s">
        <v>14</v>
      </c>
      <c r="E56" s="3" t="s">
        <v>15</v>
      </c>
      <c r="F56" s="2" t="s">
        <v>18</v>
      </c>
      <c r="H56" s="2" t="s">
        <v>184</v>
      </c>
      <c r="I56" s="10"/>
      <c r="J56" s="10"/>
      <c r="K56" s="15">
        <v>6678.24</v>
      </c>
      <c r="L56" s="2" t="s">
        <v>114</v>
      </c>
    </row>
    <row r="57" spans="1:12" ht="38.25" x14ac:dyDescent="0.2">
      <c r="A57" s="2" t="s">
        <v>11</v>
      </c>
      <c r="B57" s="2" t="s">
        <v>144</v>
      </c>
      <c r="C57" s="2" t="s">
        <v>66</v>
      </c>
      <c r="D57" s="2" t="s">
        <v>14</v>
      </c>
      <c r="E57" s="3" t="s">
        <v>15</v>
      </c>
      <c r="F57" s="2" t="s">
        <v>18</v>
      </c>
      <c r="H57" s="2" t="s">
        <v>88</v>
      </c>
      <c r="I57" s="10"/>
      <c r="J57" s="10"/>
      <c r="K57" s="15">
        <v>89834.97</v>
      </c>
      <c r="L57" s="2" t="s">
        <v>138</v>
      </c>
    </row>
    <row r="58" spans="1:12" ht="38.25" x14ac:dyDescent="0.2">
      <c r="A58" s="2" t="s">
        <v>11</v>
      </c>
      <c r="B58" s="2" t="s">
        <v>144</v>
      </c>
      <c r="C58" s="2" t="s">
        <v>66</v>
      </c>
      <c r="D58" s="2" t="s">
        <v>14</v>
      </c>
      <c r="E58" s="3" t="s">
        <v>15</v>
      </c>
      <c r="F58" s="2" t="s">
        <v>18</v>
      </c>
      <c r="G58" s="3" t="s">
        <v>185</v>
      </c>
      <c r="H58" s="2" t="s">
        <v>186</v>
      </c>
      <c r="I58" s="10"/>
      <c r="J58" s="10"/>
      <c r="K58" s="15">
        <v>220977.86</v>
      </c>
      <c r="L58" s="2" t="s">
        <v>187</v>
      </c>
    </row>
    <row r="59" spans="1:12" ht="38.25" x14ac:dyDescent="0.2">
      <c r="A59" s="2" t="s">
        <v>11</v>
      </c>
      <c r="B59" s="2" t="s">
        <v>144</v>
      </c>
      <c r="C59" s="2" t="s">
        <v>62</v>
      </c>
      <c r="D59" s="2" t="s">
        <v>14</v>
      </c>
      <c r="E59" s="3" t="s">
        <v>15</v>
      </c>
      <c r="F59" s="2" t="s">
        <v>18</v>
      </c>
      <c r="G59" s="3" t="s">
        <v>64</v>
      </c>
      <c r="H59" s="2" t="s">
        <v>65</v>
      </c>
      <c r="I59" s="10"/>
      <c r="J59" s="10"/>
      <c r="K59" s="15">
        <v>6244788.1299999999</v>
      </c>
      <c r="L59" s="2" t="s">
        <v>182</v>
      </c>
    </row>
    <row r="60" spans="1:12" ht="38.25" x14ac:dyDescent="0.2">
      <c r="A60" s="2" t="s">
        <v>11</v>
      </c>
      <c r="B60" s="2" t="s">
        <v>144</v>
      </c>
      <c r="C60" s="2" t="s">
        <v>62</v>
      </c>
      <c r="D60" s="2" t="s">
        <v>14</v>
      </c>
      <c r="E60" s="3" t="s">
        <v>15</v>
      </c>
      <c r="F60" s="2" t="s">
        <v>18</v>
      </c>
      <c r="H60" s="2" t="s">
        <v>183</v>
      </c>
      <c r="I60" s="10"/>
      <c r="J60" s="10"/>
      <c r="K60" s="19">
        <v>20120.849999999999</v>
      </c>
      <c r="L60" s="2" t="s">
        <v>114</v>
      </c>
    </row>
    <row r="61" spans="1:12" ht="38.25" x14ac:dyDescent="0.2">
      <c r="A61" s="2" t="s">
        <v>11</v>
      </c>
      <c r="B61" s="2" t="s">
        <v>144</v>
      </c>
      <c r="C61" s="2" t="s">
        <v>66</v>
      </c>
      <c r="D61" s="2" t="s">
        <v>67</v>
      </c>
      <c r="E61" s="3" t="s">
        <v>15</v>
      </c>
      <c r="F61" s="2" t="s">
        <v>22</v>
      </c>
      <c r="H61" s="2" t="s">
        <v>68</v>
      </c>
      <c r="I61" s="10"/>
      <c r="J61" s="10"/>
      <c r="K61" s="15">
        <v>265059.40999999997</v>
      </c>
      <c r="L61" s="2" t="s">
        <v>206</v>
      </c>
    </row>
    <row r="62" spans="1:12" ht="38.25" x14ac:dyDescent="0.2">
      <c r="A62" s="2" t="s">
        <v>11</v>
      </c>
      <c r="B62" s="2" t="s">
        <v>144</v>
      </c>
      <c r="C62" s="2" t="s">
        <v>66</v>
      </c>
      <c r="D62" s="2" t="s">
        <v>67</v>
      </c>
      <c r="E62" s="3" t="s">
        <v>15</v>
      </c>
      <c r="F62" s="2" t="s">
        <v>18</v>
      </c>
      <c r="H62" s="2" t="s">
        <v>69</v>
      </c>
      <c r="I62" s="10">
        <v>780000</v>
      </c>
      <c r="J62" s="10"/>
      <c r="K62" s="15">
        <v>920278.88</v>
      </c>
      <c r="L62" s="2" t="s">
        <v>208</v>
      </c>
    </row>
    <row r="63" spans="1:12" ht="38.25" x14ac:dyDescent="0.2">
      <c r="A63" s="2" t="s">
        <v>11</v>
      </c>
      <c r="B63" s="2" t="s">
        <v>144</v>
      </c>
      <c r="C63" s="2" t="s">
        <v>66</v>
      </c>
      <c r="D63" s="2" t="s">
        <v>67</v>
      </c>
      <c r="E63" s="3" t="s">
        <v>15</v>
      </c>
      <c r="F63" s="2" t="s">
        <v>18</v>
      </c>
      <c r="H63" s="2" t="s">
        <v>209</v>
      </c>
      <c r="I63" s="10"/>
      <c r="J63" s="10"/>
      <c r="K63" s="15">
        <v>82566.5</v>
      </c>
      <c r="L63" s="2" t="s">
        <v>207</v>
      </c>
    </row>
    <row r="64" spans="1:12" ht="38.25" x14ac:dyDescent="0.2">
      <c r="A64" s="2" t="s">
        <v>11</v>
      </c>
      <c r="B64" s="2" t="s">
        <v>144</v>
      </c>
      <c r="C64" s="2" t="s">
        <v>66</v>
      </c>
      <c r="D64" s="2" t="s">
        <v>67</v>
      </c>
      <c r="E64" s="3" t="s">
        <v>15</v>
      </c>
      <c r="F64" s="2" t="s">
        <v>18</v>
      </c>
      <c r="H64" s="2" t="s">
        <v>70</v>
      </c>
      <c r="I64" s="10"/>
      <c r="J64" s="10"/>
      <c r="K64" s="15">
        <v>49371</v>
      </c>
      <c r="L64" s="2" t="s">
        <v>207</v>
      </c>
    </row>
    <row r="65" spans="1:12" ht="38.25" x14ac:dyDescent="0.2">
      <c r="A65" s="2" t="s">
        <v>11</v>
      </c>
      <c r="B65" s="2" t="s">
        <v>144</v>
      </c>
      <c r="C65" s="2" t="s">
        <v>66</v>
      </c>
      <c r="D65" s="2" t="s">
        <v>67</v>
      </c>
      <c r="E65" s="3" t="s">
        <v>15</v>
      </c>
      <c r="F65" s="2" t="s">
        <v>18</v>
      </c>
      <c r="H65" s="2" t="s">
        <v>71</v>
      </c>
      <c r="I65" s="10"/>
      <c r="J65" s="10"/>
      <c r="K65" s="15">
        <v>305.72000000000003</v>
      </c>
      <c r="L65" s="2" t="s">
        <v>207</v>
      </c>
    </row>
    <row r="66" spans="1:12" ht="38.25" x14ac:dyDescent="0.2">
      <c r="A66" s="2" t="s">
        <v>11</v>
      </c>
      <c r="B66" s="2" t="s">
        <v>144</v>
      </c>
      <c r="C66" s="2" t="s">
        <v>66</v>
      </c>
      <c r="D66" s="2" t="s">
        <v>67</v>
      </c>
      <c r="E66" s="3" t="s">
        <v>15</v>
      </c>
      <c r="F66" s="2" t="s">
        <v>18</v>
      </c>
      <c r="H66" s="2" t="s">
        <v>72</v>
      </c>
      <c r="I66" s="10"/>
      <c r="J66" s="10"/>
      <c r="K66" s="15">
        <v>400</v>
      </c>
      <c r="L66" s="2" t="s">
        <v>207</v>
      </c>
    </row>
    <row r="67" spans="1:12" ht="38.25" x14ac:dyDescent="0.2">
      <c r="A67" s="2" t="s">
        <v>11</v>
      </c>
      <c r="B67" s="2" t="s">
        <v>144</v>
      </c>
      <c r="C67" s="2" t="s">
        <v>66</v>
      </c>
      <c r="D67" s="2" t="s">
        <v>67</v>
      </c>
      <c r="E67" s="3" t="s">
        <v>15</v>
      </c>
      <c r="F67" s="2" t="s">
        <v>18</v>
      </c>
      <c r="H67" s="2" t="s">
        <v>73</v>
      </c>
      <c r="I67" s="10"/>
      <c r="J67" s="10"/>
      <c r="K67" s="15">
        <v>1414.38</v>
      </c>
      <c r="L67" s="2" t="s">
        <v>207</v>
      </c>
    </row>
    <row r="68" spans="1:12" ht="38.25" x14ac:dyDescent="0.2">
      <c r="A68" s="2" t="s">
        <v>11</v>
      </c>
      <c r="B68" s="2" t="s">
        <v>144</v>
      </c>
      <c r="C68" s="2" t="s">
        <v>66</v>
      </c>
      <c r="D68" s="2" t="s">
        <v>67</v>
      </c>
      <c r="E68" s="3" t="s">
        <v>15</v>
      </c>
      <c r="F68" s="2" t="s">
        <v>18</v>
      </c>
      <c r="H68" s="2" t="s">
        <v>74</v>
      </c>
      <c r="I68" s="10"/>
      <c r="J68" s="10"/>
      <c r="K68" s="15">
        <v>843</v>
      </c>
      <c r="L68" s="2" t="s">
        <v>207</v>
      </c>
    </row>
    <row r="69" spans="1:12" ht="38.25" x14ac:dyDescent="0.2">
      <c r="A69" s="2" t="s">
        <v>11</v>
      </c>
      <c r="B69" s="2" t="s">
        <v>144</v>
      </c>
      <c r="C69" s="2" t="s">
        <v>66</v>
      </c>
      <c r="D69" s="2" t="s">
        <v>67</v>
      </c>
      <c r="E69" s="3" t="s">
        <v>15</v>
      </c>
      <c r="F69" s="2" t="s">
        <v>18</v>
      </c>
      <c r="H69" s="2" t="s">
        <v>75</v>
      </c>
      <c r="I69" s="10"/>
      <c r="J69" s="10"/>
      <c r="K69" s="15">
        <v>2576</v>
      </c>
      <c r="L69" s="2" t="s">
        <v>207</v>
      </c>
    </row>
    <row r="70" spans="1:12" ht="38.25" x14ac:dyDescent="0.2">
      <c r="A70" s="2" t="s">
        <v>11</v>
      </c>
      <c r="B70" s="2" t="s">
        <v>144</v>
      </c>
      <c r="C70" s="2" t="s">
        <v>66</v>
      </c>
      <c r="D70" s="2" t="s">
        <v>67</v>
      </c>
      <c r="E70" s="3" t="s">
        <v>15</v>
      </c>
      <c r="F70" s="2" t="s">
        <v>18</v>
      </c>
      <c r="H70" s="2" t="s">
        <v>76</v>
      </c>
      <c r="I70" s="10"/>
      <c r="J70" s="10"/>
      <c r="K70" s="15">
        <v>8507.02</v>
      </c>
      <c r="L70" s="2" t="s">
        <v>207</v>
      </c>
    </row>
    <row r="71" spans="1:12" ht="25.5" x14ac:dyDescent="0.2">
      <c r="A71" s="2" t="s">
        <v>11</v>
      </c>
      <c r="B71" s="2" t="s">
        <v>77</v>
      </c>
      <c r="C71" s="2" t="s">
        <v>231</v>
      </c>
      <c r="D71" s="2" t="s">
        <v>14</v>
      </c>
      <c r="E71" s="3" t="s">
        <v>15</v>
      </c>
      <c r="F71" s="2" t="s">
        <v>18</v>
      </c>
      <c r="H71" s="2" t="s">
        <v>78</v>
      </c>
      <c r="I71" s="10"/>
      <c r="J71" s="10"/>
      <c r="K71" s="19">
        <f>373414-934-145380.48</f>
        <v>227099.51999999999</v>
      </c>
      <c r="L71" s="2" t="s">
        <v>124</v>
      </c>
    </row>
    <row r="72" spans="1:12" ht="25.5" x14ac:dyDescent="0.2">
      <c r="A72" s="2" t="s">
        <v>11</v>
      </c>
      <c r="B72" s="2" t="s">
        <v>77</v>
      </c>
      <c r="C72" s="2" t="s">
        <v>79</v>
      </c>
      <c r="D72" s="2" t="s">
        <v>14</v>
      </c>
      <c r="E72" s="3" t="s">
        <v>15</v>
      </c>
      <c r="F72" s="2" t="s">
        <v>18</v>
      </c>
      <c r="H72" s="2" t="s">
        <v>80</v>
      </c>
      <c r="I72" s="10"/>
      <c r="J72" s="10"/>
      <c r="K72" s="15">
        <v>141948.51999999999</v>
      </c>
      <c r="L72" s="2" t="s">
        <v>124</v>
      </c>
    </row>
    <row r="73" spans="1:12" ht="38.25" x14ac:dyDescent="0.2">
      <c r="A73" s="2" t="s">
        <v>11</v>
      </c>
      <c r="B73" s="2" t="s">
        <v>77</v>
      </c>
      <c r="C73" s="2" t="s">
        <v>79</v>
      </c>
      <c r="D73" s="2" t="s">
        <v>14</v>
      </c>
      <c r="E73" s="3" t="s">
        <v>15</v>
      </c>
      <c r="F73" s="2" t="s">
        <v>18</v>
      </c>
      <c r="H73" s="2" t="s">
        <v>81</v>
      </c>
      <c r="I73" s="10"/>
      <c r="J73" s="10"/>
      <c r="K73" s="15">
        <v>55173.31</v>
      </c>
      <c r="L73" s="2" t="s">
        <v>126</v>
      </c>
    </row>
    <row r="74" spans="1:12" ht="25.5" x14ac:dyDescent="0.2">
      <c r="A74" s="2" t="s">
        <v>11</v>
      </c>
      <c r="B74" s="2" t="s">
        <v>77</v>
      </c>
      <c r="C74" s="2" t="s">
        <v>79</v>
      </c>
      <c r="D74" s="2" t="s">
        <v>14</v>
      </c>
      <c r="E74" s="3" t="s">
        <v>15</v>
      </c>
      <c r="F74" s="2" t="s">
        <v>18</v>
      </c>
      <c r="G74" s="3" t="s">
        <v>83</v>
      </c>
      <c r="H74" s="2" t="s">
        <v>84</v>
      </c>
      <c r="I74" s="10"/>
      <c r="J74" s="10"/>
      <c r="K74" s="15">
        <v>52041.65</v>
      </c>
      <c r="L74" s="2" t="s">
        <v>127</v>
      </c>
    </row>
    <row r="75" spans="1:12" ht="114.75" x14ac:dyDescent="0.2">
      <c r="A75" s="2" t="s">
        <v>11</v>
      </c>
      <c r="B75" s="2" t="s">
        <v>77</v>
      </c>
      <c r="C75" s="2" t="s">
        <v>85</v>
      </c>
      <c r="D75" s="2" t="s">
        <v>14</v>
      </c>
      <c r="E75" s="3" t="s">
        <v>15</v>
      </c>
      <c r="F75" s="2" t="s">
        <v>22</v>
      </c>
      <c r="H75" s="2" t="s">
        <v>86</v>
      </c>
      <c r="I75" s="10"/>
      <c r="J75" s="10"/>
      <c r="K75" s="15">
        <v>1060139</v>
      </c>
      <c r="L75" s="2" t="s">
        <v>201</v>
      </c>
    </row>
    <row r="76" spans="1:12" ht="102" x14ac:dyDescent="0.2">
      <c r="A76" s="2" t="s">
        <v>11</v>
      </c>
      <c r="B76" s="2" t="s">
        <v>77</v>
      </c>
      <c r="C76" s="2" t="s">
        <v>85</v>
      </c>
      <c r="D76" s="2" t="s">
        <v>14</v>
      </c>
      <c r="E76" s="3" t="s">
        <v>15</v>
      </c>
      <c r="F76" s="2" t="s">
        <v>38</v>
      </c>
      <c r="G76" s="3" t="s">
        <v>63</v>
      </c>
      <c r="H76" s="2" t="s">
        <v>195</v>
      </c>
      <c r="I76" s="10"/>
      <c r="J76" s="10"/>
      <c r="K76" s="15">
        <v>20900</v>
      </c>
      <c r="L76" s="2" t="s">
        <v>196</v>
      </c>
    </row>
    <row r="77" spans="1:12" ht="63.75" x14ac:dyDescent="0.2">
      <c r="A77" s="2" t="s">
        <v>11</v>
      </c>
      <c r="B77" s="2" t="s">
        <v>77</v>
      </c>
      <c r="C77" s="2" t="s">
        <v>85</v>
      </c>
      <c r="D77" s="2" t="s">
        <v>14</v>
      </c>
      <c r="E77" s="3" t="s">
        <v>15</v>
      </c>
      <c r="F77" s="2" t="s">
        <v>18</v>
      </c>
      <c r="G77" s="3" t="s">
        <v>39</v>
      </c>
      <c r="H77" s="2" t="s">
        <v>87</v>
      </c>
      <c r="I77" s="10"/>
      <c r="J77" s="10"/>
      <c r="K77" s="15">
        <v>1100109.1000000001</v>
      </c>
      <c r="L77" s="2" t="s">
        <v>228</v>
      </c>
    </row>
    <row r="78" spans="1:12" ht="63.75" x14ac:dyDescent="0.2">
      <c r="A78" s="2" t="s">
        <v>11</v>
      </c>
      <c r="B78" s="2" t="s">
        <v>77</v>
      </c>
      <c r="C78" s="2" t="s">
        <v>85</v>
      </c>
      <c r="D78" s="2" t="s">
        <v>14</v>
      </c>
      <c r="E78" s="3" t="s">
        <v>15</v>
      </c>
      <c r="F78" s="2" t="s">
        <v>18</v>
      </c>
      <c r="H78" s="2" t="s">
        <v>197</v>
      </c>
      <c r="I78" s="10"/>
      <c r="J78" s="10"/>
      <c r="K78" s="15">
        <v>1958512</v>
      </c>
      <c r="L78" s="2" t="s">
        <v>198</v>
      </c>
    </row>
    <row r="79" spans="1:12" ht="25.5" x14ac:dyDescent="0.2">
      <c r="A79" s="2" t="s">
        <v>11</v>
      </c>
      <c r="B79" s="2" t="s">
        <v>77</v>
      </c>
      <c r="C79" s="2" t="s">
        <v>85</v>
      </c>
      <c r="D79" s="2" t="s">
        <v>14</v>
      </c>
      <c r="E79" s="3" t="s">
        <v>15</v>
      </c>
      <c r="F79" s="2" t="s">
        <v>18</v>
      </c>
      <c r="H79" s="2" t="s">
        <v>199</v>
      </c>
      <c r="I79" s="10"/>
      <c r="J79" s="10"/>
      <c r="K79" s="15">
        <v>361358.65</v>
      </c>
      <c r="L79" s="2" t="s">
        <v>229</v>
      </c>
    </row>
    <row r="80" spans="1:12" ht="51" x14ac:dyDescent="0.2">
      <c r="A80" s="2" t="s">
        <v>11</v>
      </c>
      <c r="B80" s="2" t="s">
        <v>77</v>
      </c>
      <c r="C80" s="2" t="s">
        <v>85</v>
      </c>
      <c r="D80" s="2" t="s">
        <v>14</v>
      </c>
      <c r="E80" s="3" t="s">
        <v>15</v>
      </c>
      <c r="F80" s="2" t="s">
        <v>18</v>
      </c>
      <c r="H80" s="2" t="s">
        <v>88</v>
      </c>
      <c r="I80" s="10"/>
      <c r="J80" s="10"/>
      <c r="K80" s="15">
        <v>2249862.08</v>
      </c>
      <c r="L80" s="2" t="s">
        <v>202</v>
      </c>
    </row>
    <row r="81" spans="1:12" ht="25.5" x14ac:dyDescent="0.2">
      <c r="A81" s="2" t="s">
        <v>11</v>
      </c>
      <c r="B81" s="2" t="s">
        <v>77</v>
      </c>
      <c r="C81" s="2" t="s">
        <v>85</v>
      </c>
      <c r="D81" s="2" t="s">
        <v>14</v>
      </c>
      <c r="E81" s="3" t="s">
        <v>15</v>
      </c>
      <c r="F81" s="2" t="s">
        <v>18</v>
      </c>
      <c r="H81" s="2" t="s">
        <v>89</v>
      </c>
      <c r="I81" s="10"/>
      <c r="J81" s="10"/>
      <c r="K81" s="15">
        <v>17937.62</v>
      </c>
      <c r="L81" s="2" t="s">
        <v>200</v>
      </c>
    </row>
    <row r="82" spans="1:12" ht="25.5" x14ac:dyDescent="0.2">
      <c r="A82" s="2" t="s">
        <v>90</v>
      </c>
      <c r="B82" s="2" t="s">
        <v>91</v>
      </c>
      <c r="C82" s="2" t="s">
        <v>92</v>
      </c>
      <c r="D82" s="2" t="s">
        <v>14</v>
      </c>
      <c r="E82" s="3" t="s">
        <v>15</v>
      </c>
      <c r="F82" s="2" t="s">
        <v>18</v>
      </c>
      <c r="G82" s="17" t="s">
        <v>39</v>
      </c>
      <c r="H82" s="2" t="s">
        <v>87</v>
      </c>
      <c r="I82" s="10"/>
      <c r="J82" s="10"/>
      <c r="K82" s="15">
        <v>100000</v>
      </c>
      <c r="L82" s="2" t="s">
        <v>188</v>
      </c>
    </row>
    <row r="83" spans="1:12" ht="25.5" x14ac:dyDescent="0.2">
      <c r="A83" s="2" t="s">
        <v>90</v>
      </c>
      <c r="B83" s="2" t="s">
        <v>91</v>
      </c>
      <c r="C83" s="2" t="s">
        <v>92</v>
      </c>
      <c r="D83" s="2" t="s">
        <v>14</v>
      </c>
      <c r="E83" s="3" t="s">
        <v>15</v>
      </c>
      <c r="F83" s="2" t="s">
        <v>18</v>
      </c>
      <c r="G83" s="3" t="s">
        <v>93</v>
      </c>
      <c r="H83" s="2" t="s">
        <v>94</v>
      </c>
      <c r="I83" s="10"/>
      <c r="J83" s="10"/>
      <c r="K83" s="15">
        <v>86640.639999999999</v>
      </c>
      <c r="L83" s="2" t="s">
        <v>189</v>
      </c>
    </row>
    <row r="84" spans="1:12" ht="25.5" x14ac:dyDescent="0.2">
      <c r="A84" s="2" t="s">
        <v>90</v>
      </c>
      <c r="B84" s="2" t="s">
        <v>91</v>
      </c>
      <c r="C84" s="2" t="s">
        <v>92</v>
      </c>
      <c r="D84" s="2" t="s">
        <v>14</v>
      </c>
      <c r="E84" s="3" t="s">
        <v>15</v>
      </c>
      <c r="F84" s="2" t="s">
        <v>18</v>
      </c>
      <c r="G84" s="3" t="s">
        <v>95</v>
      </c>
      <c r="H84" s="2" t="s">
        <v>96</v>
      </c>
      <c r="I84" s="10"/>
      <c r="J84" s="10"/>
      <c r="K84" s="15">
        <v>1139120.83</v>
      </c>
      <c r="L84" s="2" t="s">
        <v>190</v>
      </c>
    </row>
    <row r="85" spans="1:12" ht="25.5" x14ac:dyDescent="0.2">
      <c r="A85" s="2" t="s">
        <v>90</v>
      </c>
      <c r="B85" s="2" t="s">
        <v>91</v>
      </c>
      <c r="C85" s="2" t="s">
        <v>92</v>
      </c>
      <c r="D85" s="2" t="s">
        <v>14</v>
      </c>
      <c r="E85" s="3" t="s">
        <v>15</v>
      </c>
      <c r="F85" s="2" t="s">
        <v>18</v>
      </c>
      <c r="H85" s="2" t="s">
        <v>97</v>
      </c>
      <c r="I85" s="10"/>
      <c r="J85" s="10"/>
      <c r="K85" s="15">
        <v>340303.89</v>
      </c>
      <c r="L85" s="2" t="s">
        <v>193</v>
      </c>
    </row>
    <row r="86" spans="1:12" ht="25.5" x14ac:dyDescent="0.2">
      <c r="A86" s="2" t="s">
        <v>90</v>
      </c>
      <c r="B86" s="2" t="s">
        <v>91</v>
      </c>
      <c r="C86" s="2" t="s">
        <v>92</v>
      </c>
      <c r="D86" s="2" t="s">
        <v>14</v>
      </c>
      <c r="E86" s="3" t="s">
        <v>15</v>
      </c>
      <c r="F86" s="2" t="s">
        <v>18</v>
      </c>
      <c r="H86" s="2" t="s">
        <v>194</v>
      </c>
      <c r="I86" s="10"/>
      <c r="J86" s="10"/>
      <c r="K86" s="15">
        <v>22000</v>
      </c>
      <c r="L86" s="2" t="s">
        <v>114</v>
      </c>
    </row>
    <row r="87" spans="1:12" ht="25.5" x14ac:dyDescent="0.2">
      <c r="A87" s="2" t="s">
        <v>90</v>
      </c>
      <c r="B87" s="2" t="s">
        <v>91</v>
      </c>
      <c r="C87" s="2" t="s">
        <v>92</v>
      </c>
      <c r="D87" s="2" t="s">
        <v>14</v>
      </c>
      <c r="E87" s="3" t="s">
        <v>15</v>
      </c>
      <c r="F87" s="2" t="s">
        <v>18</v>
      </c>
      <c r="H87" s="2" t="s">
        <v>98</v>
      </c>
      <c r="I87" s="10"/>
      <c r="J87" s="10"/>
      <c r="K87" s="15">
        <v>853213.45</v>
      </c>
      <c r="L87" s="2" t="s">
        <v>99</v>
      </c>
    </row>
    <row r="88" spans="1:12" ht="51" x14ac:dyDescent="0.2">
      <c r="A88" s="2" t="s">
        <v>90</v>
      </c>
      <c r="B88" s="2" t="s">
        <v>91</v>
      </c>
      <c r="C88" s="2" t="s">
        <v>92</v>
      </c>
      <c r="D88" s="2" t="s">
        <v>14</v>
      </c>
      <c r="E88" s="3" t="s">
        <v>15</v>
      </c>
      <c r="F88" s="2" t="s">
        <v>18</v>
      </c>
      <c r="G88" s="3" t="s">
        <v>191</v>
      </c>
      <c r="H88" s="2" t="s">
        <v>100</v>
      </c>
      <c r="I88" s="10"/>
      <c r="J88" s="10"/>
      <c r="K88" s="15">
        <v>848401</v>
      </c>
      <c r="L88" s="2" t="s">
        <v>192</v>
      </c>
    </row>
    <row r="89" spans="1:12" ht="63.75" x14ac:dyDescent="0.2">
      <c r="A89" s="2" t="s">
        <v>90</v>
      </c>
      <c r="B89" s="2" t="s">
        <v>101</v>
      </c>
      <c r="C89" s="2" t="s">
        <v>101</v>
      </c>
      <c r="D89" s="2" t="s">
        <v>14</v>
      </c>
      <c r="E89" s="3" t="s">
        <v>15</v>
      </c>
      <c r="F89" s="2" t="s">
        <v>18</v>
      </c>
      <c r="G89" s="3" t="s">
        <v>178</v>
      </c>
      <c r="H89" s="2" t="s">
        <v>179</v>
      </c>
      <c r="I89" s="10"/>
      <c r="J89" s="10"/>
      <c r="K89" s="15">
        <v>300000</v>
      </c>
      <c r="L89" s="2" t="s">
        <v>180</v>
      </c>
    </row>
    <row r="90" spans="1:12" ht="38.25" x14ac:dyDescent="0.2">
      <c r="A90" s="2" t="s">
        <v>90</v>
      </c>
      <c r="B90" s="2" t="s">
        <v>101</v>
      </c>
      <c r="C90" s="2" t="s">
        <v>101</v>
      </c>
      <c r="D90" s="2" t="s">
        <v>14</v>
      </c>
      <c r="E90" s="3" t="s">
        <v>15</v>
      </c>
      <c r="F90" s="2" t="s">
        <v>18</v>
      </c>
      <c r="H90" s="2" t="s">
        <v>181</v>
      </c>
      <c r="I90" s="10"/>
      <c r="J90" s="10"/>
      <c r="K90" s="15">
        <v>407642</v>
      </c>
      <c r="L90" s="2" t="s">
        <v>102</v>
      </c>
    </row>
    <row r="91" spans="1:12" ht="25.5" x14ac:dyDescent="0.2">
      <c r="A91" s="2" t="s">
        <v>103</v>
      </c>
      <c r="B91" s="2" t="s">
        <v>131</v>
      </c>
      <c r="C91" s="2" t="s">
        <v>130</v>
      </c>
      <c r="D91" s="2" t="s">
        <v>14</v>
      </c>
      <c r="E91" s="3" t="s">
        <v>15</v>
      </c>
      <c r="F91" s="2" t="s">
        <v>18</v>
      </c>
      <c r="H91" s="2" t="s">
        <v>104</v>
      </c>
      <c r="I91" s="10"/>
      <c r="J91" s="10"/>
      <c r="K91" s="20">
        <f>3172.1+38618.75+7580.78</f>
        <v>49371.63</v>
      </c>
      <c r="L91" s="2" t="s">
        <v>125</v>
      </c>
    </row>
    <row r="92" spans="1:12" ht="25.5" x14ac:dyDescent="0.2">
      <c r="A92" s="2" t="s">
        <v>103</v>
      </c>
      <c r="B92" s="2" t="s">
        <v>131</v>
      </c>
      <c r="C92" s="2" t="s">
        <v>130</v>
      </c>
      <c r="D92" s="2" t="s">
        <v>14</v>
      </c>
      <c r="E92" s="3" t="s">
        <v>15</v>
      </c>
      <c r="F92" s="2" t="s">
        <v>18</v>
      </c>
      <c r="H92" s="2" t="s">
        <v>88</v>
      </c>
      <c r="I92" s="10"/>
      <c r="J92" s="10"/>
      <c r="K92" s="20">
        <v>106539.53</v>
      </c>
      <c r="L92" s="2" t="s">
        <v>138</v>
      </c>
    </row>
    <row r="93" spans="1:12" ht="122.25" customHeight="1" x14ac:dyDescent="0.2">
      <c r="A93" s="2" t="s">
        <v>103</v>
      </c>
      <c r="B93" s="2" t="s">
        <v>131</v>
      </c>
      <c r="C93" s="2" t="s">
        <v>130</v>
      </c>
      <c r="D93" s="2" t="s">
        <v>14</v>
      </c>
      <c r="E93" s="3" t="s">
        <v>15</v>
      </c>
      <c r="F93" s="2" t="s">
        <v>18</v>
      </c>
      <c r="G93" s="3" t="s">
        <v>133</v>
      </c>
      <c r="H93" s="2" t="s">
        <v>134</v>
      </c>
      <c r="I93" s="10"/>
      <c r="J93" s="10"/>
      <c r="K93" s="15">
        <v>3783398.44</v>
      </c>
      <c r="L93" s="2" t="s">
        <v>136</v>
      </c>
    </row>
    <row r="94" spans="1:12" ht="167.25" customHeight="1" x14ac:dyDescent="0.2">
      <c r="A94" s="2" t="s">
        <v>103</v>
      </c>
      <c r="B94" s="2" t="s">
        <v>131</v>
      </c>
      <c r="C94" s="2" t="s">
        <v>130</v>
      </c>
      <c r="D94" s="2" t="s">
        <v>14</v>
      </c>
      <c r="E94" s="3" t="s">
        <v>15</v>
      </c>
      <c r="F94" s="2" t="s">
        <v>22</v>
      </c>
      <c r="G94" s="3" t="s">
        <v>133</v>
      </c>
      <c r="H94" s="2" t="s">
        <v>135</v>
      </c>
      <c r="I94" s="10">
        <v>2500000</v>
      </c>
      <c r="J94" s="10"/>
      <c r="K94" s="15">
        <v>2638799.21</v>
      </c>
      <c r="L94" s="2" t="s">
        <v>137</v>
      </c>
    </row>
    <row r="95" spans="1:12" ht="38.25" x14ac:dyDescent="0.2">
      <c r="A95" s="2" t="s">
        <v>103</v>
      </c>
      <c r="B95" s="2" t="s">
        <v>131</v>
      </c>
      <c r="C95" s="2" t="s">
        <v>130</v>
      </c>
      <c r="D95" s="2" t="s">
        <v>14</v>
      </c>
      <c r="E95" s="3" t="s">
        <v>15</v>
      </c>
      <c r="F95" s="2" t="s">
        <v>18</v>
      </c>
      <c r="H95" s="2" t="s">
        <v>105</v>
      </c>
      <c r="I95" s="10"/>
      <c r="J95" s="10"/>
      <c r="K95" s="15">
        <f>40312-38618.75</f>
        <v>1693.25</v>
      </c>
      <c r="L95" s="2" t="s">
        <v>125</v>
      </c>
    </row>
    <row r="96" spans="1:12" ht="25.5" x14ac:dyDescent="0.2">
      <c r="A96" s="2" t="s">
        <v>103</v>
      </c>
      <c r="B96" s="2" t="s">
        <v>131</v>
      </c>
      <c r="C96" s="2" t="s">
        <v>130</v>
      </c>
      <c r="D96" s="2" t="s">
        <v>14</v>
      </c>
      <c r="E96" s="3" t="s">
        <v>15</v>
      </c>
      <c r="F96" s="2" t="s">
        <v>18</v>
      </c>
      <c r="H96" s="2" t="s">
        <v>106</v>
      </c>
      <c r="I96" s="10"/>
      <c r="J96" s="10"/>
      <c r="K96" s="15">
        <v>21228.55</v>
      </c>
      <c r="L96" s="2" t="s">
        <v>125</v>
      </c>
    </row>
    <row r="97" spans="1:12" ht="25.5" x14ac:dyDescent="0.2">
      <c r="A97" s="2" t="s">
        <v>103</v>
      </c>
      <c r="B97" s="2" t="s">
        <v>131</v>
      </c>
      <c r="C97" s="2" t="s">
        <v>130</v>
      </c>
      <c r="D97" s="2" t="s">
        <v>14</v>
      </c>
      <c r="E97" s="3" t="s">
        <v>15</v>
      </c>
      <c r="F97" s="2" t="s">
        <v>18</v>
      </c>
      <c r="H97" s="2" t="s">
        <v>107</v>
      </c>
      <c r="I97" s="10"/>
      <c r="J97" s="10"/>
      <c r="K97" s="15">
        <v>3836.03</v>
      </c>
      <c r="L97" s="2" t="s">
        <v>125</v>
      </c>
    </row>
    <row r="98" spans="1:12" ht="25.5" x14ac:dyDescent="0.2">
      <c r="A98" s="2" t="s">
        <v>103</v>
      </c>
      <c r="B98" s="2" t="s">
        <v>131</v>
      </c>
      <c r="C98" s="2" t="s">
        <v>130</v>
      </c>
      <c r="D98" s="2" t="s">
        <v>14</v>
      </c>
      <c r="E98" s="3" t="s">
        <v>15</v>
      </c>
      <c r="F98" s="2" t="s">
        <v>18</v>
      </c>
      <c r="H98" s="2" t="s">
        <v>108</v>
      </c>
      <c r="I98" s="10"/>
      <c r="J98" s="10"/>
      <c r="K98" s="15">
        <v>83226.12</v>
      </c>
      <c r="L98" s="2" t="s">
        <v>125</v>
      </c>
    </row>
    <row r="99" spans="1:12" ht="25.5" x14ac:dyDescent="0.2">
      <c r="A99" s="2" t="s">
        <v>103</v>
      </c>
      <c r="B99" s="2" t="s">
        <v>131</v>
      </c>
      <c r="C99" s="2" t="s">
        <v>130</v>
      </c>
      <c r="D99" s="2" t="s">
        <v>14</v>
      </c>
      <c r="E99" s="3" t="s">
        <v>15</v>
      </c>
      <c r="F99" s="2" t="s">
        <v>18</v>
      </c>
      <c r="H99" s="2" t="s">
        <v>109</v>
      </c>
      <c r="I99" s="10"/>
      <c r="J99" s="10"/>
      <c r="K99" s="15">
        <v>519.4</v>
      </c>
      <c r="L99" s="2" t="s">
        <v>82</v>
      </c>
    </row>
    <row r="100" spans="1:12" x14ac:dyDescent="0.2">
      <c r="G100" s="17"/>
      <c r="H100" s="2" t="s">
        <v>110</v>
      </c>
      <c r="I100" s="11">
        <f>SUM(I6:I99)</f>
        <v>3280000</v>
      </c>
      <c r="J100" s="11">
        <f t="shared" ref="J100:K100" si="0">SUM(J6:J99)</f>
        <v>0</v>
      </c>
      <c r="K100" s="11">
        <f t="shared" si="0"/>
        <v>41954377.780000001</v>
      </c>
    </row>
  </sheetData>
  <autoFilter ref="A5:L100" xr:uid="{00000000-0001-0000-0000-000000000000}"/>
  <mergeCells count="1">
    <mergeCell ref="A3:H3"/>
  </mergeCells>
  <pageMargins left="0.11811023622047245" right="0.11811023622047245" top="0.15748031496062992" bottom="0.35433070866141736" header="0.31496062992125984" footer="0.31496062992125984"/>
  <pageSetup paperSize="9" scale="80" orientation="landscape" verticalDpi="0" r:id="rId1"/>
  <headerFooter>
    <oddFooter>Lk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1</vt:i4>
      </vt:variant>
    </vt:vector>
  </HeadingPairs>
  <TitlesOfParts>
    <vt:vector size="2" baseType="lpstr">
      <vt:lpstr>lisa6 2022 jäägid</vt:lpstr>
      <vt:lpstr>'lisa6 2022 jäägid'!Prinditiitlid</vt:lpstr>
    </vt:vector>
  </TitlesOfParts>
  <Company>RMV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Riina Uljas</dc:creator>
  <cp:lastModifiedBy>Riina Uljas</cp:lastModifiedBy>
  <cp:lastPrinted>2022-05-11T13:50:17Z</cp:lastPrinted>
  <dcterms:created xsi:type="dcterms:W3CDTF">2022-05-04T07:11:06Z</dcterms:created>
  <dcterms:modified xsi:type="dcterms:W3CDTF">2023-06-06T14:21:07Z</dcterms:modified>
</cp:coreProperties>
</file>