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.kollist\Desktop\2-2-24-286 muudatus\"/>
    </mc:Choice>
  </mc:AlternateContent>
  <xr:revisionPtr revIDLastSave="0" documentId="13_ncr:1_{EFFC9BB8-E3EF-4336-BEC6-8C71F45663A2}" xr6:coauthVersionLast="47" xr6:coauthVersionMax="47" xr10:uidLastSave="{00000000-0000-0000-0000-000000000000}"/>
  <bookViews>
    <workbookView xWindow="-110" yWindow="-110" windowWidth="19420" windowHeight="10300" tabRatio="750" xr2:uid="{00000000-000D-0000-FFFF-FFFF00000000}"/>
  </bookViews>
  <sheets>
    <sheet name="eelarve" sheetId="6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60" l="1"/>
  <c r="G11" i="60"/>
  <c r="G13" i="60"/>
  <c r="G14" i="60"/>
  <c r="G15" i="60"/>
  <c r="G16" i="60"/>
  <c r="G17" i="60"/>
  <c r="G18" i="60"/>
  <c r="G10" i="60"/>
  <c r="G19" i="60" l="1"/>
  <c r="G20" i="60" s="1"/>
  <c r="G21" i="60" s="1"/>
</calcChain>
</file>

<file path=xl/sharedStrings.xml><?xml version="1.0" encoding="utf-8"?>
<sst xmlns="http://schemas.openxmlformats.org/spreadsheetml/2006/main" count="47" uniqueCount="45">
  <si>
    <t>KOKKU:</t>
  </si>
  <si>
    <t>Täiendavad märkused:</t>
  </si>
  <si>
    <t>Kululoend</t>
  </si>
  <si>
    <t>Art. Nr</t>
  </si>
  <si>
    <t>Makseartikli nimetus</t>
  </si>
  <si>
    <t>Mõõt-ühik</t>
  </si>
  <si>
    <t>Ühiku-hind</t>
  </si>
  <si>
    <t>Maksumus</t>
  </si>
  <si>
    <t>tk</t>
  </si>
  <si>
    <t>1. Pakkuja on teadlik, et antud tabelis loetletu sisaldab kõiki töid, materjale ja vajalikke tegevusi ning kulutusi, mis on lõpptulemuse saavutamiseks vajalikud, kuid ei ole siin eraldi välja toodud.</t>
  </si>
  <si>
    <t>1.</t>
  </si>
  <si>
    <t>Vaatluste läbi viimine varasemalt välja pakutud potentsiaalsetes elupaikades</t>
  </si>
  <si>
    <t>2.</t>
  </si>
  <si>
    <t>Mulaazi, rajakaamera ja sumba paigaldamine</t>
  </si>
  <si>
    <t>Must-toonekurgede püüdmine ja saatjatega varustamine</t>
  </si>
  <si>
    <t>Must-toonekurgede püüdmiseks ja saatjatega varustamiseks vajalikud vahendid</t>
  </si>
  <si>
    <t xml:space="preserve">tk </t>
  </si>
  <si>
    <t>Saatja haldamine</t>
  </si>
  <si>
    <t>1 saatja - hooaeg</t>
  </si>
  <si>
    <t>Sobivates kohtades pesade otsimine</t>
  </si>
  <si>
    <t>Must-toonekure lisasöötmine</t>
  </si>
  <si>
    <t>pesitsusperiood</t>
  </si>
  <si>
    <t>Aruande koostamine</t>
  </si>
  <si>
    <t>tk (1 tk = min 3 tööpäeva)</t>
  </si>
  <si>
    <t>1 asukoht - 1 hooaeg</t>
  </si>
  <si>
    <t>Pesapaikade tuvastamine - kaardianalüüs</t>
  </si>
  <si>
    <t>piirkond</t>
  </si>
  <si>
    <t>3.</t>
  </si>
  <si>
    <t>4.</t>
  </si>
  <si>
    <t>5.</t>
  </si>
  <si>
    <t>6.</t>
  </si>
  <si>
    <t>7.</t>
  </si>
  <si>
    <t>8.</t>
  </si>
  <si>
    <t>9.</t>
  </si>
  <si>
    <t>KOKKU KOOS 22% KÄIBEMAKSUGA:</t>
  </si>
  <si>
    <t>2. Lepingu ajal toimub tasumine vastavalt tegelikule töömahule.</t>
  </si>
  <si>
    <t>alates 1.07.2025 käibemaks 24%</t>
  </si>
  <si>
    <t>"Must-toonekure toitumisalade tuvastamine ja uute pesapaikade uuring" (viitenumber 276455) eelarve</t>
  </si>
  <si>
    <t>Hanke maht</t>
  </si>
  <si>
    <t>Muudetud maht 2026</t>
  </si>
  <si>
    <t>Käibemaks 24%:</t>
  </si>
  <si>
    <t>Pakkumuse kogumaksumuse vorm</t>
  </si>
  <si>
    <t>Pakkuja nimi: Kotkaklubi</t>
  </si>
  <si>
    <t>Pakkuja registrikood: 80081142</t>
  </si>
  <si>
    <t>Lepingu 2-2/24/286 Lisa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</si>
</sst>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8"/>
      <color theme="3"/>
      <name val="Cambria"/>
      <family val="2"/>
      <charset val="186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186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3" tint="0.3999755851924192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7" fillId="0" borderId="0"/>
    <xf numFmtId="0" fontId="4" fillId="0" borderId="0" applyNumberForma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left"/>
    </xf>
    <xf numFmtId="0" fontId="14" fillId="0" borderId="0" xfId="0" applyFont="1"/>
    <xf numFmtId="4" fontId="12" fillId="0" borderId="9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3" fillId="2" borderId="14" xfId="17" applyFont="1" applyFill="1" applyBorder="1" applyAlignment="1">
      <alignment horizontal="center" vertical="center" wrapText="1"/>
    </xf>
    <xf numFmtId="0" fontId="13" fillId="2" borderId="15" xfId="17" applyFont="1" applyFill="1" applyBorder="1" applyAlignment="1">
      <alignment horizontal="center" vertical="center"/>
    </xf>
    <xf numFmtId="0" fontId="13" fillId="2" borderId="15" xfId="17" applyFont="1" applyFill="1" applyBorder="1" applyAlignment="1">
      <alignment horizontal="center" vertical="center" wrapText="1"/>
    </xf>
    <xf numFmtId="4" fontId="13" fillId="0" borderId="15" xfId="17" applyNumberFormat="1" applyFont="1" applyBorder="1" applyAlignment="1">
      <alignment horizontal="center" vertical="center" wrapText="1"/>
    </xf>
    <xf numFmtId="4" fontId="13" fillId="2" borderId="16" xfId="17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17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13" fillId="2" borderId="0" xfId="17" applyNumberFormat="1" applyFont="1" applyFill="1" applyAlignment="1">
      <alignment horizontal="center" vertical="center"/>
    </xf>
    <xf numFmtId="0" fontId="11" fillId="0" borderId="0" xfId="0" applyFont="1" applyAlignment="1">
      <alignment horizontal="right"/>
    </xf>
    <xf numFmtId="4" fontId="12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left" vertical="center"/>
    </xf>
    <xf numFmtId="0" fontId="13" fillId="2" borderId="15" xfId="17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8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3" fontId="15" fillId="2" borderId="15" xfId="17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/>
  </cellXfs>
  <cellStyles count="21">
    <cellStyle name="Comma 2" xfId="19" xr:uid="{00000000-0005-0000-0000-000000000000}"/>
    <cellStyle name="Normaallaad 2" xfId="5" xr:uid="{00000000-0005-0000-0000-000001000000}"/>
    <cellStyle name="Normaallaad 3" xfId="4" xr:uid="{00000000-0005-0000-0000-000002000000}"/>
    <cellStyle name="Normaallaad 4" xfId="3" xr:uid="{00000000-0005-0000-0000-000003000000}"/>
    <cellStyle name="Normal" xfId="0" builtinId="0"/>
    <cellStyle name="Normal 13" xfId="1" xr:uid="{00000000-0005-0000-0000-000005000000}"/>
    <cellStyle name="Normal 2" xfId="6" xr:uid="{00000000-0005-0000-0000-000006000000}"/>
    <cellStyle name="Normal 2 2" xfId="7" xr:uid="{00000000-0005-0000-0000-000007000000}"/>
    <cellStyle name="Normal 2 3" xfId="8" xr:uid="{00000000-0005-0000-0000-000008000000}"/>
    <cellStyle name="Normal 2 4" xfId="9" xr:uid="{00000000-0005-0000-0000-000009000000}"/>
    <cellStyle name="Normal 3" xfId="10" xr:uid="{00000000-0005-0000-0000-00000A000000}"/>
    <cellStyle name="Normal 3 2" xfId="11" xr:uid="{00000000-0005-0000-0000-00000B000000}"/>
    <cellStyle name="Normal 3 2 2" xfId="18" xr:uid="{00000000-0005-0000-0000-00000C000000}"/>
    <cellStyle name="Normal 3 3" xfId="12" xr:uid="{00000000-0005-0000-0000-00000D000000}"/>
    <cellStyle name="Normal 3 4" xfId="20" xr:uid="{00000000-0005-0000-0000-00000E000000}"/>
    <cellStyle name="Normal 4" xfId="2" xr:uid="{00000000-0005-0000-0000-00000F000000}"/>
    <cellStyle name="Normal 4 2" xfId="13" xr:uid="{00000000-0005-0000-0000-000010000000}"/>
    <cellStyle name="Normal 5" xfId="14" xr:uid="{00000000-0005-0000-0000-000011000000}"/>
    <cellStyle name="Normal 6" xfId="15" xr:uid="{00000000-0005-0000-0000-000012000000}"/>
    <cellStyle name="Normal 7" xfId="17" xr:uid="{00000000-0005-0000-0000-000013000000}"/>
    <cellStyle name="Title 2" xfId="16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="120" zoomScaleNormal="120" workbookViewId="0">
      <selection activeCell="G1" sqref="G1"/>
    </sheetView>
  </sheetViews>
  <sheetFormatPr defaultColWidth="9.1796875" defaultRowHeight="13" x14ac:dyDescent="0.3"/>
  <cols>
    <col min="1" max="1" width="11.7265625" style="2" customWidth="1"/>
    <col min="2" max="2" width="32.7265625" style="1" customWidth="1"/>
    <col min="3" max="3" width="15.26953125" style="2" customWidth="1"/>
    <col min="4" max="4" width="7" style="2" bestFit="1" customWidth="1"/>
    <col min="5" max="5" width="10.81640625" style="2" customWidth="1"/>
    <col min="6" max="6" width="5.90625" style="3" customWidth="1"/>
    <col min="7" max="7" width="18.36328125" style="3" customWidth="1"/>
    <col min="8" max="8" width="10.81640625" style="3" customWidth="1"/>
    <col min="9" max="9" width="36" style="28" customWidth="1"/>
    <col min="10" max="10" width="19" style="3" customWidth="1"/>
    <col min="11" max="258" width="11.453125" style="3" customWidth="1"/>
    <col min="259" max="16384" width="9.1796875" style="3"/>
  </cols>
  <sheetData>
    <row r="1" spans="1:9" x14ac:dyDescent="0.3">
      <c r="G1" s="57" t="s">
        <v>44</v>
      </c>
    </row>
    <row r="2" spans="1:9" customFormat="1" ht="14.5" x14ac:dyDescent="0.25">
      <c r="A2" s="52" t="s">
        <v>41</v>
      </c>
      <c r="B2" s="52"/>
      <c r="C2" s="52"/>
      <c r="D2" s="52"/>
      <c r="E2" s="52"/>
      <c r="F2" s="52"/>
      <c r="G2" s="52"/>
    </row>
    <row r="3" spans="1:9" customFormat="1" ht="14.5" x14ac:dyDescent="0.25">
      <c r="A3" s="53"/>
      <c r="B3" s="53"/>
      <c r="C3" s="53"/>
      <c r="D3" s="53"/>
      <c r="E3" s="53"/>
      <c r="F3" s="53"/>
      <c r="G3" s="54"/>
    </row>
    <row r="4" spans="1:9" customFormat="1" ht="14.5" x14ac:dyDescent="0.25">
      <c r="A4" s="55" t="s">
        <v>42</v>
      </c>
      <c r="B4" s="55"/>
      <c r="C4" s="55"/>
      <c r="D4" s="55"/>
      <c r="E4" s="56"/>
      <c r="F4" s="56"/>
      <c r="G4" s="56"/>
    </row>
    <row r="5" spans="1:9" customFormat="1" ht="14.5" x14ac:dyDescent="0.25">
      <c r="A5" s="55" t="s">
        <v>43</v>
      </c>
      <c r="B5" s="55"/>
      <c r="C5" s="55"/>
      <c r="D5" s="55"/>
      <c r="E5" s="56"/>
      <c r="F5" s="56"/>
      <c r="G5" s="56"/>
    </row>
    <row r="7" spans="1:9" ht="27" customHeight="1" x14ac:dyDescent="0.3">
      <c r="A7" s="39" t="s">
        <v>37</v>
      </c>
      <c r="B7" s="39"/>
      <c r="C7" s="39"/>
      <c r="D7" s="39"/>
      <c r="E7" s="39"/>
      <c r="F7" s="39"/>
      <c r="G7" s="39"/>
      <c r="H7" s="29"/>
      <c r="I7" s="7"/>
    </row>
    <row r="8" spans="1:9" ht="13.5" thickBot="1" x14ac:dyDescent="0.35">
      <c r="A8" s="6" t="s">
        <v>2</v>
      </c>
      <c r="B8" s="4"/>
      <c r="C8" s="4"/>
      <c r="D8" s="4"/>
      <c r="E8" s="4"/>
      <c r="F8" s="4"/>
      <c r="G8" s="4"/>
      <c r="H8" s="4"/>
      <c r="I8" s="7"/>
    </row>
    <row r="9" spans="1:9" ht="26" x14ac:dyDescent="0.3">
      <c r="A9" s="14" t="s">
        <v>3</v>
      </c>
      <c r="B9" s="15" t="s">
        <v>4</v>
      </c>
      <c r="C9" s="16" t="s">
        <v>5</v>
      </c>
      <c r="D9" s="36" t="s">
        <v>38</v>
      </c>
      <c r="E9" s="51" t="s">
        <v>39</v>
      </c>
      <c r="F9" s="17" t="s">
        <v>6</v>
      </c>
      <c r="G9" s="18" t="s">
        <v>7</v>
      </c>
      <c r="H9" s="31"/>
      <c r="I9" s="7"/>
    </row>
    <row r="10" spans="1:9" s="5" customFormat="1" ht="25" customHeight="1" x14ac:dyDescent="0.25">
      <c r="A10" s="21" t="s">
        <v>10</v>
      </c>
      <c r="B10" s="25" t="s">
        <v>11</v>
      </c>
      <c r="C10" s="23" t="s">
        <v>23</v>
      </c>
      <c r="D10" s="23">
        <v>24</v>
      </c>
      <c r="E10" s="34">
        <v>24</v>
      </c>
      <c r="F10" s="26">
        <v>1440</v>
      </c>
      <c r="G10" s="26">
        <f>E10*F10</f>
        <v>34560</v>
      </c>
      <c r="H10" s="32"/>
      <c r="I10" s="7"/>
    </row>
    <row r="11" spans="1:9" s="5" customFormat="1" ht="12.5" x14ac:dyDescent="0.25">
      <c r="A11" s="24" t="s">
        <v>12</v>
      </c>
      <c r="B11" s="20" t="s">
        <v>13</v>
      </c>
      <c r="C11" s="20" t="s">
        <v>8</v>
      </c>
      <c r="D11" s="34">
        <v>12</v>
      </c>
      <c r="E11" s="34">
        <v>12</v>
      </c>
      <c r="F11" s="26">
        <v>3000</v>
      </c>
      <c r="G11" s="26">
        <f>E11*F11</f>
        <v>36000</v>
      </c>
      <c r="H11" s="32"/>
      <c r="I11" s="7"/>
    </row>
    <row r="12" spans="1:9" s="5" customFormat="1" ht="25" x14ac:dyDescent="0.25">
      <c r="A12" s="19" t="s">
        <v>27</v>
      </c>
      <c r="B12" s="22" t="s">
        <v>14</v>
      </c>
      <c r="C12" s="22" t="s">
        <v>24</v>
      </c>
      <c r="D12" s="23">
        <v>12</v>
      </c>
      <c r="E12" s="34">
        <v>12</v>
      </c>
      <c r="F12" s="26">
        <v>1500</v>
      </c>
      <c r="G12" s="26">
        <f>E12*F12</f>
        <v>18000</v>
      </c>
      <c r="H12" s="32"/>
      <c r="I12" s="7"/>
    </row>
    <row r="13" spans="1:9" s="5" customFormat="1" ht="37.5" x14ac:dyDescent="0.25">
      <c r="A13" s="19" t="s">
        <v>28</v>
      </c>
      <c r="B13" s="22" t="s">
        <v>15</v>
      </c>
      <c r="C13" s="19" t="s">
        <v>16</v>
      </c>
      <c r="D13" s="38">
        <v>4</v>
      </c>
      <c r="E13" s="37">
        <v>6</v>
      </c>
      <c r="F13" s="26">
        <v>2000</v>
      </c>
      <c r="G13" s="26">
        <f t="shared" ref="G13:G18" si="0">E13*F13</f>
        <v>12000</v>
      </c>
      <c r="H13" s="32"/>
      <c r="I13" s="7"/>
    </row>
    <row r="14" spans="1:9" s="5" customFormat="1" ht="12.5" x14ac:dyDescent="0.25">
      <c r="A14" s="19" t="s">
        <v>29</v>
      </c>
      <c r="B14" s="19" t="s">
        <v>17</v>
      </c>
      <c r="C14" s="19" t="s">
        <v>18</v>
      </c>
      <c r="D14" s="38">
        <v>12</v>
      </c>
      <c r="E14" s="37">
        <v>18</v>
      </c>
      <c r="F14" s="26">
        <v>200</v>
      </c>
      <c r="G14" s="26">
        <f t="shared" si="0"/>
        <v>3600</v>
      </c>
      <c r="H14" s="32"/>
      <c r="I14" s="7"/>
    </row>
    <row r="15" spans="1:9" s="5" customFormat="1" ht="12.5" x14ac:dyDescent="0.25">
      <c r="A15" s="19" t="s">
        <v>30</v>
      </c>
      <c r="B15" s="19" t="s">
        <v>25</v>
      </c>
      <c r="C15" s="19" t="s">
        <v>8</v>
      </c>
      <c r="D15" s="38">
        <v>12</v>
      </c>
      <c r="E15" s="37">
        <v>20</v>
      </c>
      <c r="F15" s="26">
        <v>400</v>
      </c>
      <c r="G15" s="26">
        <f t="shared" si="0"/>
        <v>8000</v>
      </c>
      <c r="H15" s="32"/>
      <c r="I15" s="7"/>
    </row>
    <row r="16" spans="1:9" s="5" customFormat="1" ht="12.5" x14ac:dyDescent="0.25">
      <c r="A16" s="19" t="s">
        <v>31</v>
      </c>
      <c r="B16" s="19" t="s">
        <v>19</v>
      </c>
      <c r="C16" s="19" t="s">
        <v>26</v>
      </c>
      <c r="D16" s="38">
        <v>12</v>
      </c>
      <c r="E16" s="37">
        <v>22</v>
      </c>
      <c r="F16" s="26">
        <v>2160</v>
      </c>
      <c r="G16" s="26">
        <f t="shared" si="0"/>
        <v>47520</v>
      </c>
      <c r="H16" s="32"/>
      <c r="I16" s="7"/>
    </row>
    <row r="17" spans="1:9" s="5" customFormat="1" ht="12.5" x14ac:dyDescent="0.25">
      <c r="A17" s="19" t="s">
        <v>32</v>
      </c>
      <c r="B17" s="19" t="s">
        <v>20</v>
      </c>
      <c r="C17" s="19" t="s">
        <v>21</v>
      </c>
      <c r="D17" s="38">
        <v>6</v>
      </c>
      <c r="E17" s="37">
        <v>0</v>
      </c>
      <c r="F17" s="26">
        <v>5000</v>
      </c>
      <c r="G17" s="26">
        <f t="shared" si="0"/>
        <v>0</v>
      </c>
      <c r="H17" s="32"/>
      <c r="I17" s="7"/>
    </row>
    <row r="18" spans="1:9" s="5" customFormat="1" ht="12.5" x14ac:dyDescent="0.25">
      <c r="A18" s="19" t="s">
        <v>33</v>
      </c>
      <c r="B18" s="19" t="s">
        <v>22</v>
      </c>
      <c r="C18" s="19" t="s">
        <v>8</v>
      </c>
      <c r="D18" s="34">
        <v>1</v>
      </c>
      <c r="E18" s="34">
        <v>1</v>
      </c>
      <c r="F18" s="26">
        <v>6000</v>
      </c>
      <c r="G18" s="26">
        <f t="shared" si="0"/>
        <v>6000</v>
      </c>
      <c r="H18" s="32"/>
      <c r="I18" s="7"/>
    </row>
    <row r="19" spans="1:9" x14ac:dyDescent="0.3">
      <c r="A19" s="40" t="s">
        <v>0</v>
      </c>
      <c r="B19" s="41"/>
      <c r="C19" s="41"/>
      <c r="D19" s="41"/>
      <c r="E19" s="41"/>
      <c r="F19" s="42"/>
      <c r="G19" s="8">
        <f>SUM(G10:G18)</f>
        <v>165680</v>
      </c>
      <c r="H19" s="33"/>
      <c r="I19" s="27"/>
    </row>
    <row r="20" spans="1:9" ht="12.75" customHeight="1" x14ac:dyDescent="0.3">
      <c r="A20" s="43" t="s">
        <v>40</v>
      </c>
      <c r="B20" s="44"/>
      <c r="C20" s="44"/>
      <c r="D20" s="44"/>
      <c r="E20" s="44"/>
      <c r="F20" s="45"/>
      <c r="G20" s="9">
        <f>G19*0.24</f>
        <v>39763.199999999997</v>
      </c>
      <c r="H20" s="35" t="s">
        <v>36</v>
      </c>
      <c r="I20" s="7"/>
    </row>
    <row r="21" spans="1:9" ht="13.5" thickBot="1" x14ac:dyDescent="0.35">
      <c r="A21" s="46" t="s">
        <v>34</v>
      </c>
      <c r="B21" s="47"/>
      <c r="C21" s="47"/>
      <c r="D21" s="47"/>
      <c r="E21" s="47"/>
      <c r="F21" s="48"/>
      <c r="G21" s="10">
        <f>+G19+G20</f>
        <v>205443.20000000001</v>
      </c>
      <c r="H21" s="33"/>
      <c r="I21" s="7"/>
    </row>
    <row r="22" spans="1:9" x14ac:dyDescent="0.3">
      <c r="A22" s="11"/>
      <c r="B22" s="12"/>
      <c r="C22" s="11"/>
      <c r="D22" s="11"/>
      <c r="E22" s="11"/>
      <c r="F22" s="13"/>
      <c r="G22" s="13"/>
      <c r="H22" s="13"/>
      <c r="I22" s="7"/>
    </row>
    <row r="23" spans="1:9" x14ac:dyDescent="0.3">
      <c r="A23" s="49" t="s">
        <v>1</v>
      </c>
      <c r="B23" s="50"/>
      <c r="C23" s="50"/>
      <c r="D23" s="50"/>
      <c r="E23" s="50"/>
      <c r="F23" s="50"/>
      <c r="G23" s="50"/>
      <c r="H23" s="30"/>
      <c r="I23" s="7"/>
    </row>
    <row r="24" spans="1:9" ht="35.25" customHeight="1" x14ac:dyDescent="0.3">
      <c r="A24" s="49" t="s">
        <v>9</v>
      </c>
      <c r="B24" s="50"/>
      <c r="C24" s="50"/>
      <c r="D24" s="50"/>
      <c r="E24" s="50"/>
      <c r="F24" s="50"/>
      <c r="G24" s="50"/>
      <c r="H24" s="30"/>
      <c r="I24" s="7"/>
    </row>
    <row r="25" spans="1:9" x14ac:dyDescent="0.3">
      <c r="A25" s="49" t="s">
        <v>35</v>
      </c>
      <c r="B25" s="49"/>
      <c r="C25" s="49"/>
      <c r="D25" s="49"/>
      <c r="E25" s="49"/>
      <c r="F25" s="49"/>
      <c r="G25" s="49"/>
      <c r="H25" s="29"/>
      <c r="I25" s="7"/>
    </row>
    <row r="26" spans="1:9" x14ac:dyDescent="0.3">
      <c r="A26" s="29"/>
      <c r="B26" s="29"/>
      <c r="C26" s="29"/>
      <c r="D26" s="29"/>
      <c r="E26" s="29"/>
      <c r="F26" s="29"/>
      <c r="G26" s="29"/>
      <c r="H26" s="29"/>
      <c r="I26" s="7"/>
    </row>
  </sheetData>
  <mergeCells count="12">
    <mergeCell ref="A2:G2"/>
    <mergeCell ref="A4:D4"/>
    <mergeCell ref="E4:G4"/>
    <mergeCell ref="A5:D5"/>
    <mergeCell ref="E5:G5"/>
    <mergeCell ref="A7:G7"/>
    <mergeCell ref="A19:F19"/>
    <mergeCell ref="A20:F20"/>
    <mergeCell ref="A21:F21"/>
    <mergeCell ref="A25:G25"/>
    <mergeCell ref="A23:G23"/>
    <mergeCell ref="A24:G24"/>
  </mergeCells>
  <phoneticPr fontId="10" type="noConversion"/>
  <pageMargins left="0.7" right="0.7" top="0.39" bottom="0.47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462a29a-ab44-47a5-b1c4-fddff6a372d2">NVQ3HMRTUURK-1964929495-598194</_dlc_DocId>
    <_dlc_DocIdUrl xmlns="9462a29a-ab44-47a5-b1c4-fddff6a372d2">
      <Url>https://tpji.sharepoint.com/sites/tpjfiles/_layouts/15/DocIdRedir.aspx?ID=NVQ3HMRTUURK-1964929495-598194</Url>
      <Description>NVQ3HMRTUURK-1964929495-598194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4007674FF4E144BE6E0CB59513354B" ma:contentTypeVersion="990" ma:contentTypeDescription="Create a new document." ma:contentTypeScope="" ma:versionID="07ede53eec7af42f9a14a5f84060498b">
  <xsd:schema xmlns:xsd="http://www.w3.org/2001/XMLSchema" xmlns:xs="http://www.w3.org/2001/XMLSchema" xmlns:p="http://schemas.microsoft.com/office/2006/metadata/properties" xmlns:ns2="9462a29a-ab44-47a5-b1c4-fddff6a372d2" xmlns:ns3="8399f8b6-3739-4ff5-b0d8-a54f49934962" targetNamespace="http://schemas.microsoft.com/office/2006/metadata/properties" ma:root="true" ma:fieldsID="e5eaac7cd43bd15efadfe84dbd780ee5" ns2:_="" ns3:_="">
    <xsd:import namespace="9462a29a-ab44-47a5-b1c4-fddff6a372d2"/>
    <xsd:import namespace="8399f8b6-3739-4ff5-b0d8-a54f4993496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a29a-ab44-47a5-b1c4-fddff6a372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9f8b6-3739-4ff5-b0d8-a54f49934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758CFA-D2A5-4DBE-9F80-FC22E7B673D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6198CBB-0DC9-4854-B4C1-A622FEEE6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1AFF06-3A04-4365-B090-D70D366B9326}">
  <ds:schemaRefs>
    <ds:schemaRef ds:uri="http://purl.org/dc/terms/"/>
    <ds:schemaRef ds:uri="http://schemas.openxmlformats.org/package/2006/metadata/core-properties"/>
    <ds:schemaRef ds:uri="9462a29a-ab44-47a5-b1c4-fddff6a372d2"/>
    <ds:schemaRef ds:uri="http://schemas.microsoft.com/office/2006/documentManagement/types"/>
    <ds:schemaRef ds:uri="http://schemas.microsoft.com/office/infopath/2007/PartnerControls"/>
    <ds:schemaRef ds:uri="8399f8b6-3739-4ff5-b0d8-a54f49934962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1C7C87A-F374-47A4-952F-5CCC72A71D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a29a-ab44-47a5-b1c4-fddff6a372d2"/>
    <ds:schemaRef ds:uri="8399f8b6-3739-4ff5-b0d8-a54f49934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eelarve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Meelis Spitsõn</dc:creator>
  <cp:lastModifiedBy>Ly Kollist</cp:lastModifiedBy>
  <cp:lastPrinted>2024-03-11T17:44:53Z</cp:lastPrinted>
  <dcterms:created xsi:type="dcterms:W3CDTF">2000-03-06T06:29:21Z</dcterms:created>
  <dcterms:modified xsi:type="dcterms:W3CDTF">2026-05-26T18:20:41Z</dcterms:modified>
  <dc:title>Lisa. Lepingu Lisa 2 korrigeeritud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0x010100274007674FF4E144BE6E0CB59513354B</vt:lpwstr>
  </property>
  <property fmtid="{D5CDD505-2E9C-101B-9397-08002B2CF9AE}" pid="3" name="Order">
    <vt:r8>376200</vt:r8>
  </property>
  <property fmtid="{D5CDD505-2E9C-101B-9397-08002B2CF9AE}" pid="4" name="_dlc_DocIdItemGuid">
    <vt:lpwstr>bf8bd29f-7674-4525-9a33-1f4168706d20</vt:lpwstr>
  </property>
</Properties>
</file>