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se.envir.ee\Kasutajad$\KeM\48410100314\Documents\CO2\Kiri KOV-idele\"/>
    </mc:Choice>
  </mc:AlternateContent>
  <xr:revisionPtr revIDLastSave="0" documentId="13_ncr:1_{4AD1B60F-F30D-438A-8C79-093966EF93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ATUSED" sheetId="10" r:id="rId1"/>
    <sheet name="JAAMAD" sheetId="9" r:id="rId2"/>
    <sheet name="ÜLEKÄIGUD" sheetId="8" r:id="rId3"/>
  </sheets>
  <definedNames>
    <definedName name="_xlnm._FilterDatabase" localSheetId="1" hidden="1">JAAMAD!$A$1:$X$49</definedName>
    <definedName name="_xlnm._FilterDatabase" localSheetId="0" hidden="1">PEATUSED!$A$1:$V$491</definedName>
    <definedName name="_xlnm._FilterDatabase" localSheetId="2" hidden="1">ÜLEKÄIGUD!$A$1:$P$200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0" l="1"/>
  <c r="L2" i="10"/>
  <c r="M2" i="10"/>
  <c r="N2" i="10"/>
  <c r="O2" i="10"/>
  <c r="P2" i="10"/>
  <c r="Q2" i="10"/>
  <c r="R2" i="10"/>
  <c r="S2" i="10"/>
  <c r="T2" i="10"/>
  <c r="J3" i="10"/>
  <c r="V3" i="10" s="1"/>
  <c r="U3" i="10"/>
  <c r="J4" i="10"/>
  <c r="V4" i="10" s="1"/>
  <c r="U4" i="10"/>
  <c r="J5" i="10"/>
  <c r="U5" i="10"/>
  <c r="V5" i="10"/>
  <c r="J6" i="10"/>
  <c r="U6" i="10"/>
  <c r="V6" i="10"/>
  <c r="J7" i="10"/>
  <c r="V7" i="10" s="1"/>
  <c r="U7" i="10"/>
  <c r="J8" i="10"/>
  <c r="V8" i="10" s="1"/>
  <c r="U8" i="10"/>
  <c r="J9" i="10"/>
  <c r="U9" i="10"/>
  <c r="V9" i="10"/>
  <c r="J10" i="10"/>
  <c r="U10" i="10"/>
  <c r="V10" i="10" s="1"/>
  <c r="J11" i="10"/>
  <c r="V11" i="10" s="1"/>
  <c r="U11" i="10"/>
  <c r="J12" i="10"/>
  <c r="V12" i="10" s="1"/>
  <c r="U12" i="10"/>
  <c r="J13" i="10"/>
  <c r="U13" i="10"/>
  <c r="V13" i="10"/>
  <c r="J14" i="10"/>
  <c r="U14" i="10"/>
  <c r="V14" i="10" s="1"/>
  <c r="J15" i="10"/>
  <c r="V15" i="10" s="1"/>
  <c r="U15" i="10"/>
  <c r="J16" i="10"/>
  <c r="V16" i="10" s="1"/>
  <c r="U16" i="10"/>
  <c r="J17" i="10"/>
  <c r="U17" i="10"/>
  <c r="V17" i="10"/>
  <c r="J18" i="10"/>
  <c r="U18" i="10"/>
  <c r="V18" i="10" s="1"/>
  <c r="J19" i="10"/>
  <c r="V19" i="10" s="1"/>
  <c r="U19" i="10"/>
  <c r="J20" i="10"/>
  <c r="V20" i="10" s="1"/>
  <c r="U20" i="10"/>
  <c r="J21" i="10"/>
  <c r="U21" i="10"/>
  <c r="V21" i="10"/>
  <c r="J22" i="10"/>
  <c r="U22" i="10"/>
  <c r="V22" i="10"/>
  <c r="J23" i="10"/>
  <c r="V23" i="10" s="1"/>
  <c r="U23" i="10"/>
  <c r="J24" i="10"/>
  <c r="V24" i="10" s="1"/>
  <c r="U24" i="10"/>
  <c r="J25" i="10"/>
  <c r="U25" i="10"/>
  <c r="V25" i="10"/>
  <c r="J26" i="10"/>
  <c r="U26" i="10"/>
  <c r="V26" i="10" s="1"/>
  <c r="J27" i="10"/>
  <c r="V27" i="10" s="1"/>
  <c r="U27" i="10"/>
  <c r="J28" i="10"/>
  <c r="V28" i="10" s="1"/>
  <c r="U28" i="10"/>
  <c r="J29" i="10"/>
  <c r="U29" i="10"/>
  <c r="V29" i="10"/>
  <c r="J30" i="10"/>
  <c r="U30" i="10"/>
  <c r="V30" i="10" s="1"/>
  <c r="J31" i="10"/>
  <c r="V31" i="10" s="1"/>
  <c r="U31" i="10"/>
  <c r="J32" i="10"/>
  <c r="V32" i="10" s="1"/>
  <c r="U32" i="10"/>
  <c r="J33" i="10"/>
  <c r="U33" i="10"/>
  <c r="V33" i="10"/>
  <c r="J34" i="10"/>
  <c r="U34" i="10"/>
  <c r="V34" i="10" s="1"/>
  <c r="J35" i="10"/>
  <c r="V35" i="10" s="1"/>
  <c r="U35" i="10"/>
  <c r="J36" i="10"/>
  <c r="V36" i="10" s="1"/>
  <c r="U36" i="10"/>
  <c r="J37" i="10"/>
  <c r="U37" i="10"/>
  <c r="V37" i="10"/>
  <c r="J38" i="10"/>
  <c r="U38" i="10"/>
  <c r="V38" i="10" s="1"/>
  <c r="J39" i="10"/>
  <c r="V39" i="10" s="1"/>
  <c r="U39" i="10"/>
  <c r="J40" i="10"/>
  <c r="V40" i="10" s="1"/>
  <c r="U40" i="10"/>
  <c r="J41" i="10"/>
  <c r="U41" i="10"/>
  <c r="V41" i="10"/>
  <c r="J42" i="10"/>
  <c r="U42" i="10"/>
  <c r="V42" i="10" s="1"/>
  <c r="J43" i="10"/>
  <c r="V43" i="10" s="1"/>
  <c r="U43" i="10"/>
  <c r="J44" i="10"/>
  <c r="V44" i="10" s="1"/>
  <c r="U44" i="10"/>
  <c r="J45" i="10"/>
  <c r="U45" i="10"/>
  <c r="V45" i="10"/>
  <c r="J46" i="10"/>
  <c r="U46" i="10"/>
  <c r="V46" i="10"/>
  <c r="J47" i="10"/>
  <c r="V47" i="10" s="1"/>
  <c r="U47" i="10"/>
  <c r="J48" i="10"/>
  <c r="V48" i="10" s="1"/>
  <c r="U48" i="10"/>
  <c r="J49" i="10"/>
  <c r="U49" i="10"/>
  <c r="V49" i="10"/>
  <c r="J50" i="10"/>
  <c r="U50" i="10"/>
  <c r="V50" i="10" s="1"/>
  <c r="J51" i="10"/>
  <c r="V51" i="10" s="1"/>
  <c r="U51" i="10"/>
  <c r="J52" i="10"/>
  <c r="V52" i="10" s="1"/>
  <c r="U52" i="10"/>
  <c r="J53" i="10"/>
  <c r="U53" i="10"/>
  <c r="V53" i="10"/>
  <c r="J54" i="10"/>
  <c r="U54" i="10"/>
  <c r="V54" i="10" s="1"/>
  <c r="J55" i="10"/>
  <c r="V55" i="10" s="1"/>
  <c r="U55" i="10"/>
  <c r="J56" i="10"/>
  <c r="V56" i="10" s="1"/>
  <c r="U56" i="10"/>
  <c r="J57" i="10"/>
  <c r="U57" i="10"/>
  <c r="V57" i="10"/>
  <c r="J58" i="10"/>
  <c r="U58" i="10"/>
  <c r="V58" i="10" s="1"/>
  <c r="J59" i="10"/>
  <c r="V59" i="10" s="1"/>
  <c r="U59" i="10"/>
  <c r="J60" i="10"/>
  <c r="V60" i="10" s="1"/>
  <c r="U60" i="10"/>
  <c r="J61" i="10"/>
  <c r="U61" i="10"/>
  <c r="V61" i="10"/>
  <c r="J62" i="10"/>
  <c r="U62" i="10"/>
  <c r="V62" i="10" s="1"/>
  <c r="J63" i="10"/>
  <c r="V63" i="10" s="1"/>
  <c r="U63" i="10"/>
  <c r="J64" i="10"/>
  <c r="V64" i="10" s="1"/>
  <c r="U64" i="10"/>
  <c r="J65" i="10"/>
  <c r="U65" i="10"/>
  <c r="V65" i="10"/>
  <c r="J66" i="10"/>
  <c r="U66" i="10"/>
  <c r="V66" i="10" s="1"/>
  <c r="J67" i="10"/>
  <c r="V67" i="10" s="1"/>
  <c r="U67" i="10"/>
  <c r="J68" i="10"/>
  <c r="V68" i="10" s="1"/>
  <c r="U68" i="10"/>
  <c r="J69" i="10"/>
  <c r="U69" i="10"/>
  <c r="V69" i="10"/>
  <c r="J70" i="10"/>
  <c r="U70" i="10"/>
  <c r="V70" i="10"/>
  <c r="J71" i="10"/>
  <c r="V71" i="10" s="1"/>
  <c r="U71" i="10"/>
  <c r="J72" i="10"/>
  <c r="V72" i="10" s="1"/>
  <c r="U72" i="10"/>
  <c r="J73" i="10"/>
  <c r="U73" i="10"/>
  <c r="V73" i="10"/>
  <c r="J74" i="10"/>
  <c r="U74" i="10"/>
  <c r="V74" i="10" s="1"/>
  <c r="J75" i="10"/>
  <c r="V75" i="10" s="1"/>
  <c r="U75" i="10"/>
  <c r="J76" i="10"/>
  <c r="V76" i="10" s="1"/>
  <c r="U76" i="10"/>
  <c r="J77" i="10"/>
  <c r="U77" i="10"/>
  <c r="V77" i="10"/>
  <c r="J78" i="10"/>
  <c r="U78" i="10"/>
  <c r="V78" i="10" s="1"/>
  <c r="J79" i="10"/>
  <c r="V79" i="10" s="1"/>
  <c r="U79" i="10"/>
  <c r="J80" i="10"/>
  <c r="V80" i="10" s="1"/>
  <c r="U80" i="10"/>
  <c r="J81" i="10"/>
  <c r="U81" i="10"/>
  <c r="V81" i="10"/>
  <c r="J82" i="10"/>
  <c r="U82" i="10"/>
  <c r="V82" i="10" s="1"/>
  <c r="J83" i="10"/>
  <c r="V83" i="10" s="1"/>
  <c r="U83" i="10"/>
  <c r="J84" i="10"/>
  <c r="V84" i="10" s="1"/>
  <c r="U84" i="10"/>
  <c r="J85" i="10"/>
  <c r="U85" i="10"/>
  <c r="V85" i="10"/>
  <c r="J86" i="10"/>
  <c r="U86" i="10"/>
  <c r="V86" i="10" s="1"/>
  <c r="J87" i="10"/>
  <c r="V87" i="10" s="1"/>
  <c r="U87" i="10"/>
  <c r="J88" i="10"/>
  <c r="V88" i="10" s="1"/>
  <c r="U88" i="10"/>
  <c r="J89" i="10"/>
  <c r="U89" i="10"/>
  <c r="V89" i="10"/>
  <c r="J90" i="10"/>
  <c r="U90" i="10"/>
  <c r="V90" i="10" s="1"/>
  <c r="J91" i="10"/>
  <c r="V91" i="10" s="1"/>
  <c r="U91" i="10"/>
  <c r="J92" i="10"/>
  <c r="V92" i="10" s="1"/>
  <c r="U92" i="10"/>
  <c r="J93" i="10"/>
  <c r="U93" i="10"/>
  <c r="V93" i="10"/>
  <c r="J94" i="10"/>
  <c r="U94" i="10"/>
  <c r="V94" i="10"/>
  <c r="J95" i="10"/>
  <c r="V95" i="10" s="1"/>
  <c r="U95" i="10"/>
  <c r="J96" i="10"/>
  <c r="V96" i="10" s="1"/>
  <c r="U96" i="10"/>
  <c r="J97" i="10"/>
  <c r="U97" i="10"/>
  <c r="V97" i="10"/>
  <c r="J98" i="10"/>
  <c r="U98" i="10"/>
  <c r="V98" i="10" s="1"/>
  <c r="J99" i="10"/>
  <c r="V99" i="10" s="1"/>
  <c r="U99" i="10"/>
  <c r="J100" i="10"/>
  <c r="V100" i="10" s="1"/>
  <c r="U100" i="10"/>
  <c r="J101" i="10"/>
  <c r="U101" i="10"/>
  <c r="V101" i="10"/>
  <c r="J102" i="10"/>
  <c r="U102" i="10"/>
  <c r="V102" i="10" s="1"/>
  <c r="J103" i="10"/>
  <c r="V103" i="10" s="1"/>
  <c r="U103" i="10"/>
  <c r="J104" i="10"/>
  <c r="V104" i="10" s="1"/>
  <c r="U104" i="10"/>
  <c r="J105" i="10"/>
  <c r="U105" i="10"/>
  <c r="V105" i="10"/>
  <c r="J106" i="10"/>
  <c r="U106" i="10"/>
  <c r="V106" i="10" s="1"/>
  <c r="J107" i="10"/>
  <c r="V107" i="10" s="1"/>
  <c r="U107" i="10"/>
  <c r="J108" i="10"/>
  <c r="V108" i="10" s="1"/>
  <c r="U108" i="10"/>
  <c r="J109" i="10"/>
  <c r="U109" i="10"/>
  <c r="V109" i="10"/>
  <c r="J110" i="10"/>
  <c r="U110" i="10"/>
  <c r="V110" i="10" s="1"/>
  <c r="J111" i="10"/>
  <c r="V111" i="10" s="1"/>
  <c r="U111" i="10"/>
  <c r="J112" i="10"/>
  <c r="V112" i="10" s="1"/>
  <c r="U112" i="10"/>
  <c r="J113" i="10"/>
  <c r="U113" i="10"/>
  <c r="V113" i="10"/>
  <c r="J114" i="10"/>
  <c r="U114" i="10"/>
  <c r="V114" i="10" s="1"/>
  <c r="J115" i="10"/>
  <c r="V115" i="10" s="1"/>
  <c r="U115" i="10"/>
  <c r="J116" i="10"/>
  <c r="V116" i="10" s="1"/>
  <c r="U116" i="10"/>
  <c r="J117" i="10"/>
  <c r="U117" i="10"/>
  <c r="V117" i="10"/>
  <c r="J118" i="10"/>
  <c r="U118" i="10"/>
  <c r="V118" i="10"/>
  <c r="J119" i="10"/>
  <c r="V119" i="10" s="1"/>
  <c r="U119" i="10"/>
  <c r="J120" i="10"/>
  <c r="V120" i="10" s="1"/>
  <c r="U120" i="10"/>
  <c r="J121" i="10"/>
  <c r="U121" i="10"/>
  <c r="V121" i="10"/>
  <c r="J122" i="10"/>
  <c r="U122" i="10"/>
  <c r="V122" i="10" s="1"/>
  <c r="J123" i="10"/>
  <c r="V123" i="10" s="1"/>
  <c r="U123" i="10"/>
  <c r="J124" i="10"/>
  <c r="V124" i="10" s="1"/>
  <c r="U124" i="10"/>
  <c r="J125" i="10"/>
  <c r="U125" i="10"/>
  <c r="V125" i="10"/>
  <c r="J126" i="10"/>
  <c r="U126" i="10"/>
  <c r="V126" i="10" s="1"/>
  <c r="J127" i="10"/>
  <c r="V127" i="10" s="1"/>
  <c r="U127" i="10"/>
  <c r="J128" i="10"/>
  <c r="V128" i="10" s="1"/>
  <c r="U128" i="10"/>
  <c r="J129" i="10"/>
  <c r="U129" i="10"/>
  <c r="V129" i="10"/>
  <c r="J130" i="10"/>
  <c r="U130" i="10"/>
  <c r="V130" i="10" s="1"/>
  <c r="J131" i="10"/>
  <c r="V131" i="10" s="1"/>
  <c r="U131" i="10"/>
  <c r="J132" i="10"/>
  <c r="V132" i="10" s="1"/>
  <c r="U132" i="10"/>
  <c r="J133" i="10"/>
  <c r="U133" i="10"/>
  <c r="V133" i="10"/>
  <c r="J134" i="10"/>
  <c r="U134" i="10"/>
  <c r="V134" i="10" s="1"/>
  <c r="J135" i="10"/>
  <c r="V135" i="10" s="1"/>
  <c r="U135" i="10"/>
  <c r="J136" i="10"/>
  <c r="V136" i="10" s="1"/>
  <c r="U136" i="10"/>
  <c r="J137" i="10"/>
  <c r="U137" i="10"/>
  <c r="V137" i="10"/>
  <c r="J138" i="10"/>
  <c r="U138" i="10"/>
  <c r="V138" i="10" s="1"/>
  <c r="J139" i="10"/>
  <c r="V139" i="10" s="1"/>
  <c r="U139" i="10"/>
  <c r="J140" i="10"/>
  <c r="V140" i="10" s="1"/>
  <c r="U140" i="10"/>
  <c r="J141" i="10"/>
  <c r="U141" i="10"/>
  <c r="V141" i="10"/>
  <c r="J142" i="10"/>
  <c r="U142" i="10"/>
  <c r="V142" i="10"/>
  <c r="J143" i="10"/>
  <c r="V143" i="10" s="1"/>
  <c r="U143" i="10"/>
  <c r="J144" i="10"/>
  <c r="V144" i="10" s="1"/>
  <c r="U144" i="10"/>
  <c r="J145" i="10"/>
  <c r="U145" i="10"/>
  <c r="V145" i="10"/>
  <c r="J146" i="10"/>
  <c r="U146" i="10"/>
  <c r="V146" i="10" s="1"/>
  <c r="J147" i="10"/>
  <c r="V147" i="10" s="1"/>
  <c r="U147" i="10"/>
  <c r="J148" i="10"/>
  <c r="V148" i="10" s="1"/>
  <c r="U148" i="10"/>
  <c r="J149" i="10"/>
  <c r="U149" i="10"/>
  <c r="V149" i="10"/>
  <c r="J150" i="10"/>
  <c r="U150" i="10"/>
  <c r="V150" i="10" s="1"/>
  <c r="J151" i="10"/>
  <c r="V151" i="10" s="1"/>
  <c r="U151" i="10"/>
  <c r="J152" i="10"/>
  <c r="V152" i="10" s="1"/>
  <c r="U152" i="10"/>
  <c r="J153" i="10"/>
  <c r="U153" i="10"/>
  <c r="V153" i="10"/>
  <c r="J154" i="10"/>
  <c r="U154" i="10"/>
  <c r="V154" i="10" s="1"/>
  <c r="J155" i="10"/>
  <c r="V155" i="10" s="1"/>
  <c r="U155" i="10"/>
  <c r="J156" i="10"/>
  <c r="V156" i="10" s="1"/>
  <c r="U156" i="10"/>
  <c r="J157" i="10"/>
  <c r="U157" i="10"/>
  <c r="V157" i="10"/>
  <c r="J158" i="10"/>
  <c r="U158" i="10"/>
  <c r="V158" i="10" s="1"/>
  <c r="J159" i="10"/>
  <c r="V159" i="10" s="1"/>
  <c r="U159" i="10"/>
  <c r="J160" i="10"/>
  <c r="V160" i="10" s="1"/>
  <c r="U160" i="10"/>
  <c r="J161" i="10"/>
  <c r="U161" i="10"/>
  <c r="V161" i="10"/>
  <c r="J162" i="10"/>
  <c r="U162" i="10"/>
  <c r="V162" i="10" s="1"/>
  <c r="J163" i="10"/>
  <c r="V163" i="10" s="1"/>
  <c r="U163" i="10"/>
  <c r="J164" i="10"/>
  <c r="V164" i="10" s="1"/>
  <c r="U164" i="10"/>
  <c r="J165" i="10"/>
  <c r="U165" i="10"/>
  <c r="V165" i="10"/>
  <c r="J166" i="10"/>
  <c r="U166" i="10"/>
  <c r="V166" i="10"/>
  <c r="J167" i="10"/>
  <c r="V167" i="10" s="1"/>
  <c r="U167" i="10"/>
  <c r="J168" i="10"/>
  <c r="V168" i="10" s="1"/>
  <c r="U168" i="10"/>
  <c r="J169" i="10"/>
  <c r="U169" i="10"/>
  <c r="V169" i="10"/>
  <c r="J170" i="10"/>
  <c r="U170" i="10"/>
  <c r="V170" i="10" s="1"/>
  <c r="J171" i="10"/>
  <c r="V171" i="10" s="1"/>
  <c r="U171" i="10"/>
  <c r="J172" i="10"/>
  <c r="V172" i="10" s="1"/>
  <c r="U172" i="10"/>
  <c r="J173" i="10"/>
  <c r="U173" i="10"/>
  <c r="V173" i="10"/>
  <c r="J174" i="10"/>
  <c r="U174" i="10"/>
  <c r="V174" i="10" s="1"/>
  <c r="J175" i="10"/>
  <c r="V175" i="10" s="1"/>
  <c r="U175" i="10"/>
  <c r="J176" i="10"/>
  <c r="V176" i="10" s="1"/>
  <c r="U176" i="10"/>
  <c r="J177" i="10"/>
  <c r="U177" i="10"/>
  <c r="V177" i="10"/>
  <c r="J178" i="10"/>
  <c r="U178" i="10"/>
  <c r="V178" i="10" s="1"/>
  <c r="J179" i="10"/>
  <c r="V179" i="10" s="1"/>
  <c r="U179" i="10"/>
  <c r="J180" i="10"/>
  <c r="V180" i="10" s="1"/>
  <c r="U180" i="10"/>
  <c r="J181" i="10"/>
  <c r="U181" i="10"/>
  <c r="V181" i="10"/>
  <c r="J182" i="10"/>
  <c r="U182" i="10"/>
  <c r="V182" i="10" s="1"/>
  <c r="J183" i="10"/>
  <c r="V183" i="10" s="1"/>
  <c r="U183" i="10"/>
  <c r="J184" i="10"/>
  <c r="V184" i="10" s="1"/>
  <c r="U184" i="10"/>
  <c r="J185" i="10"/>
  <c r="U185" i="10"/>
  <c r="V185" i="10"/>
  <c r="J186" i="10"/>
  <c r="U186" i="10"/>
  <c r="V186" i="10" s="1"/>
  <c r="J187" i="10"/>
  <c r="V187" i="10" s="1"/>
  <c r="U187" i="10"/>
  <c r="J188" i="10"/>
  <c r="V188" i="10" s="1"/>
  <c r="U188" i="10"/>
  <c r="J189" i="10"/>
  <c r="U189" i="10"/>
  <c r="V189" i="10"/>
  <c r="J190" i="10"/>
  <c r="U190" i="10"/>
  <c r="V190" i="10"/>
  <c r="J191" i="10"/>
  <c r="V191" i="10" s="1"/>
  <c r="U191" i="10"/>
  <c r="J192" i="10"/>
  <c r="V192" i="10" s="1"/>
  <c r="U192" i="10"/>
  <c r="J193" i="10"/>
  <c r="U193" i="10"/>
  <c r="V193" i="10"/>
  <c r="J194" i="10"/>
  <c r="U194" i="10"/>
  <c r="V194" i="10" s="1"/>
  <c r="J195" i="10"/>
  <c r="V195" i="10" s="1"/>
  <c r="U195" i="10"/>
  <c r="J196" i="10"/>
  <c r="V196" i="10" s="1"/>
  <c r="U196" i="10"/>
  <c r="J197" i="10"/>
  <c r="U197" i="10"/>
  <c r="V197" i="10"/>
  <c r="J198" i="10"/>
  <c r="U198" i="10"/>
  <c r="V198" i="10" s="1"/>
  <c r="J199" i="10"/>
  <c r="V199" i="10" s="1"/>
  <c r="U199" i="10"/>
  <c r="J200" i="10"/>
  <c r="V200" i="10" s="1"/>
  <c r="U200" i="10"/>
  <c r="J201" i="10"/>
  <c r="U201" i="10"/>
  <c r="V201" i="10"/>
  <c r="J202" i="10"/>
  <c r="U202" i="10"/>
  <c r="V202" i="10" s="1"/>
  <c r="J203" i="10"/>
  <c r="V203" i="10" s="1"/>
  <c r="U203" i="10"/>
  <c r="J204" i="10"/>
  <c r="V204" i="10" s="1"/>
  <c r="U204" i="10"/>
  <c r="J205" i="10"/>
  <c r="U205" i="10"/>
  <c r="V205" i="10"/>
  <c r="J206" i="10"/>
  <c r="U206" i="10"/>
  <c r="V206" i="10" s="1"/>
  <c r="J207" i="10"/>
  <c r="V207" i="10" s="1"/>
  <c r="U207" i="10"/>
  <c r="J208" i="10"/>
  <c r="V208" i="10" s="1"/>
  <c r="U208" i="10"/>
  <c r="J209" i="10"/>
  <c r="U209" i="10"/>
  <c r="V209" i="10"/>
  <c r="J210" i="10"/>
  <c r="U210" i="10"/>
  <c r="V210" i="10" s="1"/>
  <c r="J211" i="10"/>
  <c r="V211" i="10" s="1"/>
  <c r="U211" i="10"/>
  <c r="J212" i="10"/>
  <c r="V212" i="10" s="1"/>
  <c r="U212" i="10"/>
  <c r="J213" i="10"/>
  <c r="U213" i="10"/>
  <c r="V213" i="10"/>
  <c r="J214" i="10"/>
  <c r="U214" i="10"/>
  <c r="V214" i="10"/>
  <c r="J215" i="10"/>
  <c r="V215" i="10" s="1"/>
  <c r="U215" i="10"/>
  <c r="J216" i="10"/>
  <c r="V216" i="10" s="1"/>
  <c r="U216" i="10"/>
  <c r="J217" i="10"/>
  <c r="U217" i="10"/>
  <c r="V217" i="10"/>
  <c r="J218" i="10"/>
  <c r="U218" i="10"/>
  <c r="V218" i="10" s="1"/>
  <c r="J219" i="10"/>
  <c r="V219" i="10" s="1"/>
  <c r="U219" i="10"/>
  <c r="J220" i="10"/>
  <c r="V220" i="10" s="1"/>
  <c r="U220" i="10"/>
  <c r="J221" i="10"/>
  <c r="U221" i="10"/>
  <c r="V221" i="10"/>
  <c r="J222" i="10"/>
  <c r="U222" i="10"/>
  <c r="V222" i="10" s="1"/>
  <c r="J223" i="10"/>
  <c r="V223" i="10" s="1"/>
  <c r="U223" i="10"/>
  <c r="J224" i="10"/>
  <c r="V224" i="10" s="1"/>
  <c r="U224" i="10"/>
  <c r="J225" i="10"/>
  <c r="U225" i="10"/>
  <c r="V225" i="10"/>
  <c r="J226" i="10"/>
  <c r="U226" i="10"/>
  <c r="V226" i="10" s="1"/>
  <c r="J227" i="10"/>
  <c r="V227" i="10" s="1"/>
  <c r="U227" i="10"/>
  <c r="J228" i="10"/>
  <c r="V228" i="10" s="1"/>
  <c r="U228" i="10"/>
  <c r="J229" i="10"/>
  <c r="U229" i="10"/>
  <c r="V229" i="10"/>
  <c r="J230" i="10"/>
  <c r="U230" i="10"/>
  <c r="V230" i="10" s="1"/>
  <c r="J231" i="10"/>
  <c r="V231" i="10" s="1"/>
  <c r="U231" i="10"/>
  <c r="J232" i="10"/>
  <c r="V232" i="10" s="1"/>
  <c r="U232" i="10"/>
  <c r="J233" i="10"/>
  <c r="U233" i="10"/>
  <c r="V233" i="10"/>
  <c r="J234" i="10"/>
  <c r="U234" i="10"/>
  <c r="V234" i="10" s="1"/>
  <c r="J235" i="10"/>
  <c r="V235" i="10" s="1"/>
  <c r="U235" i="10"/>
  <c r="J236" i="10"/>
  <c r="V236" i="10" s="1"/>
  <c r="U236" i="10"/>
  <c r="J237" i="10"/>
  <c r="U237" i="10"/>
  <c r="V237" i="10"/>
  <c r="J238" i="10"/>
  <c r="U238" i="10"/>
  <c r="V238" i="10"/>
  <c r="J239" i="10"/>
  <c r="V239" i="10" s="1"/>
  <c r="U239" i="10"/>
  <c r="J240" i="10"/>
  <c r="V240" i="10" s="1"/>
  <c r="U240" i="10"/>
  <c r="J241" i="10"/>
  <c r="U241" i="10"/>
  <c r="V241" i="10"/>
  <c r="J242" i="10"/>
  <c r="U242" i="10"/>
  <c r="V242" i="10" s="1"/>
  <c r="J243" i="10"/>
  <c r="V243" i="10" s="1"/>
  <c r="U243" i="10"/>
  <c r="J244" i="10"/>
  <c r="V244" i="10" s="1"/>
  <c r="U244" i="10"/>
  <c r="J245" i="10"/>
  <c r="U245" i="10"/>
  <c r="V245" i="10"/>
  <c r="J246" i="10"/>
  <c r="U246" i="10"/>
  <c r="V246" i="10" s="1"/>
  <c r="J247" i="10"/>
  <c r="V247" i="10" s="1"/>
  <c r="U247" i="10"/>
  <c r="J248" i="10"/>
  <c r="V248" i="10" s="1"/>
  <c r="U248" i="10"/>
  <c r="J249" i="10"/>
  <c r="U249" i="10"/>
  <c r="V249" i="10"/>
  <c r="J250" i="10"/>
  <c r="U250" i="10"/>
  <c r="V250" i="10" s="1"/>
  <c r="J251" i="10"/>
  <c r="V251" i="10" s="1"/>
  <c r="U251" i="10"/>
  <c r="J252" i="10"/>
  <c r="V252" i="10" s="1"/>
  <c r="U252" i="10"/>
  <c r="J253" i="10"/>
  <c r="U253" i="10"/>
  <c r="V253" i="10" s="1"/>
  <c r="J254" i="10"/>
  <c r="U254" i="10"/>
  <c r="V254" i="10" s="1"/>
  <c r="J255" i="10"/>
  <c r="V255" i="10" s="1"/>
  <c r="U255" i="10"/>
  <c r="J256" i="10"/>
  <c r="V256" i="10" s="1"/>
  <c r="U256" i="10"/>
  <c r="J257" i="10"/>
  <c r="U257" i="10"/>
  <c r="V257" i="10"/>
  <c r="J258" i="10"/>
  <c r="U258" i="10"/>
  <c r="V258" i="10" s="1"/>
  <c r="J259" i="10"/>
  <c r="V259" i="10" s="1"/>
  <c r="U259" i="10"/>
  <c r="J260" i="10"/>
  <c r="V260" i="10" s="1"/>
  <c r="U260" i="10"/>
  <c r="J261" i="10"/>
  <c r="U261" i="10"/>
  <c r="V261" i="10"/>
  <c r="J262" i="10"/>
  <c r="U262" i="10"/>
  <c r="V262" i="10"/>
  <c r="J263" i="10"/>
  <c r="V263" i="10" s="1"/>
  <c r="U263" i="10"/>
  <c r="J264" i="10"/>
  <c r="V264" i="10" s="1"/>
  <c r="U264" i="10"/>
  <c r="J265" i="10"/>
  <c r="U265" i="10"/>
  <c r="V265" i="10"/>
  <c r="J266" i="10"/>
  <c r="U266" i="10"/>
  <c r="V266" i="10" s="1"/>
  <c r="J267" i="10"/>
  <c r="U267" i="10"/>
  <c r="J268" i="10"/>
  <c r="V268" i="10" s="1"/>
  <c r="U268" i="10"/>
  <c r="J269" i="10"/>
  <c r="U269" i="10"/>
  <c r="V269" i="10"/>
  <c r="J270" i="10"/>
  <c r="U270" i="10"/>
  <c r="V270" i="10" s="1"/>
  <c r="J271" i="10"/>
  <c r="V271" i="10" s="1"/>
  <c r="U271" i="10"/>
  <c r="J272" i="10"/>
  <c r="U272" i="10"/>
  <c r="J273" i="10"/>
  <c r="U273" i="10"/>
  <c r="V273" i="10"/>
  <c r="J274" i="10"/>
  <c r="U274" i="10"/>
  <c r="V274" i="10" s="1"/>
  <c r="J275" i="10"/>
  <c r="V275" i="10" s="1"/>
  <c r="U275" i="10"/>
  <c r="J276" i="10"/>
  <c r="V276" i="10" s="1"/>
  <c r="U276" i="10"/>
  <c r="J277" i="10"/>
  <c r="U277" i="10"/>
  <c r="V277" i="10" s="1"/>
  <c r="J278" i="10"/>
  <c r="U278" i="10"/>
  <c r="V278" i="10" s="1"/>
  <c r="J279" i="10"/>
  <c r="V279" i="10" s="1"/>
  <c r="U279" i="10"/>
  <c r="J280" i="10"/>
  <c r="V280" i="10" s="1"/>
  <c r="U280" i="10"/>
  <c r="J281" i="10"/>
  <c r="U281" i="10"/>
  <c r="V281" i="10"/>
  <c r="J282" i="10"/>
  <c r="U282" i="10"/>
  <c r="V282" i="10" s="1"/>
  <c r="J283" i="10"/>
  <c r="V283" i="10" s="1"/>
  <c r="U283" i="10"/>
  <c r="J284" i="10"/>
  <c r="V284" i="10" s="1"/>
  <c r="U284" i="10"/>
  <c r="J285" i="10"/>
  <c r="U285" i="10"/>
  <c r="V285" i="10"/>
  <c r="J286" i="10"/>
  <c r="U286" i="10"/>
  <c r="V286" i="10"/>
  <c r="J287" i="10"/>
  <c r="V287" i="10" s="1"/>
  <c r="U287" i="10"/>
  <c r="J288" i="10"/>
  <c r="V288" i="10" s="1"/>
  <c r="U288" i="10"/>
  <c r="J289" i="10"/>
  <c r="U289" i="10"/>
  <c r="V289" i="10"/>
  <c r="J290" i="10"/>
  <c r="U290" i="10"/>
  <c r="V290" i="10" s="1"/>
  <c r="J291" i="10"/>
  <c r="U291" i="10"/>
  <c r="J292" i="10"/>
  <c r="V292" i="10" s="1"/>
  <c r="U292" i="10"/>
  <c r="J293" i="10"/>
  <c r="U293" i="10"/>
  <c r="V293" i="10"/>
  <c r="J294" i="10"/>
  <c r="U294" i="10"/>
  <c r="V294" i="10" s="1"/>
  <c r="J295" i="10"/>
  <c r="V295" i="10" s="1"/>
  <c r="U295" i="10"/>
  <c r="J296" i="10"/>
  <c r="U296" i="10"/>
  <c r="J297" i="10"/>
  <c r="U297" i="10"/>
  <c r="V297" i="10"/>
  <c r="J298" i="10"/>
  <c r="U298" i="10"/>
  <c r="V298" i="10" s="1"/>
  <c r="J299" i="10"/>
  <c r="V299" i="10" s="1"/>
  <c r="U299" i="10"/>
  <c r="J300" i="10"/>
  <c r="V300" i="10" s="1"/>
  <c r="U300" i="10"/>
  <c r="J301" i="10"/>
  <c r="U301" i="10"/>
  <c r="V301" i="10" s="1"/>
  <c r="J302" i="10"/>
  <c r="V302" i="10" s="1"/>
  <c r="U302" i="10"/>
  <c r="J303" i="10"/>
  <c r="V303" i="10" s="1"/>
  <c r="U303" i="10"/>
  <c r="J304" i="10"/>
  <c r="V304" i="10" s="1"/>
  <c r="U304" i="10"/>
  <c r="J305" i="10"/>
  <c r="U305" i="10"/>
  <c r="V305" i="10"/>
  <c r="J306" i="10"/>
  <c r="V306" i="10" s="1"/>
  <c r="U306" i="10"/>
  <c r="J307" i="10"/>
  <c r="V307" i="10" s="1"/>
  <c r="U307" i="10"/>
  <c r="J308" i="10"/>
  <c r="V308" i="10" s="1"/>
  <c r="U308" i="10"/>
  <c r="J309" i="10"/>
  <c r="U309" i="10"/>
  <c r="V309" i="10"/>
  <c r="J310" i="10"/>
  <c r="U310" i="10"/>
  <c r="V310" i="10"/>
  <c r="J311" i="10"/>
  <c r="V311" i="10" s="1"/>
  <c r="U311" i="10"/>
  <c r="J312" i="10"/>
  <c r="V312" i="10" s="1"/>
  <c r="U312" i="10"/>
  <c r="J313" i="10"/>
  <c r="V313" i="10" s="1"/>
  <c r="U313" i="10"/>
  <c r="J314" i="10"/>
  <c r="U314" i="10"/>
  <c r="V314" i="10" s="1"/>
  <c r="J315" i="10"/>
  <c r="U315" i="10"/>
  <c r="J316" i="10"/>
  <c r="V316" i="10" s="1"/>
  <c r="U316" i="10"/>
  <c r="J317" i="10"/>
  <c r="V317" i="10" s="1"/>
  <c r="U317" i="10"/>
  <c r="J318" i="10"/>
  <c r="U318" i="10"/>
  <c r="V318" i="10" s="1"/>
  <c r="J319" i="10"/>
  <c r="V319" i="10" s="1"/>
  <c r="U319" i="10"/>
  <c r="J320" i="10"/>
  <c r="U320" i="10"/>
  <c r="J321" i="10"/>
  <c r="U321" i="10"/>
  <c r="V321" i="10"/>
  <c r="J322" i="10"/>
  <c r="V322" i="10" s="1"/>
  <c r="U322" i="10"/>
  <c r="J323" i="10"/>
  <c r="V323" i="10" s="1"/>
  <c r="U323" i="10"/>
  <c r="J324" i="10"/>
  <c r="V324" i="10" s="1"/>
  <c r="U324" i="10"/>
  <c r="J325" i="10"/>
  <c r="V325" i="10" s="1"/>
  <c r="U325" i="10"/>
  <c r="J326" i="10"/>
  <c r="U326" i="10"/>
  <c r="V326" i="10" s="1"/>
  <c r="J327" i="10"/>
  <c r="V327" i="10" s="1"/>
  <c r="U327" i="10"/>
  <c r="J328" i="10"/>
  <c r="V328" i="10" s="1"/>
  <c r="U328" i="10"/>
  <c r="J329" i="10"/>
  <c r="U329" i="10"/>
  <c r="V329" i="10"/>
  <c r="J330" i="10"/>
  <c r="V330" i="10" s="1"/>
  <c r="U330" i="10"/>
  <c r="J331" i="10"/>
  <c r="V331" i="10" s="1"/>
  <c r="U331" i="10"/>
  <c r="J332" i="10"/>
  <c r="V332" i="10" s="1"/>
  <c r="U332" i="10"/>
  <c r="J333" i="10"/>
  <c r="U333" i="10"/>
  <c r="V333" i="10"/>
  <c r="J334" i="10"/>
  <c r="U334" i="10"/>
  <c r="V334" i="10"/>
  <c r="J335" i="10"/>
  <c r="V335" i="10" s="1"/>
  <c r="U335" i="10"/>
  <c r="J336" i="10"/>
  <c r="V336" i="10" s="1"/>
  <c r="U336" i="10"/>
  <c r="J337" i="10"/>
  <c r="V337" i="10" s="1"/>
  <c r="U337" i="10"/>
  <c r="J338" i="10"/>
  <c r="U338" i="10"/>
  <c r="V338" i="10"/>
  <c r="J339" i="10"/>
  <c r="U339" i="10"/>
  <c r="J340" i="10"/>
  <c r="V340" i="10" s="1"/>
  <c r="U340" i="10"/>
  <c r="J341" i="10"/>
  <c r="V341" i="10" s="1"/>
  <c r="U341" i="10"/>
  <c r="J342" i="10"/>
  <c r="U342" i="10"/>
  <c r="V342" i="10" s="1"/>
  <c r="J343" i="10"/>
  <c r="U343" i="10"/>
  <c r="V343" i="10"/>
  <c r="J344" i="10"/>
  <c r="V344" i="10" s="1"/>
  <c r="U344" i="10"/>
  <c r="J345" i="10"/>
  <c r="V345" i="10" s="1"/>
  <c r="U345" i="10"/>
  <c r="J346" i="10"/>
  <c r="U346" i="10"/>
  <c r="V346" i="10" s="1"/>
  <c r="J347" i="10"/>
  <c r="U347" i="10"/>
  <c r="V347" i="10"/>
  <c r="J348" i="10"/>
  <c r="V348" i="10" s="1"/>
  <c r="U348" i="10"/>
  <c r="J349" i="10"/>
  <c r="V349" i="10" s="1"/>
  <c r="U349" i="10"/>
  <c r="J350" i="10"/>
  <c r="U350" i="10"/>
  <c r="V350" i="10" s="1"/>
  <c r="J351" i="10"/>
  <c r="U351" i="10"/>
  <c r="V351" i="10"/>
  <c r="J352" i="10"/>
  <c r="V352" i="10" s="1"/>
  <c r="U352" i="10"/>
  <c r="J353" i="10"/>
  <c r="V353" i="10" s="1"/>
  <c r="U353" i="10"/>
  <c r="J354" i="10"/>
  <c r="U354" i="10"/>
  <c r="V354" i="10" s="1"/>
  <c r="J355" i="10"/>
  <c r="U355" i="10"/>
  <c r="V355" i="10"/>
  <c r="J356" i="10"/>
  <c r="V356" i="10" s="1"/>
  <c r="U356" i="10"/>
  <c r="J357" i="10"/>
  <c r="V357" i="10" s="1"/>
  <c r="U357" i="10"/>
  <c r="J358" i="10"/>
  <c r="U358" i="10"/>
  <c r="V358" i="10" s="1"/>
  <c r="J359" i="10"/>
  <c r="U359" i="10"/>
  <c r="V359" i="10"/>
  <c r="J360" i="10"/>
  <c r="V360" i="10" s="1"/>
  <c r="U360" i="10"/>
  <c r="J361" i="10"/>
  <c r="V361" i="10" s="1"/>
  <c r="U361" i="10"/>
  <c r="J362" i="10"/>
  <c r="U362" i="10"/>
  <c r="V362" i="10" s="1"/>
  <c r="J363" i="10"/>
  <c r="U363" i="10"/>
  <c r="V363" i="10"/>
  <c r="J364" i="10"/>
  <c r="V364" i="10" s="1"/>
  <c r="U364" i="10"/>
  <c r="J365" i="10"/>
  <c r="V365" i="10" s="1"/>
  <c r="U365" i="10"/>
  <c r="J366" i="10"/>
  <c r="U366" i="10"/>
  <c r="V366" i="10" s="1"/>
  <c r="J367" i="10"/>
  <c r="U367" i="10"/>
  <c r="V367" i="10"/>
  <c r="J368" i="10"/>
  <c r="V368" i="10" s="1"/>
  <c r="U368" i="10"/>
  <c r="J369" i="10"/>
  <c r="V369" i="10" s="1"/>
  <c r="U369" i="10"/>
  <c r="J370" i="10"/>
  <c r="U370" i="10"/>
  <c r="V370" i="10" s="1"/>
  <c r="J371" i="10"/>
  <c r="U371" i="10"/>
  <c r="V371" i="10"/>
  <c r="J372" i="10"/>
  <c r="V372" i="10" s="1"/>
  <c r="U372" i="10"/>
  <c r="J373" i="10"/>
  <c r="V373" i="10" s="1"/>
  <c r="U373" i="10"/>
  <c r="J374" i="10"/>
  <c r="U374" i="10"/>
  <c r="V374" i="10" s="1"/>
  <c r="J375" i="10"/>
  <c r="U375" i="10"/>
  <c r="V375" i="10"/>
  <c r="J376" i="10"/>
  <c r="V376" i="10" s="1"/>
  <c r="U376" i="10"/>
  <c r="J377" i="10"/>
  <c r="V377" i="10" s="1"/>
  <c r="U377" i="10"/>
  <c r="J378" i="10"/>
  <c r="U378" i="10"/>
  <c r="V378" i="10" s="1"/>
  <c r="J379" i="10"/>
  <c r="U379" i="10"/>
  <c r="V379" i="10"/>
  <c r="J380" i="10"/>
  <c r="V380" i="10" s="1"/>
  <c r="U380" i="10"/>
  <c r="J381" i="10"/>
  <c r="V381" i="10" s="1"/>
  <c r="U381" i="10"/>
  <c r="J382" i="10"/>
  <c r="U382" i="10"/>
  <c r="V382" i="10" s="1"/>
  <c r="J383" i="10"/>
  <c r="U383" i="10"/>
  <c r="V383" i="10"/>
  <c r="J384" i="10"/>
  <c r="V384" i="10" s="1"/>
  <c r="U384" i="10"/>
  <c r="J385" i="10"/>
  <c r="V385" i="10" s="1"/>
  <c r="U385" i="10"/>
  <c r="J386" i="10"/>
  <c r="U386" i="10"/>
  <c r="V386" i="10" s="1"/>
  <c r="J387" i="10"/>
  <c r="U387" i="10"/>
  <c r="V387" i="10"/>
  <c r="J388" i="10"/>
  <c r="V388" i="10" s="1"/>
  <c r="U388" i="10"/>
  <c r="J389" i="10"/>
  <c r="V389" i="10" s="1"/>
  <c r="U389" i="10"/>
  <c r="J390" i="10"/>
  <c r="U390" i="10"/>
  <c r="V390" i="10" s="1"/>
  <c r="J391" i="10"/>
  <c r="U391" i="10"/>
  <c r="V391" i="10"/>
  <c r="J392" i="10"/>
  <c r="V392" i="10" s="1"/>
  <c r="U392" i="10"/>
  <c r="J393" i="10"/>
  <c r="V393" i="10" s="1"/>
  <c r="U393" i="10"/>
  <c r="J394" i="10"/>
  <c r="U394" i="10"/>
  <c r="V394" i="10" s="1"/>
  <c r="J395" i="10"/>
  <c r="U395" i="10"/>
  <c r="V395" i="10"/>
  <c r="J396" i="10"/>
  <c r="V396" i="10" s="1"/>
  <c r="U396" i="10"/>
  <c r="J397" i="10"/>
  <c r="V397" i="10" s="1"/>
  <c r="U397" i="10"/>
  <c r="J398" i="10"/>
  <c r="U398" i="10"/>
  <c r="V398" i="10" s="1"/>
  <c r="J399" i="10"/>
  <c r="U399" i="10"/>
  <c r="V399" i="10"/>
  <c r="J400" i="10"/>
  <c r="V400" i="10" s="1"/>
  <c r="U400" i="10"/>
  <c r="J401" i="10"/>
  <c r="V401" i="10" s="1"/>
  <c r="U401" i="10"/>
  <c r="J402" i="10"/>
  <c r="U402" i="10"/>
  <c r="V402" i="10" s="1"/>
  <c r="J403" i="10"/>
  <c r="U403" i="10"/>
  <c r="V403" i="10"/>
  <c r="J404" i="10"/>
  <c r="V404" i="10" s="1"/>
  <c r="U404" i="10"/>
  <c r="J405" i="10"/>
  <c r="V405" i="10" s="1"/>
  <c r="U405" i="10"/>
  <c r="J406" i="10"/>
  <c r="U406" i="10"/>
  <c r="V406" i="10" s="1"/>
  <c r="J407" i="10"/>
  <c r="U407" i="10"/>
  <c r="V407" i="10"/>
  <c r="J408" i="10"/>
  <c r="V408" i="10" s="1"/>
  <c r="U408" i="10"/>
  <c r="J409" i="10"/>
  <c r="V409" i="10" s="1"/>
  <c r="U409" i="10"/>
  <c r="J410" i="10"/>
  <c r="U410" i="10"/>
  <c r="V410" i="10" s="1"/>
  <c r="J411" i="10"/>
  <c r="U411" i="10"/>
  <c r="V411" i="10"/>
  <c r="J412" i="10"/>
  <c r="V412" i="10" s="1"/>
  <c r="U412" i="10"/>
  <c r="J413" i="10"/>
  <c r="V413" i="10" s="1"/>
  <c r="U413" i="10"/>
  <c r="J414" i="10"/>
  <c r="U414" i="10"/>
  <c r="V414" i="10" s="1"/>
  <c r="J415" i="10"/>
  <c r="U415" i="10"/>
  <c r="V415" i="10"/>
  <c r="J416" i="10"/>
  <c r="V416" i="10" s="1"/>
  <c r="U416" i="10"/>
  <c r="J417" i="10"/>
  <c r="V417" i="10" s="1"/>
  <c r="U417" i="10"/>
  <c r="J418" i="10"/>
  <c r="U418" i="10"/>
  <c r="V418" i="10" s="1"/>
  <c r="J419" i="10"/>
  <c r="U419" i="10"/>
  <c r="V419" i="10"/>
  <c r="J420" i="10"/>
  <c r="V420" i="10" s="1"/>
  <c r="U420" i="10"/>
  <c r="J421" i="10"/>
  <c r="V421" i="10" s="1"/>
  <c r="U421" i="10"/>
  <c r="J422" i="10"/>
  <c r="U422" i="10"/>
  <c r="V422" i="10" s="1"/>
  <c r="J423" i="10"/>
  <c r="U423" i="10"/>
  <c r="V423" i="10"/>
  <c r="J424" i="10"/>
  <c r="V424" i="10" s="1"/>
  <c r="U424" i="10"/>
  <c r="J425" i="10"/>
  <c r="V425" i="10" s="1"/>
  <c r="U425" i="10"/>
  <c r="J426" i="10"/>
  <c r="U426" i="10"/>
  <c r="V426" i="10" s="1"/>
  <c r="J427" i="10"/>
  <c r="U427" i="10"/>
  <c r="V427" i="10"/>
  <c r="J428" i="10"/>
  <c r="V428" i="10" s="1"/>
  <c r="U428" i="10"/>
  <c r="J429" i="10"/>
  <c r="V429" i="10" s="1"/>
  <c r="U429" i="10"/>
  <c r="J430" i="10"/>
  <c r="U430" i="10"/>
  <c r="V430" i="10" s="1"/>
  <c r="J431" i="10"/>
  <c r="U431" i="10"/>
  <c r="V431" i="10"/>
  <c r="J432" i="10"/>
  <c r="V432" i="10" s="1"/>
  <c r="U432" i="10"/>
  <c r="J433" i="10"/>
  <c r="V433" i="10" s="1"/>
  <c r="U433" i="10"/>
  <c r="J434" i="10"/>
  <c r="U434" i="10"/>
  <c r="V434" i="10" s="1"/>
  <c r="J435" i="10"/>
  <c r="U435" i="10"/>
  <c r="V435" i="10"/>
  <c r="J436" i="10"/>
  <c r="V436" i="10" s="1"/>
  <c r="U436" i="10"/>
  <c r="J437" i="10"/>
  <c r="V437" i="10" s="1"/>
  <c r="U437" i="10"/>
  <c r="J438" i="10"/>
  <c r="U438" i="10"/>
  <c r="V438" i="10" s="1"/>
  <c r="J439" i="10"/>
  <c r="U439" i="10"/>
  <c r="V439" i="10"/>
  <c r="J440" i="10"/>
  <c r="V440" i="10" s="1"/>
  <c r="U440" i="10"/>
  <c r="J441" i="10"/>
  <c r="V441" i="10" s="1"/>
  <c r="U441" i="10"/>
  <c r="J442" i="10"/>
  <c r="U442" i="10"/>
  <c r="V442" i="10" s="1"/>
  <c r="J443" i="10"/>
  <c r="U443" i="10"/>
  <c r="V443" i="10"/>
  <c r="J444" i="10"/>
  <c r="V444" i="10" s="1"/>
  <c r="U444" i="10"/>
  <c r="J445" i="10"/>
  <c r="V445" i="10" s="1"/>
  <c r="U445" i="10"/>
  <c r="J446" i="10"/>
  <c r="U446" i="10"/>
  <c r="V446" i="10" s="1"/>
  <c r="J447" i="10"/>
  <c r="U447" i="10"/>
  <c r="V447" i="10"/>
  <c r="J448" i="10"/>
  <c r="V448" i="10" s="1"/>
  <c r="U448" i="10"/>
  <c r="J449" i="10"/>
  <c r="V449" i="10" s="1"/>
  <c r="U449" i="10"/>
  <c r="J450" i="10"/>
  <c r="U450" i="10"/>
  <c r="V450" i="10" s="1"/>
  <c r="J451" i="10"/>
  <c r="U451" i="10"/>
  <c r="V451" i="10"/>
  <c r="J452" i="10"/>
  <c r="V452" i="10" s="1"/>
  <c r="U452" i="10"/>
  <c r="J453" i="10"/>
  <c r="V453" i="10" s="1"/>
  <c r="U453" i="10"/>
  <c r="J454" i="10"/>
  <c r="U454" i="10"/>
  <c r="V454" i="10" s="1"/>
  <c r="J455" i="10"/>
  <c r="U455" i="10"/>
  <c r="V455" i="10"/>
  <c r="J456" i="10"/>
  <c r="V456" i="10" s="1"/>
  <c r="U456" i="10"/>
  <c r="J457" i="10"/>
  <c r="V457" i="10" s="1"/>
  <c r="U457" i="10"/>
  <c r="J458" i="10"/>
  <c r="U458" i="10"/>
  <c r="V458" i="10" s="1"/>
  <c r="J459" i="10"/>
  <c r="U459" i="10"/>
  <c r="V459" i="10"/>
  <c r="J460" i="10"/>
  <c r="V460" i="10" s="1"/>
  <c r="U460" i="10"/>
  <c r="J461" i="10"/>
  <c r="V461" i="10" s="1"/>
  <c r="U461" i="10"/>
  <c r="J462" i="10"/>
  <c r="U462" i="10"/>
  <c r="V462" i="10" s="1"/>
  <c r="J463" i="10"/>
  <c r="U463" i="10"/>
  <c r="V463" i="10"/>
  <c r="J464" i="10"/>
  <c r="V464" i="10" s="1"/>
  <c r="U464" i="10"/>
  <c r="J465" i="10"/>
  <c r="V465" i="10" s="1"/>
  <c r="U465" i="10"/>
  <c r="J466" i="10"/>
  <c r="U466" i="10"/>
  <c r="V466" i="10" s="1"/>
  <c r="J467" i="10"/>
  <c r="U467" i="10"/>
  <c r="V467" i="10"/>
  <c r="J468" i="10"/>
  <c r="V468" i="10" s="1"/>
  <c r="U468" i="10"/>
  <c r="J469" i="10"/>
  <c r="V469" i="10" s="1"/>
  <c r="U469" i="10"/>
  <c r="J470" i="10"/>
  <c r="U470" i="10"/>
  <c r="V470" i="10" s="1"/>
  <c r="J471" i="10"/>
  <c r="U471" i="10"/>
  <c r="V471" i="10"/>
  <c r="J472" i="10"/>
  <c r="V472" i="10" s="1"/>
  <c r="U472" i="10"/>
  <c r="J473" i="10"/>
  <c r="V473" i="10" s="1"/>
  <c r="U473" i="10"/>
  <c r="J474" i="10"/>
  <c r="U474" i="10"/>
  <c r="V474" i="10" s="1"/>
  <c r="J475" i="10"/>
  <c r="U475" i="10"/>
  <c r="V475" i="10"/>
  <c r="J476" i="10"/>
  <c r="V476" i="10" s="1"/>
  <c r="U476" i="10"/>
  <c r="J477" i="10"/>
  <c r="V477" i="10" s="1"/>
  <c r="U477" i="10"/>
  <c r="J478" i="10"/>
  <c r="U478" i="10"/>
  <c r="V478" i="10" s="1"/>
  <c r="J479" i="10"/>
  <c r="U479" i="10"/>
  <c r="V479" i="10"/>
  <c r="J480" i="10"/>
  <c r="V480" i="10" s="1"/>
  <c r="U480" i="10"/>
  <c r="J481" i="10"/>
  <c r="V481" i="10" s="1"/>
  <c r="U481" i="10"/>
  <c r="J482" i="10"/>
  <c r="U482" i="10"/>
  <c r="V482" i="10" s="1"/>
  <c r="J483" i="10"/>
  <c r="U483" i="10"/>
  <c r="V483" i="10"/>
  <c r="J484" i="10"/>
  <c r="V484" i="10" s="1"/>
  <c r="U484" i="10"/>
  <c r="J485" i="10"/>
  <c r="V485" i="10" s="1"/>
  <c r="U485" i="10"/>
  <c r="J486" i="10"/>
  <c r="U486" i="10"/>
  <c r="V486" i="10" s="1"/>
  <c r="J487" i="10"/>
  <c r="U487" i="10"/>
  <c r="V487" i="10"/>
  <c r="J488" i="10"/>
  <c r="V488" i="10" s="1"/>
  <c r="U488" i="10"/>
  <c r="J489" i="10"/>
  <c r="V489" i="10" s="1"/>
  <c r="U489" i="10"/>
  <c r="J490" i="10"/>
  <c r="U490" i="10"/>
  <c r="V490" i="10" s="1"/>
  <c r="J491" i="10"/>
  <c r="U491" i="10"/>
  <c r="V491" i="10"/>
  <c r="K493" i="10"/>
  <c r="U493" i="10" s="1"/>
  <c r="L493" i="10"/>
  <c r="M493" i="10"/>
  <c r="N493" i="10"/>
  <c r="O493" i="10"/>
  <c r="P493" i="10"/>
  <c r="Q493" i="10"/>
  <c r="R493" i="10"/>
  <c r="S493" i="10"/>
  <c r="T493" i="10"/>
  <c r="U495" i="10" l="1"/>
  <c r="U494" i="10"/>
  <c r="V272" i="10"/>
  <c r="V315" i="10"/>
  <c r="V296" i="10"/>
  <c r="V267" i="10"/>
  <c r="V339" i="10"/>
  <c r="V291" i="10"/>
  <c r="V320" i="10"/>
  <c r="J2" i="10"/>
  <c r="L2" i="9"/>
  <c r="M2" i="9"/>
  <c r="N2" i="9"/>
  <c r="O2" i="9"/>
  <c r="P2" i="9"/>
  <c r="Q2" i="9"/>
  <c r="R2" i="9"/>
  <c r="S2" i="9"/>
  <c r="T2" i="9"/>
  <c r="U2" i="9"/>
  <c r="V2" i="9"/>
  <c r="W2" i="9"/>
  <c r="X2" i="9"/>
  <c r="K3" i="9"/>
  <c r="K2" i="9" s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J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K200" i="8"/>
  <c r="J200" i="8" s="1"/>
  <c r="L200" i="8"/>
  <c r="M200" i="8"/>
  <c r="N200" i="8"/>
  <c r="O200" i="8"/>
  <c r="K202" i="8"/>
  <c r="L202" i="8"/>
  <c r="M202" i="8"/>
  <c r="N202" i="8"/>
  <c r="O202" i="8"/>
  <c r="P202" i="8"/>
  <c r="P200" i="8" s="1"/>
  <c r="Q202" i="8"/>
  <c r="Q203" i="8"/>
  <c r="Q204" i="8"/>
</calcChain>
</file>

<file path=xl/sharedStrings.xml><?xml version="1.0" encoding="utf-8"?>
<sst xmlns="http://schemas.openxmlformats.org/spreadsheetml/2006/main" count="4471" uniqueCount="677">
  <si>
    <t>LS_NR</t>
  </si>
  <si>
    <t>stop_name</t>
  </si>
  <si>
    <t>fclass</t>
  </si>
  <si>
    <t>ANIMI</t>
  </si>
  <si>
    <t>ONIMI</t>
  </si>
  <si>
    <t>MNIMI</t>
  </si>
  <si>
    <t>comment</t>
  </si>
  <si>
    <t>auth</t>
  </si>
  <si>
    <t>score</t>
  </si>
  <si>
    <t>Tõnismägi</t>
  </si>
  <si>
    <t>bus_stop</t>
  </si>
  <si>
    <t>Kesklinna linnaosa</t>
  </si>
  <si>
    <t>Tallinn</t>
  </si>
  <si>
    <t>Harju maakond</t>
  </si>
  <si>
    <t>JJ</t>
  </si>
  <si>
    <t>Tõnismägi Endla ristmik</t>
  </si>
  <si>
    <t>crossing</t>
  </si>
  <si>
    <t>Kaarli ülekäik</t>
  </si>
  <si>
    <t>Aegviidu</t>
  </si>
  <si>
    <t>Aegviidu alev</t>
  </si>
  <si>
    <t>Anija vald</t>
  </si>
  <si>
    <t>TK</t>
  </si>
  <si>
    <t>Aegviidu-Tallinn</t>
  </si>
  <si>
    <t>railway_halt</t>
  </si>
  <si>
    <t>Tallinn-Aegviidu</t>
  </si>
  <si>
    <t>Energia</t>
  </si>
  <si>
    <t>Kristiine linnaosa</t>
  </si>
  <si>
    <t>VU</t>
  </si>
  <si>
    <t>Järve haigla</t>
  </si>
  <si>
    <t>Ülekäigurada, Järve haigla ees</t>
  </si>
  <si>
    <t>ÜlekäiguradaEnergia tn 1</t>
  </si>
  <si>
    <t>Vabaduse väljak</t>
  </si>
  <si>
    <t>Kosmos</t>
  </si>
  <si>
    <t>tram_stop</t>
  </si>
  <si>
    <t>Tallinn-Väike</t>
  </si>
  <si>
    <t>Tallinn Väike bussipeatus, Pärnu-Tallinn ülekäigurada</t>
  </si>
  <si>
    <t>Magdaleena ülekäigurada</t>
  </si>
  <si>
    <t>Tondi ülekäigurada</t>
  </si>
  <si>
    <t>Pärnu mnt ülekäigurada</t>
  </si>
  <si>
    <t>Tondi ülekäigurada Olerexi kõrval</t>
  </si>
  <si>
    <t>Haigla</t>
  </si>
  <si>
    <t>Maardu linn</t>
  </si>
  <si>
    <t>Ülekäik Haigla tänava</t>
  </si>
  <si>
    <t>Ülekäik Üle Keemikute tee</t>
  </si>
  <si>
    <t>Ülekäik üle Stardi tänava</t>
  </si>
  <si>
    <t>Männi</t>
  </si>
  <si>
    <t>Mustamäe linnaosa</t>
  </si>
  <si>
    <t>KP</t>
  </si>
  <si>
    <t>Ehitajate tee 40, ülekäigurada</t>
  </si>
  <si>
    <t>Humala</t>
  </si>
  <si>
    <t>Haabersti linnaosa</t>
  </si>
  <si>
    <t>Humala peatuse ülekäik</t>
  </si>
  <si>
    <t>Põhja-Tallinna linnaosa</t>
  </si>
  <si>
    <t>Ädala</t>
  </si>
  <si>
    <t>Ädala peatuse ülekäik</t>
  </si>
  <si>
    <t>Karikakra</t>
  </si>
  <si>
    <t>Sinilille</t>
  </si>
  <si>
    <t>Päevalille</t>
  </si>
  <si>
    <t>Polikliiniku ülekäik</t>
  </si>
  <si>
    <t>Nõmme</t>
  </si>
  <si>
    <t>Nõmme linnaosa</t>
  </si>
  <si>
    <t>Nõmme raudteepeatus, Kesklinna suund</t>
  </si>
  <si>
    <t>Nõmme RP ülekäik, Raudtee 9</t>
  </si>
  <si>
    <t>Ülekäigurada, Jaama 1 Nõmme</t>
  </si>
  <si>
    <t>Ülekäigurada, Turu plats 2, Nõmme</t>
  </si>
  <si>
    <t>Madala</t>
  </si>
  <si>
    <t>Lõime</t>
  </si>
  <si>
    <t>Lõime peatuse ülekäik</t>
  </si>
  <si>
    <t>Sõle-Sitsi ristmik</t>
  </si>
  <si>
    <t>Marati</t>
  </si>
  <si>
    <t>Sirbi</t>
  </si>
  <si>
    <t>Sirbi trammipeatuse ülekäik</t>
  </si>
  <si>
    <t>Marati peatuse ülekäik</t>
  </si>
  <si>
    <t>Pikri</t>
  </si>
  <si>
    <t>Lasnamäe linnaosa</t>
  </si>
  <si>
    <t>Pikri peatuse ülekäik</t>
  </si>
  <si>
    <t>Viimsi keskus</t>
  </si>
  <si>
    <t>Haabneeme alevik</t>
  </si>
  <si>
    <t>Viimsi vald</t>
  </si>
  <si>
    <t>Viimsi kool</t>
  </si>
  <si>
    <t>Fertilitase ülekäik</t>
  </si>
  <si>
    <t>Viimsi kooli ülekäik</t>
  </si>
  <si>
    <t>Taksopark</t>
  </si>
  <si>
    <t>Ülase</t>
  </si>
  <si>
    <t>Tulika tn ülekäik</t>
  </si>
  <si>
    <t>Liivaku</t>
  </si>
  <si>
    <t>Keskuse</t>
  </si>
  <si>
    <t>Liivaku ülekäigurada</t>
  </si>
  <si>
    <t>Sõpruse pst ülekäigurada</t>
  </si>
  <si>
    <t>Balti jaam</t>
  </si>
  <si>
    <t>Balti jaama ülekäik</t>
  </si>
  <si>
    <t>Balti jaam 1</t>
  </si>
  <si>
    <t>Balti jaam 2</t>
  </si>
  <si>
    <t>Balti jaam 3</t>
  </si>
  <si>
    <t>Balti jaam 4</t>
  </si>
  <si>
    <t>Balti jaam 5</t>
  </si>
  <si>
    <t>Balti jaam 6</t>
  </si>
  <si>
    <t>railway_station</t>
  </si>
  <si>
    <t>Benita kodu</t>
  </si>
  <si>
    <t>Valkse küla</t>
  </si>
  <si>
    <t>Lääne-Harju vald</t>
  </si>
  <si>
    <t>Mahtra</t>
  </si>
  <si>
    <t>Mahtra ristmik</t>
  </si>
  <si>
    <t>Reisisadam D-terminal</t>
  </si>
  <si>
    <t>Reisisadam D-terminali peatuse ülekäik</t>
  </si>
  <si>
    <t>Uus Maailm</t>
  </si>
  <si>
    <t>Vineeri</t>
  </si>
  <si>
    <t>Vineeri bussipeatuse ülekäik</t>
  </si>
  <si>
    <t>Vineeri trammipeatuse plekäik</t>
  </si>
  <si>
    <t>Räägu</t>
  </si>
  <si>
    <t>Koolimaja</t>
  </si>
  <si>
    <t>Nõmme tee ülekäik</t>
  </si>
  <si>
    <t>Järve</t>
  </si>
  <si>
    <t>Pärnu mnt ülekäik, Järve bussipeatus</t>
  </si>
  <si>
    <t>Kehra raudteejaam</t>
  </si>
  <si>
    <t>Kehra linn</t>
  </si>
  <si>
    <t>Kehra</t>
  </si>
  <si>
    <t>Ülekäik Kehra raudteejaama juures</t>
  </si>
  <si>
    <t>Ringtee juures, mis viib grossi poe juurest jaama</t>
  </si>
  <si>
    <t>Ülekäik üle Kose mnt jaamapoolne</t>
  </si>
  <si>
    <t>Kehra bussipeatus üle tee Grossi poe juures, ülekäik piki Kose mnt</t>
  </si>
  <si>
    <t>Keila raudteejaam</t>
  </si>
  <si>
    <t>Keila linn</t>
  </si>
  <si>
    <t>Keila</t>
  </si>
  <si>
    <t>Keila raudteejaama ülekäik</t>
  </si>
  <si>
    <t>Kivimäe jaam</t>
  </si>
  <si>
    <t>Kivimäe</t>
  </si>
  <si>
    <t>Kivimäe raudteepeatuse üelkäik</t>
  </si>
  <si>
    <t>Kivimäe raudteepeatuse BP ülekäik Pärnu mnt 349</t>
  </si>
  <si>
    <t>Võidujooksu</t>
  </si>
  <si>
    <t>Võidujooksu ülekäik (Maxima kõrval)</t>
  </si>
  <si>
    <t>Vana-Pääsküla</t>
  </si>
  <si>
    <t>Laagri</t>
  </si>
  <si>
    <t>Laagri raudteepeatuse ülekäik</t>
  </si>
  <si>
    <t>Liiva</t>
  </si>
  <si>
    <t>Liiva jaam</t>
  </si>
  <si>
    <t>Liiva jaam peatuse ülekäik</t>
  </si>
  <si>
    <t>Vabaduse pst ülekäik</t>
  </si>
  <si>
    <t>Lilleküla jaam (Tehnika tn)</t>
  </si>
  <si>
    <t>Lilleküla jaama ülekäik Tehnika tn 8tunnel)</t>
  </si>
  <si>
    <t>Lilleküla jaam bussipeatus (Kristiine keskus)</t>
  </si>
  <si>
    <t>Lilleküla</t>
  </si>
  <si>
    <t>Linnahall</t>
  </si>
  <si>
    <t>Mere pst-Suur-Rannavärava ülekäik</t>
  </si>
  <si>
    <t>Kalarand</t>
  </si>
  <si>
    <t>Paldiski sadam</t>
  </si>
  <si>
    <t>Paldiski linn</t>
  </si>
  <si>
    <t>Paldiski Lõunasadam</t>
  </si>
  <si>
    <t>ferry_terminal</t>
  </si>
  <si>
    <t>Raudteejaam</t>
  </si>
  <si>
    <t>Paldiski</t>
  </si>
  <si>
    <t>Ööbiku</t>
  </si>
  <si>
    <t>Ööbiku peatuse ülekäik</t>
  </si>
  <si>
    <t>Ööbiku peatuse ülekäik (Tedre tn)</t>
  </si>
  <si>
    <t>Pääsküla jaam</t>
  </si>
  <si>
    <t>Pääsküla</t>
  </si>
  <si>
    <t>Pääsküla raudteepeatuse Pärnu mnt ülekäik</t>
  </si>
  <si>
    <t>Pääsküla raudteepeatuse ülekäik</t>
  </si>
  <si>
    <t>Rahumäe</t>
  </si>
  <si>
    <t>Rahumäe raudteepeatuse ülekäik</t>
  </si>
  <si>
    <t>Õlletehase</t>
  </si>
  <si>
    <t>Saku alevik</t>
  </si>
  <si>
    <t>Saku vald</t>
  </si>
  <si>
    <t>Saku Raudteejaam</t>
  </si>
  <si>
    <t>Saku Gümnaasium</t>
  </si>
  <si>
    <t>Saku</t>
  </si>
  <si>
    <t>Saku raudteepeatuse ülekäigurada, Kooli tee1</t>
  </si>
  <si>
    <t>Saue jaam</t>
  </si>
  <si>
    <t>Saue linn</t>
  </si>
  <si>
    <t>Saue vald</t>
  </si>
  <si>
    <t>Suurevälja põik</t>
  </si>
  <si>
    <t>Saue</t>
  </si>
  <si>
    <t>Saue raudteepeatuse ülekäigurada</t>
  </si>
  <si>
    <t>Saue raudteejaama ülekäigurada</t>
  </si>
  <si>
    <t>Raudtee</t>
  </si>
  <si>
    <t>Hiiu</t>
  </si>
  <si>
    <t>Hiiu RP ülekäigurada Raudtee t</t>
  </si>
  <si>
    <t>Hiiu RP ülekäigurada Hiiu tn</t>
  </si>
  <si>
    <t>Hiiu peatuse ülekäik</t>
  </si>
  <si>
    <t>Hiiu peatuse ülekäik, Hiiu tn</t>
  </si>
  <si>
    <t>Lastehaigla</t>
  </si>
  <si>
    <t>Tervise</t>
  </si>
  <si>
    <t>Lastehaigla peatuse ülekäik</t>
  </si>
  <si>
    <t>Tervise peatuse ülekäik</t>
  </si>
  <si>
    <t>Pirni</t>
  </si>
  <si>
    <t>Hipodroom</t>
  </si>
  <si>
    <t>Paldiski mnt-Mustamäe tee ristmik</t>
  </si>
  <si>
    <t>Sanatooriumi</t>
  </si>
  <si>
    <t>Kose alevik</t>
  </si>
  <si>
    <t>Kose vald</t>
  </si>
  <si>
    <t>AV</t>
  </si>
  <si>
    <t>Keskhaigla</t>
  </si>
  <si>
    <t>Hotell Olümpia</t>
  </si>
  <si>
    <t>Lastepolikliiniku ülekäik</t>
  </si>
  <si>
    <t>Bussijaam</t>
  </si>
  <si>
    <t>Tallinna bussijaam (Filtri)</t>
  </si>
  <si>
    <t>Tallinna Bussijaam</t>
  </si>
  <si>
    <t>bus_station</t>
  </si>
  <si>
    <t>Bussijaama esine ülekäik</t>
  </si>
  <si>
    <t>Tartu mnt-Odra ristmik</t>
  </si>
  <si>
    <t>Lennujaam</t>
  </si>
  <si>
    <t>Tallinna lennujaam</t>
  </si>
  <si>
    <t>airport</t>
  </si>
  <si>
    <t>J. Poska</t>
  </si>
  <si>
    <t>Kadriorg</t>
  </si>
  <si>
    <t>Weizenbergi-Poskas ülekäik</t>
  </si>
  <si>
    <t>Aiandi</t>
  </si>
  <si>
    <t>Mustamäe-Kadaka tee ristmik</t>
  </si>
  <si>
    <t>Reisisadam</t>
  </si>
  <si>
    <t>Vanasadam</t>
  </si>
  <si>
    <t>Tondi</t>
  </si>
  <si>
    <t>Valdeku</t>
  </si>
  <si>
    <t>A. Laikmaa (2x)</t>
  </si>
  <si>
    <t>Hobujaama</t>
  </si>
  <si>
    <t>A. Laikmaa</t>
  </si>
  <si>
    <t>Laikmaa bussipeatus</t>
  </si>
  <si>
    <t>Hobujaama bussipeatus (Foorumi kõrval)</t>
  </si>
  <si>
    <t>Viru Bussiterminal</t>
  </si>
  <si>
    <t>Viru keskuse ristmik (Laikmaa-Narva mnt)</t>
  </si>
  <si>
    <t>Viru keskuse ees (Tallink hotelli vastas)</t>
  </si>
  <si>
    <t>Ülemiste jaam</t>
  </si>
  <si>
    <t>Pae peatus</t>
  </si>
  <si>
    <t>Kivimurru</t>
  </si>
  <si>
    <t>Ülemiste peatus</t>
  </si>
  <si>
    <t>Pae bussipeatuse ülekäik</t>
  </si>
  <si>
    <t>Ülemiste jaam peatuste ülekäik</t>
  </si>
  <si>
    <t>T1 esine ülekäik</t>
  </si>
  <si>
    <t>Heltermaa</t>
  </si>
  <si>
    <t>Heltermaa küla</t>
  </si>
  <si>
    <t>Hiiumaa vald</t>
  </si>
  <si>
    <t>Hiiu maakond</t>
  </si>
  <si>
    <t>Heltermaa sadam</t>
  </si>
  <si>
    <t>Heltermaa sadamahoone ülekäigurada</t>
  </si>
  <si>
    <t>Hiiessaare küla</t>
  </si>
  <si>
    <t>Kärdla lennuväli</t>
  </si>
  <si>
    <t>Rookopli bussipeatus</t>
  </si>
  <si>
    <t>Kärdla linn</t>
  </si>
  <si>
    <t>Kärdla keskväljak</t>
  </si>
  <si>
    <t>Kärdla keskväljaku ülekäik</t>
  </si>
  <si>
    <t>Sõru</t>
  </si>
  <si>
    <t>Pärna küla</t>
  </si>
  <si>
    <t>Sõru sadam</t>
  </si>
  <si>
    <t>Sõru sadama vöötrada</t>
  </si>
  <si>
    <t>Jõhvi bussijaam peatused 7 ja 8</t>
  </si>
  <si>
    <t>Jõhvi linn</t>
  </si>
  <si>
    <t>Jõhvi vald</t>
  </si>
  <si>
    <t>Ida-Viru maakond</t>
  </si>
  <si>
    <t>Keskus</t>
  </si>
  <si>
    <t>Turg</t>
  </si>
  <si>
    <t>Jõhvi bussijaama ülekäik</t>
  </si>
  <si>
    <t>Peatus Turg ülekäik</t>
  </si>
  <si>
    <t>Vaksal</t>
  </si>
  <si>
    <t>Jõhvi</t>
  </si>
  <si>
    <t>Ülekäik Vaksali peatus</t>
  </si>
  <si>
    <t>Ülekäik Vaksali peatuse juures linnapoolne</t>
  </si>
  <si>
    <t>Jaam</t>
  </si>
  <si>
    <t>Narva linn</t>
  </si>
  <si>
    <t>Narva</t>
  </si>
  <si>
    <t>Ülekäik Narva bussijaama juures</t>
  </si>
  <si>
    <t>Ülekäik Narva bussijaama juures 2</t>
  </si>
  <si>
    <t>Ülekäik Narva raudteejaama parklasse</t>
  </si>
  <si>
    <t>Ülekäik peatuse Jaam juures üle Vaivara tn</t>
  </si>
  <si>
    <t>Gerassimovi</t>
  </si>
  <si>
    <t>Jäähall</t>
  </si>
  <si>
    <t>Kalda</t>
  </si>
  <si>
    <t>Kreenholmi keskus</t>
  </si>
  <si>
    <t>Kreenholmi manufaktuur</t>
  </si>
  <si>
    <t>Kutseõppekeskus</t>
  </si>
  <si>
    <t>Jäähall ülekäik</t>
  </si>
  <si>
    <t>Ülekäik Gerassimovi Kreenholmi ristmik</t>
  </si>
  <si>
    <t>Ülekäik Kalda peatuse juures</t>
  </si>
  <si>
    <t>Ülekäik Kutseõppekeskuse peatuse juures</t>
  </si>
  <si>
    <t>KK Geneva</t>
  </si>
  <si>
    <t>Võidu</t>
  </si>
  <si>
    <t>Ülekäik Astri KK juures Circle K poolne</t>
  </si>
  <si>
    <t>Ülekäik Astri KK juures KK Geneva peatuse lähedal</t>
  </si>
  <si>
    <t>KK Geneva G4S maja eest</t>
  </si>
  <si>
    <t>Võidu peatusesse üle tee</t>
  </si>
  <si>
    <t>Polikliinik</t>
  </si>
  <si>
    <t>Puskini 23</t>
  </si>
  <si>
    <t>Ülekäik peatusest polikliiniku poole</t>
  </si>
  <si>
    <t>Ülekäik üle Hariduse tn Vestervalli poolses otsas</t>
  </si>
  <si>
    <t>Sauna</t>
  </si>
  <si>
    <t>Narva-Jõesuu linn</t>
  </si>
  <si>
    <t>Linnadevaheline</t>
  </si>
  <si>
    <t>Pargi</t>
  </si>
  <si>
    <t>Ülekäigud Poska Suur-Lootsi ristmikul</t>
  </si>
  <si>
    <t>Ülekäik Pargi peatuse juures</t>
  </si>
  <si>
    <t>NarvaJõesuu Linnadevaheline peatus</t>
  </si>
  <si>
    <t>Sauna peatuse ülekäik</t>
  </si>
  <si>
    <t>Ülekäik üle Koidu tänava</t>
  </si>
  <si>
    <t>Loomemaja</t>
  </si>
  <si>
    <t>Järve linnaosa</t>
  </si>
  <si>
    <t>Kohtla-Järve linn</t>
  </si>
  <si>
    <t>Spordikeskus</t>
  </si>
  <si>
    <t>Kultuurimaja</t>
  </si>
  <si>
    <t>Vironia</t>
  </si>
  <si>
    <t>Kohtla-Järve bussijaam</t>
  </si>
  <si>
    <t>Kohla-Jarve</t>
  </si>
  <si>
    <t>Kultuurimaja peatus, üle Torujõe tn</t>
  </si>
  <si>
    <t>Loomemaja peatus</t>
  </si>
  <si>
    <t>Ülekäik Vironia peatusest kaubanduskeskusesse</t>
  </si>
  <si>
    <t>Vironia eest Vironia keskuse poole</t>
  </si>
  <si>
    <t>Vironia peatusest üle Järveküla tee bussijaama</t>
  </si>
  <si>
    <t>Vironia keskusesse</t>
  </si>
  <si>
    <t>Spordikeskuse peatus, üle Järveküla tee</t>
  </si>
  <si>
    <t>Ülekäik üle Torujõe tn Spordikeskuse peatuse juures</t>
  </si>
  <si>
    <t>Ülekäik üle Tuuslari tänava Spordikeskuse peatuse juures</t>
  </si>
  <si>
    <t>Lydia Koidula</t>
  </si>
  <si>
    <t>Ülekäik L. Koidula peatuse juures K.Järvelt väljuv suund</t>
  </si>
  <si>
    <t>Ülekäik L. Koidula peatuse juures oleva tankla juures</t>
  </si>
  <si>
    <t>Ülekäik L. Koidula peatuse juures sissetulev suund</t>
  </si>
  <si>
    <t>Ülekäik üle Järveküla tee peatuste juures</t>
  </si>
  <si>
    <t>Kiviõli linn</t>
  </si>
  <si>
    <t>Lüganuse vald</t>
  </si>
  <si>
    <t>Soo tn</t>
  </si>
  <si>
    <t>Kiviõli raudteejaam</t>
  </si>
  <si>
    <t>Ülekäik Keskuse peatus Kiviõlis</t>
  </si>
  <si>
    <t>Ülekäik Keskuse peatus Kiviõlis_2</t>
  </si>
  <si>
    <t>Ülekäik Keskuse peatus Kiviõlis_3L</t>
  </si>
  <si>
    <t>Ülekäik Keskuse peatus Kiviõlis_4</t>
  </si>
  <si>
    <t>Ülekäik Soo bussipeatuse juures</t>
  </si>
  <si>
    <t>Ilmajaama</t>
  </si>
  <si>
    <t>Ahtme linnaosa</t>
  </si>
  <si>
    <t>Puru haigla</t>
  </si>
  <si>
    <t>Puru polikliinik</t>
  </si>
  <si>
    <t>Ülekäik Ilmajaama peatuse juures Jõhvist tuleval suunal</t>
  </si>
  <si>
    <t>Ülekäik Ilmajaama peatuse juures</t>
  </si>
  <si>
    <t>Ülekäik Puru polikliiniku peatuse juures</t>
  </si>
  <si>
    <t>Sillamäe linn</t>
  </si>
  <si>
    <t>Kajaka</t>
  </si>
  <si>
    <t>Ülekäik Sauna peatuse juures</t>
  </si>
  <si>
    <t>Ülekäik Sauna peatuse juures_2</t>
  </si>
  <si>
    <t>Ülekäik Sauna peatuse juures_4</t>
  </si>
  <si>
    <t>Ülekäik Sauna peatuse juures_3</t>
  </si>
  <si>
    <t>Ülekäik Sauna peatuse juures_5</t>
  </si>
  <si>
    <t>Ülekäik Haigla peatus</t>
  </si>
  <si>
    <t>Ülekäik Haigla peatus_2</t>
  </si>
  <si>
    <t>Sillamäe bussijaam</t>
  </si>
  <si>
    <t>Sillamäe</t>
  </si>
  <si>
    <t>Ülekäik Sillamäe bussijaamas</t>
  </si>
  <si>
    <t>Ülekäik Sillamäe bussijaamast Maxima poole</t>
  </si>
  <si>
    <t>Jõgeva</t>
  </si>
  <si>
    <t>Jõgeva linn</t>
  </si>
  <si>
    <t>Jõgeva vald</t>
  </si>
  <si>
    <t>Jõgeva maakond</t>
  </si>
  <si>
    <t>Jõgeva bussijaam</t>
  </si>
  <si>
    <t>Mustvee</t>
  </si>
  <si>
    <t>Mustvee linn</t>
  </si>
  <si>
    <t>Mustvee vald</t>
  </si>
  <si>
    <t>Põltsamaa</t>
  </si>
  <si>
    <t>Põltsamaa linn</t>
  </si>
  <si>
    <t>Põltsamaa vald</t>
  </si>
  <si>
    <t>Adavere</t>
  </si>
  <si>
    <t>Adavere alevik</t>
  </si>
  <si>
    <t>Piiri</t>
  </si>
  <si>
    <t>Türi bussijaam</t>
  </si>
  <si>
    <t>Türi linn</t>
  </si>
  <si>
    <t>Türi vald</t>
  </si>
  <si>
    <t>Järva maakond</t>
  </si>
  <si>
    <t>Türi</t>
  </si>
  <si>
    <t>Kultuurikeskus</t>
  </si>
  <si>
    <t>Paide linn</t>
  </si>
  <si>
    <t>Paide bussijaam</t>
  </si>
  <si>
    <t>Pärnu tn ülekäik</t>
  </si>
  <si>
    <t>Paide bussijaam 6</t>
  </si>
  <si>
    <t>Rohuküla sadam</t>
  </si>
  <si>
    <t>Rohuküla</t>
  </si>
  <si>
    <t>Haapsalu linn</t>
  </si>
  <si>
    <t>Lääne maakond</t>
  </si>
  <si>
    <t>Rohuküla Hiiumaa kai ülekäigurada</t>
  </si>
  <si>
    <t>Rohuküla Vormsi liini kai ülekäigurada</t>
  </si>
  <si>
    <t>Koidula</t>
  </si>
  <si>
    <t>Okase muuseum</t>
  </si>
  <si>
    <t>Posti tn ülekäigurada</t>
  </si>
  <si>
    <t>Laine</t>
  </si>
  <si>
    <t>Tapa haigla</t>
  </si>
  <si>
    <t>Tapa linn</t>
  </si>
  <si>
    <t>Tapa vald</t>
  </si>
  <si>
    <t>Lääne-Viru maakond</t>
  </si>
  <si>
    <t>Rakvere linn</t>
  </si>
  <si>
    <t>Rakvere</t>
  </si>
  <si>
    <t>Viru</t>
  </si>
  <si>
    <t>Viru bussipeatuse ülekäik</t>
  </si>
  <si>
    <t>Bussijaama peatused</t>
  </si>
  <si>
    <t>Ülekäik Filingeri juures</t>
  </si>
  <si>
    <t>Ülekäik Lydia Koidula bussipeatuse juures</t>
  </si>
  <si>
    <t>Rakvere Polikliiniku peatus linna poole viiv suund kooli poolel</t>
  </si>
  <si>
    <t>Kadrina</t>
  </si>
  <si>
    <t>Kadrina alevik</t>
  </si>
  <si>
    <t>Kadrina vald</t>
  </si>
  <si>
    <t>Lehtse</t>
  </si>
  <si>
    <t>Lehtse alevik</t>
  </si>
  <si>
    <t>Tamsalu</t>
  </si>
  <si>
    <t>Tamsalu linn</t>
  </si>
  <si>
    <t>Tamsalu bussijaama peatus</t>
  </si>
  <si>
    <t>Tamsalu bussijaam Koduekstra juures</t>
  </si>
  <si>
    <t>Tamsalu raudteejaam teisel pool tunnelit</t>
  </si>
  <si>
    <t>Tapa</t>
  </si>
  <si>
    <t>Tapa Bussijaam</t>
  </si>
  <si>
    <t>Tapa bussijaama ülekäik II</t>
  </si>
  <si>
    <t>Tapa bussijaama ülekäik</t>
  </si>
  <si>
    <t>Tapa raudteejaam majadepoolne</t>
  </si>
  <si>
    <t>Kooli</t>
  </si>
  <si>
    <t>Põlva linn</t>
  </si>
  <si>
    <t>Põlva vald</t>
  </si>
  <si>
    <t>Põlva maakond</t>
  </si>
  <si>
    <t>Põlva</t>
  </si>
  <si>
    <t>Põlva bussijaama ülekäik</t>
  </si>
  <si>
    <t>Kooli ülekäik</t>
  </si>
  <si>
    <t>Uus tn ülekäik</t>
  </si>
  <si>
    <t>Räpina linn</t>
  </si>
  <si>
    <t>Räpina vald</t>
  </si>
  <si>
    <t>Räpina gümnaasium</t>
  </si>
  <si>
    <t>Räpina haigla ülekäik</t>
  </si>
  <si>
    <t>Põlva raudteejaam</t>
  </si>
  <si>
    <t>Räpina bussijaam</t>
  </si>
  <si>
    <t>Maarja</t>
  </si>
  <si>
    <t>Kiidjärve küla</t>
  </si>
  <si>
    <t>Sanatoorium Tervis</t>
  </si>
  <si>
    <t>Pärnu linn</t>
  </si>
  <si>
    <t>Pärnu maakond</t>
  </si>
  <si>
    <t>Rannapark</t>
  </si>
  <si>
    <t>Kihnu sadam</t>
  </si>
  <si>
    <t>Lemsi küla</t>
  </si>
  <si>
    <t>Kihnu vald</t>
  </si>
  <si>
    <t>Kihnu sadama ülekäik-I</t>
  </si>
  <si>
    <t>Kihnu sadama ülekäik-II</t>
  </si>
  <si>
    <t>Kihnu lennuväli</t>
  </si>
  <si>
    <t>Sääre küla</t>
  </si>
  <si>
    <t>Munalaiu</t>
  </si>
  <si>
    <t>Lao küla</t>
  </si>
  <si>
    <t>Munalaiu sadam</t>
  </si>
  <si>
    <t>Munalaiu sadama ülekäik</t>
  </si>
  <si>
    <t>Vändra</t>
  </si>
  <si>
    <t>Vändra alev</t>
  </si>
  <si>
    <t>Põhja-Pärnumaa vald</t>
  </si>
  <si>
    <t>Pärnu bussijaam</t>
  </si>
  <si>
    <t>Eametsa küla</t>
  </si>
  <si>
    <t>Tori vald</t>
  </si>
  <si>
    <t>Pärnu lennujaam</t>
  </si>
  <si>
    <t>Pae</t>
  </si>
  <si>
    <t>Pärnu</t>
  </si>
  <si>
    <t>Teater</t>
  </si>
  <si>
    <t>Pärnu Talvesadam</t>
  </si>
  <si>
    <t>Teater 1</t>
  </si>
  <si>
    <t>Aiamaa</t>
  </si>
  <si>
    <t>Virtsu sadam</t>
  </si>
  <si>
    <t>Virtsu alevik</t>
  </si>
  <si>
    <t>Lääneranna vald</t>
  </si>
  <si>
    <t>Virtsu sadama bussipeatuse ülekäigurada</t>
  </si>
  <si>
    <t>Lelle</t>
  </si>
  <si>
    <t>Lelle alevik</t>
  </si>
  <si>
    <t>Kehtna vald</t>
  </si>
  <si>
    <t>Rapla maakond</t>
  </si>
  <si>
    <t>Lelle raudteejaam</t>
  </si>
  <si>
    <t>Rapla jaam</t>
  </si>
  <si>
    <t>Rapla linn</t>
  </si>
  <si>
    <t>Rapla vald</t>
  </si>
  <si>
    <t>Rapla raudteejaam</t>
  </si>
  <si>
    <t>Rapla</t>
  </si>
  <si>
    <t>Kohila jaam</t>
  </si>
  <si>
    <t>Kohila alev</t>
  </si>
  <si>
    <t>Kohila vald</t>
  </si>
  <si>
    <t>Kohila raudteejaam</t>
  </si>
  <si>
    <t>Kohila kool</t>
  </si>
  <si>
    <t>Kohila kool välja</t>
  </si>
  <si>
    <t>Kohila</t>
  </si>
  <si>
    <t>Järvakandi Gümnaasium</t>
  </si>
  <si>
    <t>Järvakandi alev</t>
  </si>
  <si>
    <t>Märjamaa</t>
  </si>
  <si>
    <t>Märjamaa alev</t>
  </si>
  <si>
    <t>Märjamaa vald</t>
  </si>
  <si>
    <t>Märjamaa bussijaam</t>
  </si>
  <si>
    <t>Kesklinna</t>
  </si>
  <si>
    <t>Rapla bussijaam</t>
  </si>
  <si>
    <t>Kuivastu</t>
  </si>
  <si>
    <t>Kuivastu küla</t>
  </si>
  <si>
    <t>Muhu vald</t>
  </si>
  <si>
    <t>Saare maakond</t>
  </si>
  <si>
    <t>Kuivastu sadam</t>
  </si>
  <si>
    <t>Kuressaare linn</t>
  </si>
  <si>
    <t>Saaremaa vald</t>
  </si>
  <si>
    <t>Ruubi</t>
  </si>
  <si>
    <t>Kuressaare Bussijaam</t>
  </si>
  <si>
    <t>Vahtra</t>
  </si>
  <si>
    <t>Kuressaare lennujaam</t>
  </si>
  <si>
    <t>Triigi sadam</t>
  </si>
  <si>
    <t>Triigi küla</t>
  </si>
  <si>
    <t>Triigi</t>
  </si>
  <si>
    <t>Rehe</t>
  </si>
  <si>
    <t>Soinaste küla</t>
  </si>
  <si>
    <t>Kambja vald</t>
  </si>
  <si>
    <t>Tartu maakond</t>
  </si>
  <si>
    <t>Rehe peatuse ülekäik</t>
  </si>
  <si>
    <t>Suur kaar</t>
  </si>
  <si>
    <t>Tartu linn</t>
  </si>
  <si>
    <t>Aardla</t>
  </si>
  <si>
    <t>Kirsi</t>
  </si>
  <si>
    <t>Aura veekeskus</t>
  </si>
  <si>
    <t>Kesklinn I</t>
  </si>
  <si>
    <t>Kaubamaja ( Kesklinn VI )</t>
  </si>
  <si>
    <t>Kesklinn V</t>
  </si>
  <si>
    <t>Kesklinn IV</t>
  </si>
  <si>
    <t>Kesklinn III</t>
  </si>
  <si>
    <t>Kesklinn</t>
  </si>
  <si>
    <t>Soola</t>
  </si>
  <si>
    <t>Soola I</t>
  </si>
  <si>
    <t>Soola II</t>
  </si>
  <si>
    <t>Tartu bussijaam</t>
  </si>
  <si>
    <t>Turu</t>
  </si>
  <si>
    <t>Tartu Bussijaam</t>
  </si>
  <si>
    <t>Uue ja vana kaubamaja vaheline ülekäik</t>
  </si>
  <si>
    <t>Tartu Bussijaama ja Dorpat vaheline ülekäik</t>
  </si>
  <si>
    <t>Tasku ja Vana kaubamaja ristmik</t>
  </si>
  <si>
    <t>Elva</t>
  </si>
  <si>
    <t>Elva linn</t>
  </si>
  <si>
    <t>Elva vald</t>
  </si>
  <si>
    <t>Ujula</t>
  </si>
  <si>
    <t>Ujula peatuse ülekäik</t>
  </si>
  <si>
    <t>Tartu 2. ja 3. perroon</t>
  </si>
  <si>
    <t>Tartu 1.perroon</t>
  </si>
  <si>
    <t>Tartu</t>
  </si>
  <si>
    <t>Kaare</t>
  </si>
  <si>
    <t>Maarjamõisa</t>
  </si>
  <si>
    <t>Maarjamõisa (Lunini tn)</t>
  </si>
  <si>
    <t>Nooruse</t>
  </si>
  <si>
    <t>Tehnoloogiainstituut</t>
  </si>
  <si>
    <t>Puusepa 8 ülekäik kliinikumi ees</t>
  </si>
  <si>
    <t>Riia tn, Kesk kaare ja Puusepa tn ristmik</t>
  </si>
  <si>
    <t>Mileedi</t>
  </si>
  <si>
    <t>Kuperjanovi</t>
  </si>
  <si>
    <t>Pepleri</t>
  </si>
  <si>
    <t>Vallikraavi</t>
  </si>
  <si>
    <t>Kuperjanovi 1 ülekäik</t>
  </si>
  <si>
    <t>Raja</t>
  </si>
  <si>
    <t>Raja tn ja Riia mnt ülekäigukoht</t>
  </si>
  <si>
    <t>Küla</t>
  </si>
  <si>
    <t>Reola küla</t>
  </si>
  <si>
    <t>Tartu Ülenurme lennujaam</t>
  </si>
  <si>
    <t>Foori</t>
  </si>
  <si>
    <t>Valga linn</t>
  </si>
  <si>
    <t>Valga vald</t>
  </si>
  <si>
    <t>Valga maakond</t>
  </si>
  <si>
    <t>Linnapargi</t>
  </si>
  <si>
    <t>Kuperjanovi-Pikk ristmik</t>
  </si>
  <si>
    <t>Kuperjanovi Haigla ülekäik</t>
  </si>
  <si>
    <t>Andrese</t>
  </si>
  <si>
    <t>Otepää</t>
  </si>
  <si>
    <t>Otepää linn</t>
  </si>
  <si>
    <t>Otepää vald</t>
  </si>
  <si>
    <t>Tsirguliina</t>
  </si>
  <si>
    <t>Tsirguliina alevik</t>
  </si>
  <si>
    <t>Tsirguliina kool</t>
  </si>
  <si>
    <t>Sangaste</t>
  </si>
  <si>
    <t>Sangaste rj ülekäigurada</t>
  </si>
  <si>
    <t>Tõrva</t>
  </si>
  <si>
    <t>Tõrva linn</t>
  </si>
  <si>
    <t>Tõrva vald</t>
  </si>
  <si>
    <t>Jaama</t>
  </si>
  <si>
    <t>Valga bussipeatus</t>
  </si>
  <si>
    <t>Valga</t>
  </si>
  <si>
    <t>Jaama pst ülekäik</t>
  </si>
  <si>
    <t>Karula</t>
  </si>
  <si>
    <t>Karula küla</t>
  </si>
  <si>
    <t>Viljandi vald</t>
  </si>
  <si>
    <t>Viljandi maakond</t>
  </si>
  <si>
    <t>Jämejala küla</t>
  </si>
  <si>
    <t>Viljandi linn</t>
  </si>
  <si>
    <t>Viljandi (saabuvad bussid)</t>
  </si>
  <si>
    <t>Viljandi bussijaam</t>
  </si>
  <si>
    <t>Viljandi bussijaama ülekäik</t>
  </si>
  <si>
    <t>Viljandi</t>
  </si>
  <si>
    <t>Võhma</t>
  </si>
  <si>
    <t>Võhma linn</t>
  </si>
  <si>
    <t>Põhja-Sakala vald</t>
  </si>
  <si>
    <t>Meegomäe küla</t>
  </si>
  <si>
    <t>Võru linn</t>
  </si>
  <si>
    <t>Võru maakond</t>
  </si>
  <si>
    <t>Värska veekeskus</t>
  </si>
  <si>
    <t>Väike-Rõsna küla</t>
  </si>
  <si>
    <t>Setomaa vald</t>
  </si>
  <si>
    <t>Värska sanatoorium</t>
  </si>
  <si>
    <t>Autobussijaam</t>
  </si>
  <si>
    <t>Maxima</t>
  </si>
  <si>
    <t>Võru autobussijaam</t>
  </si>
  <si>
    <t>Autobussijaama ülekäik</t>
  </si>
  <si>
    <t>Viru-Nigula</t>
  </si>
  <si>
    <t>Viru-Nigula alevik</t>
  </si>
  <si>
    <t>Viru-Nigula vald</t>
  </si>
  <si>
    <t>Vasta tee</t>
  </si>
  <si>
    <t>Vasta tee koolibussi peatus</t>
  </si>
  <si>
    <t>Kallaste</t>
  </si>
  <si>
    <t>Kallaste linn</t>
  </si>
  <si>
    <t>Peipsiääre vald</t>
  </si>
  <si>
    <t>Ahja</t>
  </si>
  <si>
    <t>Ahja alevik</t>
  </si>
  <si>
    <t>Gümnaasiumi</t>
  </si>
  <si>
    <t>Ülenurme alevik</t>
  </si>
  <si>
    <t>Gümnaasiumi ülekäik</t>
  </si>
  <si>
    <t>Järva-Jaani alev</t>
  </si>
  <si>
    <t>Järva vald</t>
  </si>
  <si>
    <t>Järva-Jaani Pikk tn ülekäik</t>
  </si>
  <si>
    <t>Tootsi</t>
  </si>
  <si>
    <t>Tootsi alev</t>
  </si>
  <si>
    <t>Abja-Paluoja</t>
  </si>
  <si>
    <t>Abja-Paluoja linn</t>
  </si>
  <si>
    <t>Mulgi vald</t>
  </si>
  <si>
    <t>Kolga-Jaani</t>
  </si>
  <si>
    <t>Kolga-Jaani alevik</t>
  </si>
  <si>
    <t>Mõisaküla</t>
  </si>
  <si>
    <t>Mõisaküla linn</t>
  </si>
  <si>
    <t>Kuutsi</t>
  </si>
  <si>
    <t>Kuutsi küla</t>
  </si>
  <si>
    <t>Rõuge vald</t>
  </si>
  <si>
    <t>Vägeva</t>
  </si>
  <si>
    <t>Vägeva küla</t>
  </si>
  <si>
    <t>Pedja</t>
  </si>
  <si>
    <t>Kõola küla</t>
  </si>
  <si>
    <t>Kaarepere</t>
  </si>
  <si>
    <t>Kaarepere küla</t>
  </si>
  <si>
    <t>KOKKU</t>
  </si>
  <si>
    <t>Ülekäik Tamsalu bussijaama juures</t>
  </si>
  <si>
    <t>Tamsalu raudteejaam teisel pool tunnelit trepi juures</t>
  </si>
  <si>
    <t>Ülekäik üle Kesk tänava</t>
  </si>
  <si>
    <t>kõnnitee puudu</t>
  </si>
  <si>
    <t>Aegviidu peatuse ülekäik</t>
  </si>
  <si>
    <t>Ülekäik bussijaama juures_3</t>
  </si>
  <si>
    <t>Ülekäik bussijaama juures</t>
  </si>
  <si>
    <t>Ülekäik bussijaama juures_2</t>
  </si>
  <si>
    <t>Tapa raudteejaam majadepoolne (Tallinna poolne)</t>
  </si>
  <si>
    <t>Ülekäik bussijaama juures_4</t>
  </si>
  <si>
    <t>Ülekäik Haigla peatus_3</t>
  </si>
  <si>
    <t>Ülekäik Puru haigla saabuva suuna peatuse juures</t>
  </si>
  <si>
    <t>Ülekäik Viru-Nigula peatuse juures</t>
  </si>
  <si>
    <t>Ülekäik üle tee olevast Vironia peatusest</t>
  </si>
  <si>
    <t>Ülekäik Polikliiniku peatus koolipoolne</t>
  </si>
  <si>
    <t>11. sebra OK?</t>
  </si>
  <si>
    <t>9. raja servad OK?</t>
  </si>
  <si>
    <t>8.suunakivi rajal?</t>
  </si>
  <si>
    <t>7.mummukivi rajal?</t>
  </si>
  <si>
    <t>6.raja teekate OK?</t>
  </si>
  <si>
    <t>3. ülek-u takist puuduvad (bet tõkised jms)?</t>
  </si>
  <si>
    <t>NR</t>
  </si>
  <si>
    <t>iWC kohvikus</t>
  </si>
  <si>
    <t>KOKKU SUMMA, km-ta</t>
  </si>
  <si>
    <t>4.7 juhtteed</t>
  </si>
  <si>
    <t>4.3 1 s-võimendus</t>
  </si>
  <si>
    <t>4.2 leti kõrgus madal</t>
  </si>
  <si>
    <t>2.5 ukse laius</t>
  </si>
  <si>
    <t>2.3 lävi</t>
  </si>
  <si>
    <t>2.2 hor pind ukse ees</t>
  </si>
  <si>
    <t>1.4 v-rennid</t>
  </si>
  <si>
    <t>1.3 teede kalded</t>
  </si>
  <si>
    <t>1.2 kõnniteed</t>
  </si>
  <si>
    <t>1.1 Hoone märgatavus</t>
  </si>
  <si>
    <t>Lift</t>
  </si>
  <si>
    <t>iWC</t>
  </si>
  <si>
    <t>iPARK</t>
  </si>
  <si>
    <t>KOKKU Summa, km-ta</t>
  </si>
  <si>
    <t>Käibemaks</t>
  </si>
  <si>
    <t>Puskini 22</t>
  </si>
  <si>
    <t>Võidu (Ujula poolt üle Võidu prospekti)</t>
  </si>
  <si>
    <t>Narva bussijaam</t>
  </si>
  <si>
    <t>Puusepa</t>
  </si>
  <si>
    <t>KOKKU SUMMA</t>
  </si>
  <si>
    <t>Maksumus kokku</t>
  </si>
  <si>
    <t>15. el-tabloo?</t>
  </si>
  <si>
    <t>10. platvormi serv kontr?</t>
  </si>
  <si>
    <t>9. suunakivi esiukseni?</t>
  </si>
  <si>
    <t>8. esiukse tähistus (reljf)?</t>
  </si>
  <si>
    <t>7. peatuse emendid kontrastsed?</t>
  </si>
  <si>
    <t>6. valgustatud?</t>
  </si>
  <si>
    <t>5. Ootekoda v varikatus?</t>
  </si>
  <si>
    <t>4. eristub keskkonnast?</t>
  </si>
  <si>
    <t>2. ooteala tõstetud 10-15 cm?</t>
  </si>
  <si>
    <t>1. füüs takist?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</si>
</sst>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1"/>
      <color rgb="FF0000FF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rgb="FF0000FF"/>
      <name val="Calibri Light"/>
      <family val="2"/>
    </font>
    <font>
      <sz val="9"/>
      <color theme="1"/>
      <name val="Arial"/>
      <family val="2"/>
    </font>
    <font>
      <sz val="9"/>
      <color rgb="FF0000FF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rgb="FF0000FF"/>
      <name val="Calibri"/>
      <family val="2"/>
      <scheme val="minor"/>
    </font>
    <font>
      <sz val="9"/>
      <color rgb="FF0000FF"/>
      <name val="Calibri"/>
      <family val="2"/>
      <charset val="186"/>
      <scheme val="minor"/>
    </font>
    <font>
      <sz val="9"/>
      <color rgb="FF0000FF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BDBD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7" fillId="0" borderId="1" xfId="1" applyFont="1" applyBorder="1" applyAlignment="1">
      <alignment horizontal="right" wrapText="1"/>
    </xf>
    <xf numFmtId="0" fontId="8" fillId="0" borderId="1" xfId="1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right" wrapText="1"/>
    </xf>
    <xf numFmtId="0" fontId="10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 wrapText="1"/>
    </xf>
    <xf numFmtId="0" fontId="9" fillId="0" borderId="1" xfId="1" applyFont="1" applyBorder="1" applyAlignment="1">
      <alignment vertical="center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vertical="center"/>
    </xf>
    <xf numFmtId="0" fontId="11" fillId="0" borderId="1" xfId="1" applyFont="1" applyBorder="1" applyAlignment="1">
      <alignment horizontal="right" wrapText="1"/>
    </xf>
    <xf numFmtId="0" fontId="11" fillId="0" borderId="1" xfId="1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7" fillId="0" borderId="0" xfId="1" applyFont="1" applyAlignment="1">
      <alignment horizontal="right" wrapText="1"/>
    </xf>
    <xf numFmtId="0" fontId="7" fillId="0" borderId="2" xfId="1" applyFont="1" applyBorder="1" applyAlignment="1">
      <alignment horizontal="right" wrapText="1"/>
    </xf>
    <xf numFmtId="0" fontId="3" fillId="0" borderId="2" xfId="1" applyFont="1" applyBorder="1" applyAlignment="1">
      <alignment wrapText="1"/>
    </xf>
    <xf numFmtId="0" fontId="3" fillId="0" borderId="3" xfId="1" applyFont="1" applyBorder="1" applyAlignment="1">
      <alignment wrapText="1"/>
    </xf>
    <xf numFmtId="0" fontId="7" fillId="0" borderId="4" xfId="1" applyFont="1" applyBorder="1" applyAlignment="1">
      <alignment horizontal="right" wrapText="1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right" wrapText="1"/>
    </xf>
    <xf numFmtId="0" fontId="3" fillId="0" borderId="0" xfId="1" applyFont="1" applyAlignment="1">
      <alignment wrapText="1"/>
    </xf>
    <xf numFmtId="0" fontId="10" fillId="0" borderId="0" xfId="1" applyFont="1" applyAlignment="1">
      <alignment horizontal="right" wrapText="1"/>
    </xf>
    <xf numFmtId="0" fontId="3" fillId="0" borderId="5" xfId="1" applyFont="1" applyBorder="1" applyAlignment="1">
      <alignment wrapText="1"/>
    </xf>
    <xf numFmtId="0" fontId="7" fillId="0" borderId="6" xfId="1" applyFont="1" applyBorder="1" applyAlignment="1">
      <alignment horizontal="right" wrapText="1"/>
    </xf>
    <xf numFmtId="0" fontId="7" fillId="0" borderId="5" xfId="1" applyFont="1" applyBorder="1" applyAlignment="1">
      <alignment horizontal="right" wrapText="1"/>
    </xf>
    <xf numFmtId="0" fontId="7" fillId="0" borderId="0" xfId="1" applyFont="1" applyAlignment="1">
      <alignment wrapText="1"/>
    </xf>
    <xf numFmtId="0" fontId="9" fillId="0" borderId="0" xfId="1" applyFont="1" applyAlignment="1">
      <alignment vertical="center"/>
    </xf>
    <xf numFmtId="0" fontId="3" fillId="0" borderId="6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6" fillId="0" borderId="0" xfId="1" applyFont="1" applyAlignment="1">
      <alignment wrapText="1"/>
    </xf>
    <xf numFmtId="0" fontId="11" fillId="0" borderId="7" xfId="1" applyFont="1" applyBorder="1" applyAlignment="1">
      <alignment wrapText="1"/>
    </xf>
    <xf numFmtId="0" fontId="11" fillId="0" borderId="8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10" fillId="0" borderId="0" xfId="1" applyFont="1" applyAlignment="1">
      <alignment wrapText="1"/>
    </xf>
    <xf numFmtId="0" fontId="12" fillId="0" borderId="0" xfId="1" applyFont="1"/>
    <xf numFmtId="3" fontId="13" fillId="0" borderId="0" xfId="1" applyNumberFormat="1" applyFont="1"/>
    <xf numFmtId="0" fontId="7" fillId="0" borderId="1" xfId="1" applyFont="1" applyBorder="1" applyAlignment="1">
      <alignment horizontal="right"/>
    </xf>
    <xf numFmtId="0" fontId="14" fillId="0" borderId="0" xfId="1" applyFont="1"/>
    <xf numFmtId="0" fontId="15" fillId="0" borderId="1" xfId="1" applyFont="1" applyBorder="1" applyAlignment="1">
      <alignment wrapText="1"/>
    </xf>
    <xf numFmtId="0" fontId="12" fillId="0" borderId="1" xfId="1" applyFont="1" applyBorder="1" applyAlignment="1">
      <alignment wrapText="1"/>
    </xf>
    <xf numFmtId="0" fontId="12" fillId="0" borderId="1" xfId="1" applyFont="1" applyBorder="1" applyAlignment="1">
      <alignment horizontal="right" wrapText="1"/>
    </xf>
    <xf numFmtId="0" fontId="16" fillId="2" borderId="1" xfId="1" applyFont="1" applyFill="1" applyBorder="1" applyAlignment="1">
      <alignment wrapText="1"/>
    </xf>
    <xf numFmtId="0" fontId="17" fillId="0" borderId="1" xfId="1" applyFont="1" applyBorder="1" applyAlignment="1">
      <alignment wrapText="1"/>
    </xf>
    <xf numFmtId="0" fontId="17" fillId="0" borderId="1" xfId="1" applyFont="1" applyBorder="1" applyAlignment="1">
      <alignment horizontal="right" wrapText="1"/>
    </xf>
    <xf numFmtId="0" fontId="16" fillId="3" borderId="1" xfId="1" applyFont="1" applyFill="1" applyBorder="1" applyAlignment="1">
      <alignment horizontal="right" wrapText="1"/>
    </xf>
    <xf numFmtId="0" fontId="17" fillId="3" borderId="1" xfId="1" applyFont="1" applyFill="1" applyBorder="1" applyAlignment="1">
      <alignment horizontal="right" wrapText="1"/>
    </xf>
    <xf numFmtId="0" fontId="16" fillId="4" borderId="1" xfId="1" applyFont="1" applyFill="1" applyBorder="1" applyAlignment="1">
      <alignment horizontal="right" wrapText="1"/>
    </xf>
    <xf numFmtId="0" fontId="17" fillId="4" borderId="1" xfId="1" applyFont="1" applyFill="1" applyBorder="1" applyAlignment="1">
      <alignment horizontal="right" wrapText="1"/>
    </xf>
    <xf numFmtId="0" fontId="17" fillId="0" borderId="1" xfId="1" applyFont="1" applyBorder="1" applyAlignment="1">
      <alignment vertical="center"/>
    </xf>
    <xf numFmtId="0" fontId="16" fillId="5" borderId="1" xfId="1" applyFont="1" applyFill="1" applyBorder="1" applyAlignment="1">
      <alignment horizontal="right" wrapText="1"/>
    </xf>
    <xf numFmtId="0" fontId="3" fillId="5" borderId="1" xfId="1" applyFont="1" applyFill="1" applyBorder="1" applyAlignment="1">
      <alignment wrapText="1"/>
    </xf>
    <xf numFmtId="0" fontId="17" fillId="4" borderId="1" xfId="1" applyFont="1" applyFill="1" applyBorder="1" applyAlignment="1">
      <alignment wrapText="1"/>
    </xf>
    <xf numFmtId="0" fontId="17" fillId="3" borderId="1" xfId="1" applyFont="1" applyFill="1" applyBorder="1" applyAlignment="1">
      <alignment wrapText="1"/>
    </xf>
    <xf numFmtId="0" fontId="18" fillId="0" borderId="1" xfId="1" applyFont="1" applyBorder="1" applyAlignment="1">
      <alignment wrapText="1"/>
    </xf>
    <xf numFmtId="0" fontId="16" fillId="0" borderId="1" xfId="1" applyFont="1" applyBorder="1" applyAlignment="1">
      <alignment horizontal="right" wrapText="1"/>
    </xf>
    <xf numFmtId="0" fontId="12" fillId="3" borderId="1" xfId="1" applyFont="1" applyFill="1" applyBorder="1" applyAlignment="1">
      <alignment horizontal="right" wrapText="1"/>
    </xf>
    <xf numFmtId="0" fontId="12" fillId="4" borderId="1" xfId="1" applyFont="1" applyFill="1" applyBorder="1" applyAlignment="1">
      <alignment horizontal="right" wrapText="1"/>
    </xf>
    <xf numFmtId="0" fontId="12" fillId="0" borderId="0" xfId="1" applyFont="1" applyAlignment="1">
      <alignment wrapText="1"/>
    </xf>
    <xf numFmtId="0" fontId="16" fillId="0" borderId="1" xfId="1" applyFont="1" applyBorder="1" applyAlignment="1">
      <alignment wrapText="1"/>
    </xf>
  </cellXfs>
  <cellStyles count="2">
    <cellStyle name="Normal" xfId="0" builtinId="0"/>
    <cellStyle name="Normal 2" xfId="1" xr:uid="{8DDD47C4-59AC-4496-BF4A-431544A0A6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4543-8CE1-4474-8200-ABB69F81BEBE}">
  <dimension ref="A1:V531"/>
  <sheetViews>
    <sheetView tabSelected="1" workbookViewId="0">
      <pane ySplit="2" topLeftCell="A122" activePane="bottomLeft" state="frozen"/>
      <selection pane="bottomLeft" activeCell="C286" sqref="C286"/>
    </sheetView>
  </sheetViews>
  <sheetFormatPr defaultColWidth="9.1796875" defaultRowHeight="12" x14ac:dyDescent="0.3"/>
  <cols>
    <col min="1" max="1" width="4" style="40" bestFit="1" customWidth="1"/>
    <col min="2" max="2" width="5.7265625" style="40" bestFit="1" customWidth="1"/>
    <col min="3" max="3" width="15.26953125" style="40" customWidth="1"/>
    <col min="4" max="4" width="11.81640625" style="40" customWidth="1"/>
    <col min="5" max="5" width="10.81640625" style="40" customWidth="1"/>
    <col min="6" max="6" width="9.54296875" style="40" customWidth="1"/>
    <col min="7" max="7" width="10.7265625" style="40" customWidth="1"/>
    <col min="8" max="8" width="9.26953125" style="40" bestFit="1" customWidth="1"/>
    <col min="9" max="10" width="9.1796875" style="40"/>
    <col min="11" max="11" width="6" style="40" bestFit="1" customWidth="1"/>
    <col min="12" max="12" width="9.1796875" style="40" bestFit="1" customWidth="1"/>
    <col min="13" max="13" width="8.7265625" style="40" bestFit="1" customWidth="1"/>
    <col min="14" max="14" width="9.26953125" style="40" bestFit="1" customWidth="1"/>
    <col min="15" max="16" width="8.54296875" style="40" bestFit="1" customWidth="1"/>
    <col min="17" max="17" width="8.1796875" style="40" bestFit="1" customWidth="1"/>
    <col min="18" max="20" width="9.26953125" style="40" bestFit="1" customWidth="1"/>
    <col min="21" max="16384" width="9.1796875" style="40"/>
  </cols>
  <sheetData>
    <row r="1" spans="1:22" ht="53.25" customHeight="1" thickBot="1" x14ac:dyDescent="0.35">
      <c r="A1" s="47" t="s">
        <v>643</v>
      </c>
      <c r="B1" s="47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8</v>
      </c>
      <c r="I1" s="47" t="s">
        <v>7</v>
      </c>
      <c r="J1" s="47" t="s">
        <v>665</v>
      </c>
      <c r="K1" s="47" t="s">
        <v>676</v>
      </c>
      <c r="L1" s="47" t="s">
        <v>675</v>
      </c>
      <c r="M1" s="47" t="s">
        <v>674</v>
      </c>
      <c r="N1" s="47" t="s">
        <v>673</v>
      </c>
      <c r="O1" s="47" t="s">
        <v>672</v>
      </c>
      <c r="P1" s="47" t="s">
        <v>671</v>
      </c>
      <c r="Q1" s="47" t="s">
        <v>670</v>
      </c>
      <c r="R1" s="47" t="s">
        <v>669</v>
      </c>
      <c r="S1" s="47" t="s">
        <v>668</v>
      </c>
      <c r="T1" s="47" t="s">
        <v>667</v>
      </c>
      <c r="U1" s="47" t="s">
        <v>666</v>
      </c>
    </row>
    <row r="2" spans="1:22" ht="24.5" thickBot="1" x14ac:dyDescent="0.35">
      <c r="A2" s="47"/>
      <c r="B2" s="47"/>
      <c r="C2" s="47"/>
      <c r="D2" s="47"/>
      <c r="E2" s="47"/>
      <c r="F2" s="47"/>
      <c r="G2" s="47" t="s">
        <v>665</v>
      </c>
      <c r="H2" s="47"/>
      <c r="I2" s="47"/>
      <c r="J2" s="47">
        <f t="shared" ref="J2:J65" si="0">SUM(K2:T2)</f>
        <v>2872310</v>
      </c>
      <c r="K2" s="64">
        <f t="shared" ref="K2:T2" si="1">SUM(K3:K491)</f>
        <v>68400</v>
      </c>
      <c r="L2" s="64">
        <f t="shared" si="1"/>
        <v>148500</v>
      </c>
      <c r="M2" s="64">
        <f t="shared" si="1"/>
        <v>13200</v>
      </c>
      <c r="N2" s="64">
        <f t="shared" si="1"/>
        <v>444000</v>
      </c>
      <c r="O2" s="64">
        <f t="shared" si="1"/>
        <v>134000</v>
      </c>
      <c r="P2" s="64">
        <f t="shared" si="1"/>
        <v>26550</v>
      </c>
      <c r="Q2" s="64">
        <f t="shared" si="1"/>
        <v>75420</v>
      </c>
      <c r="R2" s="64">
        <f t="shared" si="1"/>
        <v>786600</v>
      </c>
      <c r="S2" s="64">
        <f t="shared" si="1"/>
        <v>20640</v>
      </c>
      <c r="T2" s="64">
        <f t="shared" si="1"/>
        <v>1155000</v>
      </c>
      <c r="U2" s="63"/>
    </row>
    <row r="3" spans="1:22" s="1" customFormat="1" ht="25" thickBot="1" x14ac:dyDescent="0.4">
      <c r="A3" s="53">
        <v>269</v>
      </c>
      <c r="B3" s="52">
        <v>44</v>
      </c>
      <c r="C3" s="57" t="s">
        <v>187</v>
      </c>
      <c r="D3" s="57" t="s">
        <v>10</v>
      </c>
      <c r="E3" s="57" t="s">
        <v>188</v>
      </c>
      <c r="F3" s="57" t="s">
        <v>189</v>
      </c>
      <c r="G3" s="57" t="s">
        <v>13</v>
      </c>
      <c r="H3" s="53">
        <v>23</v>
      </c>
      <c r="I3" s="57" t="s">
        <v>190</v>
      </c>
      <c r="J3" s="47">
        <f t="shared" si="0"/>
        <v>7300</v>
      </c>
      <c r="K3" s="62"/>
      <c r="L3" s="62">
        <v>3300</v>
      </c>
      <c r="M3" s="62"/>
      <c r="N3" s="62">
        <v>3000</v>
      </c>
      <c r="O3" s="62">
        <v>1000</v>
      </c>
      <c r="P3" s="62"/>
      <c r="Q3" s="62"/>
      <c r="R3" s="62"/>
      <c r="S3" s="62"/>
      <c r="T3" s="62"/>
      <c r="U3" s="40">
        <f t="shared" ref="U3:U66" si="2">SUBTOTAL(9,K3:T3)</f>
        <v>7300</v>
      </c>
      <c r="V3" s="1" t="b">
        <f t="shared" ref="V3:V66" si="3">J3=U3</f>
        <v>1</v>
      </c>
    </row>
    <row r="4" spans="1:22" s="1" customFormat="1" ht="25" thickBot="1" x14ac:dyDescent="0.4">
      <c r="A4" s="51">
        <v>270</v>
      </c>
      <c r="B4" s="50">
        <v>44</v>
      </c>
      <c r="C4" s="58" t="s">
        <v>187</v>
      </c>
      <c r="D4" s="58" t="s">
        <v>10</v>
      </c>
      <c r="E4" s="58" t="s">
        <v>188</v>
      </c>
      <c r="F4" s="58" t="s">
        <v>189</v>
      </c>
      <c r="G4" s="58" t="s">
        <v>13</v>
      </c>
      <c r="H4" s="51">
        <v>23</v>
      </c>
      <c r="I4" s="58" t="s">
        <v>190</v>
      </c>
      <c r="J4" s="47">
        <f t="shared" si="0"/>
        <v>7300</v>
      </c>
      <c r="K4" s="61"/>
      <c r="L4" s="61">
        <v>3300</v>
      </c>
      <c r="M4" s="61"/>
      <c r="N4" s="61">
        <v>3000</v>
      </c>
      <c r="O4" s="61">
        <v>1000</v>
      </c>
      <c r="P4" s="61"/>
      <c r="Q4" s="61"/>
      <c r="R4" s="61"/>
      <c r="S4" s="61"/>
      <c r="T4" s="61"/>
      <c r="U4" s="40">
        <f t="shared" si="2"/>
        <v>7300</v>
      </c>
      <c r="V4" s="1" t="b">
        <f t="shared" si="3"/>
        <v>1</v>
      </c>
    </row>
    <row r="5" spans="1:22" s="1" customFormat="1" ht="25" thickBot="1" x14ac:dyDescent="0.4">
      <c r="A5" s="53">
        <v>502</v>
      </c>
      <c r="B5" s="52">
        <v>75</v>
      </c>
      <c r="C5" s="57" t="s">
        <v>342</v>
      </c>
      <c r="D5" s="57" t="s">
        <v>10</v>
      </c>
      <c r="E5" s="57" t="s">
        <v>343</v>
      </c>
      <c r="F5" s="57" t="s">
        <v>344</v>
      </c>
      <c r="G5" s="57" t="s">
        <v>345</v>
      </c>
      <c r="H5" s="53">
        <v>74</v>
      </c>
      <c r="I5" s="57" t="s">
        <v>190</v>
      </c>
      <c r="J5" s="47">
        <f t="shared" si="0"/>
        <v>1980</v>
      </c>
      <c r="K5" s="46"/>
      <c r="L5" s="46"/>
      <c r="M5" s="46"/>
      <c r="N5" s="46"/>
      <c r="O5" s="46"/>
      <c r="P5" s="46"/>
      <c r="Q5" s="46">
        <v>180</v>
      </c>
      <c r="R5" s="46">
        <v>1800</v>
      </c>
      <c r="S5" s="46"/>
      <c r="T5" s="46"/>
      <c r="U5" s="40">
        <f t="shared" si="2"/>
        <v>1980</v>
      </c>
      <c r="V5" s="1" t="b">
        <f t="shared" si="3"/>
        <v>1</v>
      </c>
    </row>
    <row r="6" spans="1:22" s="1" customFormat="1" ht="25" thickBot="1" x14ac:dyDescent="0.4">
      <c r="A6" s="49">
        <v>503</v>
      </c>
      <c r="B6" s="60">
        <v>75</v>
      </c>
      <c r="C6" s="48" t="s">
        <v>342</v>
      </c>
      <c r="D6" s="48" t="s">
        <v>23</v>
      </c>
      <c r="E6" s="48" t="s">
        <v>343</v>
      </c>
      <c r="F6" s="48" t="s">
        <v>344</v>
      </c>
      <c r="G6" s="48" t="s">
        <v>345</v>
      </c>
      <c r="H6" s="49">
        <v>91</v>
      </c>
      <c r="I6" s="48" t="s">
        <v>190</v>
      </c>
      <c r="J6" s="47">
        <f t="shared" si="0"/>
        <v>16980</v>
      </c>
      <c r="K6" s="49"/>
      <c r="L6" s="49"/>
      <c r="M6" s="49"/>
      <c r="N6" s="49"/>
      <c r="O6" s="49"/>
      <c r="P6" s="49"/>
      <c r="Q6" s="49">
        <v>180</v>
      </c>
      <c r="R6" s="49">
        <v>1800</v>
      </c>
      <c r="S6" s="49"/>
      <c r="T6" s="46">
        <v>15000</v>
      </c>
      <c r="U6" s="40">
        <f t="shared" si="2"/>
        <v>16980</v>
      </c>
      <c r="V6" s="1" t="b">
        <f t="shared" si="3"/>
        <v>1</v>
      </c>
    </row>
    <row r="7" spans="1:22" s="1" customFormat="1" ht="25" thickBot="1" x14ac:dyDescent="0.4">
      <c r="A7" s="51">
        <v>505</v>
      </c>
      <c r="B7" s="50">
        <v>76</v>
      </c>
      <c r="C7" s="58" t="s">
        <v>347</v>
      </c>
      <c r="D7" s="58" t="s">
        <v>10</v>
      </c>
      <c r="E7" s="58" t="s">
        <v>348</v>
      </c>
      <c r="F7" s="58" t="s">
        <v>349</v>
      </c>
      <c r="G7" s="58" t="s">
        <v>345</v>
      </c>
      <c r="H7" s="51">
        <v>79</v>
      </c>
      <c r="I7" s="58" t="s">
        <v>190</v>
      </c>
      <c r="J7" s="47">
        <f t="shared" si="0"/>
        <v>1980</v>
      </c>
      <c r="K7" s="46"/>
      <c r="L7" s="46"/>
      <c r="M7" s="46"/>
      <c r="N7" s="46"/>
      <c r="O7" s="46"/>
      <c r="P7" s="46"/>
      <c r="Q7" s="46">
        <v>180</v>
      </c>
      <c r="R7" s="46">
        <v>1800</v>
      </c>
      <c r="S7" s="46"/>
      <c r="T7" s="46"/>
      <c r="U7" s="40">
        <f t="shared" si="2"/>
        <v>1980</v>
      </c>
      <c r="V7" s="1" t="b">
        <f t="shared" si="3"/>
        <v>1</v>
      </c>
    </row>
    <row r="8" spans="1:22" s="1" customFormat="1" ht="25" thickBot="1" x14ac:dyDescent="0.4">
      <c r="A8" s="53">
        <v>507</v>
      </c>
      <c r="B8" s="52">
        <v>77</v>
      </c>
      <c r="C8" s="57" t="s">
        <v>350</v>
      </c>
      <c r="D8" s="57" t="s">
        <v>10</v>
      </c>
      <c r="E8" s="57" t="s">
        <v>351</v>
      </c>
      <c r="F8" s="57" t="s">
        <v>352</v>
      </c>
      <c r="G8" s="57" t="s">
        <v>345</v>
      </c>
      <c r="H8" s="53">
        <v>68</v>
      </c>
      <c r="I8" s="57" t="s">
        <v>190</v>
      </c>
      <c r="J8" s="47">
        <f t="shared" si="0"/>
        <v>1980</v>
      </c>
      <c r="K8" s="46"/>
      <c r="L8" s="46"/>
      <c r="M8" s="46"/>
      <c r="N8" s="46"/>
      <c r="O8" s="46"/>
      <c r="P8" s="46"/>
      <c r="Q8" s="46">
        <v>180</v>
      </c>
      <c r="R8" s="46">
        <v>1800</v>
      </c>
      <c r="S8" s="46"/>
      <c r="T8" s="46"/>
      <c r="U8" s="40">
        <f t="shared" si="2"/>
        <v>1980</v>
      </c>
      <c r="V8" s="1" t="b">
        <f t="shared" si="3"/>
        <v>1</v>
      </c>
    </row>
    <row r="9" spans="1:22" s="1" customFormat="1" ht="25" thickBot="1" x14ac:dyDescent="0.4">
      <c r="A9" s="51">
        <v>508</v>
      </c>
      <c r="B9" s="50">
        <v>78</v>
      </c>
      <c r="C9" s="58" t="s">
        <v>353</v>
      </c>
      <c r="D9" s="58" t="s">
        <v>10</v>
      </c>
      <c r="E9" s="58" t="s">
        <v>354</v>
      </c>
      <c r="F9" s="58" t="s">
        <v>352</v>
      </c>
      <c r="G9" s="58" t="s">
        <v>345</v>
      </c>
      <c r="H9" s="51">
        <v>65</v>
      </c>
      <c r="I9" s="58" t="s">
        <v>190</v>
      </c>
      <c r="J9" s="47">
        <f t="shared" si="0"/>
        <v>2980</v>
      </c>
      <c r="K9" s="46"/>
      <c r="L9" s="46"/>
      <c r="M9" s="46"/>
      <c r="N9" s="46"/>
      <c r="O9" s="46">
        <v>1000</v>
      </c>
      <c r="P9" s="46"/>
      <c r="Q9" s="46">
        <v>180</v>
      </c>
      <c r="R9" s="46">
        <v>1800</v>
      </c>
      <c r="S9" s="46"/>
      <c r="T9" s="46"/>
      <c r="U9" s="40">
        <f t="shared" si="2"/>
        <v>2980</v>
      </c>
      <c r="V9" s="1" t="b">
        <f t="shared" si="3"/>
        <v>1</v>
      </c>
    </row>
    <row r="10" spans="1:22" s="1" customFormat="1" ht="25" thickBot="1" x14ac:dyDescent="0.4">
      <c r="A10" s="53">
        <v>510</v>
      </c>
      <c r="B10" s="52">
        <v>78</v>
      </c>
      <c r="C10" s="57" t="s">
        <v>353</v>
      </c>
      <c r="D10" s="57" t="s">
        <v>10</v>
      </c>
      <c r="E10" s="57" t="s">
        <v>354</v>
      </c>
      <c r="F10" s="57" t="s">
        <v>352</v>
      </c>
      <c r="G10" s="57" t="s">
        <v>345</v>
      </c>
      <c r="H10" s="53">
        <v>65</v>
      </c>
      <c r="I10" s="57" t="s">
        <v>190</v>
      </c>
      <c r="J10" s="47">
        <f t="shared" si="0"/>
        <v>3060</v>
      </c>
      <c r="K10" s="46"/>
      <c r="L10" s="46"/>
      <c r="M10" s="46"/>
      <c r="N10" s="46"/>
      <c r="O10" s="46">
        <v>1000</v>
      </c>
      <c r="P10" s="46"/>
      <c r="Q10" s="46">
        <v>180</v>
      </c>
      <c r="R10" s="46">
        <v>1800</v>
      </c>
      <c r="S10" s="46">
        <v>80</v>
      </c>
      <c r="T10" s="46"/>
      <c r="U10" s="40">
        <f t="shared" si="2"/>
        <v>3060</v>
      </c>
      <c r="V10" s="1" t="b">
        <f t="shared" si="3"/>
        <v>1</v>
      </c>
    </row>
    <row r="11" spans="1:22" s="1" customFormat="1" ht="25" thickBot="1" x14ac:dyDescent="0.4">
      <c r="A11" s="51">
        <v>511</v>
      </c>
      <c r="B11" s="50">
        <v>79</v>
      </c>
      <c r="C11" s="58" t="s">
        <v>355</v>
      </c>
      <c r="D11" s="58" t="s">
        <v>10</v>
      </c>
      <c r="E11" s="58" t="s">
        <v>343</v>
      </c>
      <c r="F11" s="58" t="s">
        <v>344</v>
      </c>
      <c r="G11" s="58" t="s">
        <v>345</v>
      </c>
      <c r="H11" s="51">
        <v>53</v>
      </c>
      <c r="I11" s="58" t="s">
        <v>190</v>
      </c>
      <c r="J11" s="47">
        <f t="shared" si="0"/>
        <v>2060</v>
      </c>
      <c r="K11" s="46"/>
      <c r="L11" s="46"/>
      <c r="M11" s="46"/>
      <c r="N11" s="46"/>
      <c r="O11" s="46"/>
      <c r="P11" s="46"/>
      <c r="Q11" s="46">
        <v>180</v>
      </c>
      <c r="R11" s="46">
        <v>1800</v>
      </c>
      <c r="S11" s="46">
        <v>80</v>
      </c>
      <c r="T11" s="46"/>
      <c r="U11" s="40">
        <f t="shared" si="2"/>
        <v>2060</v>
      </c>
      <c r="V11" s="1" t="b">
        <f t="shared" si="3"/>
        <v>1</v>
      </c>
    </row>
    <row r="12" spans="1:22" s="1" customFormat="1" ht="25" thickBot="1" x14ac:dyDescent="0.4">
      <c r="A12" s="53">
        <v>521</v>
      </c>
      <c r="B12" s="52">
        <v>80</v>
      </c>
      <c r="C12" s="57" t="s">
        <v>356</v>
      </c>
      <c r="D12" s="57" t="s">
        <v>10</v>
      </c>
      <c r="E12" s="57" t="s">
        <v>357</v>
      </c>
      <c r="F12" s="57" t="s">
        <v>358</v>
      </c>
      <c r="G12" s="57" t="s">
        <v>359</v>
      </c>
      <c r="H12" s="53">
        <v>82</v>
      </c>
      <c r="I12" s="57" t="s">
        <v>190</v>
      </c>
      <c r="J12" s="47">
        <f t="shared" si="0"/>
        <v>1980</v>
      </c>
      <c r="K12" s="46"/>
      <c r="L12" s="46"/>
      <c r="M12" s="46"/>
      <c r="N12" s="46"/>
      <c r="O12" s="46"/>
      <c r="P12" s="46"/>
      <c r="Q12" s="46">
        <v>180</v>
      </c>
      <c r="R12" s="46">
        <v>1800</v>
      </c>
      <c r="S12" s="46"/>
      <c r="T12" s="46"/>
      <c r="U12" s="40">
        <f t="shared" si="2"/>
        <v>1980</v>
      </c>
      <c r="V12" s="1" t="b">
        <f t="shared" si="3"/>
        <v>1</v>
      </c>
    </row>
    <row r="13" spans="1:22" s="1" customFormat="1" ht="25" thickBot="1" x14ac:dyDescent="0.4">
      <c r="A13" s="51">
        <v>522</v>
      </c>
      <c r="B13" s="50">
        <v>80</v>
      </c>
      <c r="C13" s="58" t="s">
        <v>360</v>
      </c>
      <c r="D13" s="58" t="s">
        <v>10</v>
      </c>
      <c r="E13" s="58" t="s">
        <v>357</v>
      </c>
      <c r="F13" s="58" t="s">
        <v>358</v>
      </c>
      <c r="G13" s="58" t="s">
        <v>359</v>
      </c>
      <c r="H13" s="51">
        <v>72</v>
      </c>
      <c r="I13" s="58" t="s">
        <v>190</v>
      </c>
      <c r="J13" s="47">
        <f t="shared" si="0"/>
        <v>2980</v>
      </c>
      <c r="K13" s="46"/>
      <c r="L13" s="46"/>
      <c r="M13" s="46"/>
      <c r="N13" s="46"/>
      <c r="O13" s="46">
        <v>1000</v>
      </c>
      <c r="P13" s="46"/>
      <c r="Q13" s="46">
        <v>180</v>
      </c>
      <c r="R13" s="46">
        <v>1800</v>
      </c>
      <c r="S13" s="46"/>
      <c r="T13" s="46"/>
      <c r="U13" s="40">
        <f t="shared" si="2"/>
        <v>2980</v>
      </c>
      <c r="V13" s="1" t="b">
        <f t="shared" si="3"/>
        <v>1</v>
      </c>
    </row>
    <row r="14" spans="1:22" s="1" customFormat="1" ht="25" thickBot="1" x14ac:dyDescent="0.4">
      <c r="A14" s="53">
        <v>523</v>
      </c>
      <c r="B14" s="52">
        <v>80</v>
      </c>
      <c r="C14" s="57" t="s">
        <v>360</v>
      </c>
      <c r="D14" s="57" t="s">
        <v>10</v>
      </c>
      <c r="E14" s="57" t="s">
        <v>357</v>
      </c>
      <c r="F14" s="57" t="s">
        <v>358</v>
      </c>
      <c r="G14" s="57" t="s">
        <v>359</v>
      </c>
      <c r="H14" s="53">
        <v>56</v>
      </c>
      <c r="I14" s="57" t="s">
        <v>190</v>
      </c>
      <c r="J14" s="47">
        <f t="shared" si="0"/>
        <v>5980</v>
      </c>
      <c r="K14" s="46"/>
      <c r="L14" s="46"/>
      <c r="M14" s="46"/>
      <c r="N14" s="46">
        <v>3000</v>
      </c>
      <c r="O14" s="46">
        <v>1000</v>
      </c>
      <c r="P14" s="46"/>
      <c r="Q14" s="46">
        <v>180</v>
      </c>
      <c r="R14" s="46">
        <v>1800</v>
      </c>
      <c r="S14" s="46"/>
      <c r="T14" s="46"/>
      <c r="U14" s="40">
        <f t="shared" si="2"/>
        <v>5980</v>
      </c>
      <c r="V14" s="1" t="b">
        <f t="shared" si="3"/>
        <v>1</v>
      </c>
    </row>
    <row r="15" spans="1:22" s="1" customFormat="1" ht="25" thickBot="1" x14ac:dyDescent="0.4">
      <c r="A15" s="51">
        <v>524</v>
      </c>
      <c r="B15" s="50">
        <v>80</v>
      </c>
      <c r="C15" s="58" t="s">
        <v>360</v>
      </c>
      <c r="D15" s="58" t="s">
        <v>10</v>
      </c>
      <c r="E15" s="58" t="s">
        <v>357</v>
      </c>
      <c r="F15" s="58" t="s">
        <v>358</v>
      </c>
      <c r="G15" s="58" t="s">
        <v>359</v>
      </c>
      <c r="H15" s="51">
        <v>63</v>
      </c>
      <c r="I15" s="58" t="s">
        <v>190</v>
      </c>
      <c r="J15" s="47">
        <f t="shared" si="0"/>
        <v>4980</v>
      </c>
      <c r="K15" s="46"/>
      <c r="L15" s="46"/>
      <c r="M15" s="46"/>
      <c r="N15" s="46">
        <v>3000</v>
      </c>
      <c r="O15" s="46"/>
      <c r="P15" s="46"/>
      <c r="Q15" s="46">
        <v>180</v>
      </c>
      <c r="R15" s="46">
        <v>1800</v>
      </c>
      <c r="S15" s="46"/>
      <c r="T15" s="46"/>
      <c r="U15" s="40">
        <f t="shared" si="2"/>
        <v>4980</v>
      </c>
      <c r="V15" s="1" t="b">
        <f t="shared" si="3"/>
        <v>1</v>
      </c>
    </row>
    <row r="16" spans="1:22" s="1" customFormat="1" ht="25" thickBot="1" x14ac:dyDescent="0.4">
      <c r="A16" s="53">
        <v>527</v>
      </c>
      <c r="B16" s="52">
        <v>80</v>
      </c>
      <c r="C16" s="57" t="s">
        <v>360</v>
      </c>
      <c r="D16" s="57" t="s">
        <v>23</v>
      </c>
      <c r="E16" s="57" t="s">
        <v>357</v>
      </c>
      <c r="F16" s="57" t="s">
        <v>358</v>
      </c>
      <c r="G16" s="57" t="s">
        <v>359</v>
      </c>
      <c r="H16" s="53">
        <v>71</v>
      </c>
      <c r="I16" s="57" t="s">
        <v>190</v>
      </c>
      <c r="J16" s="47">
        <f t="shared" si="0"/>
        <v>16980</v>
      </c>
      <c r="K16" s="46"/>
      <c r="L16" s="46"/>
      <c r="M16" s="46"/>
      <c r="N16" s="46"/>
      <c r="O16" s="46"/>
      <c r="P16" s="46"/>
      <c r="Q16" s="46">
        <v>180</v>
      </c>
      <c r="R16" s="46">
        <v>1800</v>
      </c>
      <c r="S16" s="46"/>
      <c r="T16" s="46">
        <v>15000</v>
      </c>
      <c r="U16" s="40">
        <f t="shared" si="2"/>
        <v>16980</v>
      </c>
      <c r="V16" s="1" t="b">
        <f t="shared" si="3"/>
        <v>1</v>
      </c>
    </row>
    <row r="17" spans="1:22" s="1" customFormat="1" ht="25" thickBot="1" x14ac:dyDescent="0.4">
      <c r="A17" s="51">
        <v>528</v>
      </c>
      <c r="B17" s="50">
        <v>81</v>
      </c>
      <c r="C17" s="58" t="s">
        <v>361</v>
      </c>
      <c r="D17" s="58" t="s">
        <v>10</v>
      </c>
      <c r="E17" s="58" t="s">
        <v>362</v>
      </c>
      <c r="F17" s="58" t="s">
        <v>362</v>
      </c>
      <c r="G17" s="58" t="s">
        <v>359</v>
      </c>
      <c r="H17" s="51">
        <v>57</v>
      </c>
      <c r="I17" s="58" t="s">
        <v>190</v>
      </c>
      <c r="J17" s="47">
        <f t="shared" si="0"/>
        <v>3060</v>
      </c>
      <c r="K17" s="46"/>
      <c r="L17" s="46"/>
      <c r="M17" s="46"/>
      <c r="N17" s="46"/>
      <c r="O17" s="46">
        <v>1000</v>
      </c>
      <c r="P17" s="46"/>
      <c r="Q17" s="46">
        <v>180</v>
      </c>
      <c r="R17" s="46">
        <v>1800</v>
      </c>
      <c r="S17" s="46">
        <v>80</v>
      </c>
      <c r="T17" s="46"/>
      <c r="U17" s="40">
        <f t="shared" si="2"/>
        <v>3060</v>
      </c>
      <c r="V17" s="1" t="b">
        <f t="shared" si="3"/>
        <v>1</v>
      </c>
    </row>
    <row r="18" spans="1:22" s="1" customFormat="1" ht="25" thickBot="1" x14ac:dyDescent="0.4">
      <c r="A18" s="53">
        <v>529</v>
      </c>
      <c r="B18" s="52">
        <v>81</v>
      </c>
      <c r="C18" s="57" t="s">
        <v>361</v>
      </c>
      <c r="D18" s="57" t="s">
        <v>10</v>
      </c>
      <c r="E18" s="57" t="s">
        <v>362</v>
      </c>
      <c r="F18" s="57" t="s">
        <v>362</v>
      </c>
      <c r="G18" s="57" t="s">
        <v>359</v>
      </c>
      <c r="H18" s="53">
        <v>44</v>
      </c>
      <c r="I18" s="57" t="s">
        <v>190</v>
      </c>
      <c r="J18" s="47">
        <f t="shared" si="0"/>
        <v>6060</v>
      </c>
      <c r="K18" s="46"/>
      <c r="L18" s="46"/>
      <c r="M18" s="46"/>
      <c r="N18" s="46">
        <v>3000</v>
      </c>
      <c r="O18" s="46">
        <v>1000</v>
      </c>
      <c r="P18" s="46"/>
      <c r="Q18" s="46">
        <v>180</v>
      </c>
      <c r="R18" s="46">
        <v>1800</v>
      </c>
      <c r="S18" s="46">
        <v>80</v>
      </c>
      <c r="T18" s="46"/>
      <c r="U18" s="40">
        <f t="shared" si="2"/>
        <v>6060</v>
      </c>
      <c r="V18" s="1" t="b">
        <f t="shared" si="3"/>
        <v>1</v>
      </c>
    </row>
    <row r="19" spans="1:22" s="1" customFormat="1" ht="25" thickBot="1" x14ac:dyDescent="0.4">
      <c r="A19" s="51">
        <v>530</v>
      </c>
      <c r="B19" s="50">
        <v>81</v>
      </c>
      <c r="C19" s="58" t="s">
        <v>363</v>
      </c>
      <c r="D19" s="58" t="s">
        <v>10</v>
      </c>
      <c r="E19" s="58" t="s">
        <v>362</v>
      </c>
      <c r="F19" s="58" t="s">
        <v>362</v>
      </c>
      <c r="G19" s="58" t="s">
        <v>359</v>
      </c>
      <c r="H19" s="51">
        <v>39</v>
      </c>
      <c r="I19" s="58" t="s">
        <v>190</v>
      </c>
      <c r="J19" s="47">
        <f t="shared" si="0"/>
        <v>6060</v>
      </c>
      <c r="K19" s="46"/>
      <c r="L19" s="46"/>
      <c r="M19" s="46"/>
      <c r="N19" s="46">
        <v>3000</v>
      </c>
      <c r="O19" s="46">
        <v>1000</v>
      </c>
      <c r="P19" s="46"/>
      <c r="Q19" s="46">
        <v>180</v>
      </c>
      <c r="R19" s="46">
        <v>1800</v>
      </c>
      <c r="S19" s="46">
        <v>80</v>
      </c>
      <c r="T19" s="46"/>
      <c r="U19" s="40">
        <f t="shared" si="2"/>
        <v>6060</v>
      </c>
      <c r="V19" s="1" t="b">
        <f t="shared" si="3"/>
        <v>1</v>
      </c>
    </row>
    <row r="20" spans="1:22" s="1" customFormat="1" ht="25" thickBot="1" x14ac:dyDescent="0.4">
      <c r="A20" s="53">
        <v>531</v>
      </c>
      <c r="B20" s="52">
        <v>81</v>
      </c>
      <c r="C20" s="57" t="s">
        <v>363</v>
      </c>
      <c r="D20" s="57" t="s">
        <v>10</v>
      </c>
      <c r="E20" s="57" t="s">
        <v>362</v>
      </c>
      <c r="F20" s="57" t="s">
        <v>362</v>
      </c>
      <c r="G20" s="57" t="s">
        <v>359</v>
      </c>
      <c r="H20" s="53">
        <v>47</v>
      </c>
      <c r="I20" s="57" t="s">
        <v>190</v>
      </c>
      <c r="J20" s="47">
        <f t="shared" si="0"/>
        <v>6360</v>
      </c>
      <c r="K20" s="46"/>
      <c r="L20" s="46"/>
      <c r="M20" s="46">
        <v>300</v>
      </c>
      <c r="N20" s="46">
        <v>3000</v>
      </c>
      <c r="O20" s="46">
        <v>1000</v>
      </c>
      <c r="P20" s="46"/>
      <c r="Q20" s="46">
        <v>180</v>
      </c>
      <c r="R20" s="46">
        <v>1800</v>
      </c>
      <c r="S20" s="46">
        <v>80</v>
      </c>
      <c r="T20" s="46"/>
      <c r="U20" s="40">
        <f t="shared" si="2"/>
        <v>6360</v>
      </c>
      <c r="V20" s="1" t="b">
        <f t="shared" si="3"/>
        <v>1</v>
      </c>
    </row>
    <row r="21" spans="1:22" s="1" customFormat="1" ht="25" thickBot="1" x14ac:dyDescent="0.4">
      <c r="A21" s="51">
        <v>535</v>
      </c>
      <c r="B21" s="50">
        <v>82</v>
      </c>
      <c r="C21" s="58" t="s">
        <v>363</v>
      </c>
      <c r="D21" s="58" t="s">
        <v>10</v>
      </c>
      <c r="E21" s="58" t="s">
        <v>362</v>
      </c>
      <c r="F21" s="58" t="s">
        <v>362</v>
      </c>
      <c r="G21" s="58" t="s">
        <v>359</v>
      </c>
      <c r="H21" s="51">
        <v>44</v>
      </c>
      <c r="I21" s="58" t="s">
        <v>190</v>
      </c>
      <c r="J21" s="47">
        <f t="shared" si="0"/>
        <v>6060</v>
      </c>
      <c r="K21" s="46"/>
      <c r="L21" s="46"/>
      <c r="M21" s="46"/>
      <c r="N21" s="46">
        <v>3000</v>
      </c>
      <c r="O21" s="46">
        <v>1000</v>
      </c>
      <c r="P21" s="46"/>
      <c r="Q21" s="46">
        <v>180</v>
      </c>
      <c r="R21" s="46">
        <v>1800</v>
      </c>
      <c r="S21" s="46">
        <v>80</v>
      </c>
      <c r="T21" s="46"/>
      <c r="U21" s="40">
        <f t="shared" si="2"/>
        <v>6060</v>
      </c>
      <c r="V21" s="1" t="b">
        <f t="shared" si="3"/>
        <v>1</v>
      </c>
    </row>
    <row r="22" spans="1:22" s="1" customFormat="1" ht="25" thickBot="1" x14ac:dyDescent="0.4">
      <c r="A22" s="53">
        <v>536</v>
      </c>
      <c r="B22" s="52">
        <v>82</v>
      </c>
      <c r="C22" s="57" t="s">
        <v>363</v>
      </c>
      <c r="D22" s="57" t="s">
        <v>10</v>
      </c>
      <c r="E22" s="57" t="s">
        <v>362</v>
      </c>
      <c r="F22" s="57" t="s">
        <v>362</v>
      </c>
      <c r="G22" s="57" t="s">
        <v>359</v>
      </c>
      <c r="H22" s="53">
        <v>44</v>
      </c>
      <c r="I22" s="57" t="s">
        <v>190</v>
      </c>
      <c r="J22" s="47">
        <f t="shared" si="0"/>
        <v>6060</v>
      </c>
      <c r="K22" s="46"/>
      <c r="L22" s="46"/>
      <c r="M22" s="46"/>
      <c r="N22" s="46">
        <v>3000</v>
      </c>
      <c r="O22" s="46">
        <v>1000</v>
      </c>
      <c r="P22" s="46"/>
      <c r="Q22" s="46">
        <v>180</v>
      </c>
      <c r="R22" s="46">
        <v>1800</v>
      </c>
      <c r="S22" s="46">
        <v>80</v>
      </c>
      <c r="T22" s="46"/>
      <c r="U22" s="40">
        <f t="shared" si="2"/>
        <v>6060</v>
      </c>
      <c r="V22" s="1" t="b">
        <f t="shared" si="3"/>
        <v>1</v>
      </c>
    </row>
    <row r="23" spans="1:22" s="1" customFormat="1" ht="25" thickBot="1" x14ac:dyDescent="0.4">
      <c r="A23" s="51">
        <v>537</v>
      </c>
      <c r="B23" s="50">
        <v>82</v>
      </c>
      <c r="C23" s="58" t="s">
        <v>363</v>
      </c>
      <c r="D23" s="58" t="s">
        <v>10</v>
      </c>
      <c r="E23" s="58" t="s">
        <v>362</v>
      </c>
      <c r="F23" s="58" t="s">
        <v>362</v>
      </c>
      <c r="G23" s="58" t="s">
        <v>359</v>
      </c>
      <c r="H23" s="51">
        <v>44</v>
      </c>
      <c r="I23" s="58" t="s">
        <v>190</v>
      </c>
      <c r="J23" s="47">
        <f t="shared" si="0"/>
        <v>6060</v>
      </c>
      <c r="K23" s="46"/>
      <c r="L23" s="46"/>
      <c r="M23" s="46"/>
      <c r="N23" s="46">
        <v>3000</v>
      </c>
      <c r="O23" s="46">
        <v>1000</v>
      </c>
      <c r="P23" s="46"/>
      <c r="Q23" s="46">
        <v>180</v>
      </c>
      <c r="R23" s="46">
        <v>1800</v>
      </c>
      <c r="S23" s="46">
        <v>80</v>
      </c>
      <c r="T23" s="46"/>
      <c r="U23" s="40">
        <f t="shared" si="2"/>
        <v>6060</v>
      </c>
      <c r="V23" s="1" t="b">
        <f t="shared" si="3"/>
        <v>1</v>
      </c>
    </row>
    <row r="24" spans="1:22" s="1" customFormat="1" ht="25" thickBot="1" x14ac:dyDescent="0.4">
      <c r="A24" s="53">
        <v>538</v>
      </c>
      <c r="B24" s="52">
        <v>82</v>
      </c>
      <c r="C24" s="57" t="s">
        <v>365</v>
      </c>
      <c r="D24" s="57" t="s">
        <v>10</v>
      </c>
      <c r="E24" s="57" t="s">
        <v>362</v>
      </c>
      <c r="F24" s="57" t="s">
        <v>362</v>
      </c>
      <c r="G24" s="57" t="s">
        <v>359</v>
      </c>
      <c r="H24" s="53">
        <v>44</v>
      </c>
      <c r="I24" s="57" t="s">
        <v>190</v>
      </c>
      <c r="J24" s="47">
        <f t="shared" si="0"/>
        <v>6060</v>
      </c>
      <c r="K24" s="46"/>
      <c r="L24" s="46"/>
      <c r="M24" s="46"/>
      <c r="N24" s="46">
        <v>3000</v>
      </c>
      <c r="O24" s="46">
        <v>1000</v>
      </c>
      <c r="P24" s="46"/>
      <c r="Q24" s="46">
        <v>180</v>
      </c>
      <c r="R24" s="46">
        <v>1800</v>
      </c>
      <c r="S24" s="46">
        <v>80</v>
      </c>
      <c r="T24" s="46"/>
      <c r="U24" s="40">
        <f t="shared" si="2"/>
        <v>6060</v>
      </c>
      <c r="V24" s="1" t="b">
        <f t="shared" si="3"/>
        <v>1</v>
      </c>
    </row>
    <row r="25" spans="1:22" s="1" customFormat="1" ht="25" thickBot="1" x14ac:dyDescent="0.4">
      <c r="A25" s="51">
        <v>679</v>
      </c>
      <c r="B25" s="50">
        <v>112</v>
      </c>
      <c r="C25" s="58" t="s">
        <v>451</v>
      </c>
      <c r="D25" s="58" t="s">
        <v>10</v>
      </c>
      <c r="E25" s="58" t="s">
        <v>452</v>
      </c>
      <c r="F25" s="58" t="s">
        <v>453</v>
      </c>
      <c r="G25" s="58" t="s">
        <v>454</v>
      </c>
      <c r="H25" s="51">
        <v>40</v>
      </c>
      <c r="I25" s="58" t="s">
        <v>190</v>
      </c>
      <c r="J25" s="47">
        <f t="shared" si="0"/>
        <v>7260</v>
      </c>
      <c r="K25" s="46">
        <v>1200</v>
      </c>
      <c r="L25" s="46"/>
      <c r="M25" s="46"/>
      <c r="N25" s="46">
        <v>3000</v>
      </c>
      <c r="O25" s="46">
        <v>1000</v>
      </c>
      <c r="P25" s="46"/>
      <c r="Q25" s="46">
        <v>180</v>
      </c>
      <c r="R25" s="46">
        <v>1800</v>
      </c>
      <c r="S25" s="46">
        <v>80</v>
      </c>
      <c r="T25" s="46"/>
      <c r="U25" s="40">
        <f t="shared" si="2"/>
        <v>7260</v>
      </c>
      <c r="V25" s="1" t="b">
        <f t="shared" si="3"/>
        <v>1</v>
      </c>
    </row>
    <row r="26" spans="1:22" s="1" customFormat="1" ht="25" thickBot="1" x14ac:dyDescent="0.4">
      <c r="A26" s="53">
        <v>680</v>
      </c>
      <c r="B26" s="52">
        <v>112</v>
      </c>
      <c r="C26" s="57" t="s">
        <v>451</v>
      </c>
      <c r="D26" s="57" t="s">
        <v>23</v>
      </c>
      <c r="E26" s="57" t="s">
        <v>452</v>
      </c>
      <c r="F26" s="57" t="s">
        <v>453</v>
      </c>
      <c r="G26" s="57" t="s">
        <v>454</v>
      </c>
      <c r="H26" s="53">
        <v>81</v>
      </c>
      <c r="I26" s="57" t="s">
        <v>190</v>
      </c>
      <c r="J26" s="47">
        <f t="shared" si="0"/>
        <v>16980</v>
      </c>
      <c r="K26" s="46"/>
      <c r="L26" s="46"/>
      <c r="M26" s="46"/>
      <c r="N26" s="46"/>
      <c r="O26" s="46"/>
      <c r="P26" s="46"/>
      <c r="Q26" s="46">
        <v>180</v>
      </c>
      <c r="R26" s="46">
        <v>1800</v>
      </c>
      <c r="S26" s="46"/>
      <c r="T26" s="46">
        <v>15000</v>
      </c>
      <c r="U26" s="40">
        <f t="shared" si="2"/>
        <v>16980</v>
      </c>
      <c r="V26" s="1" t="b">
        <f t="shared" si="3"/>
        <v>1</v>
      </c>
    </row>
    <row r="27" spans="1:22" s="1" customFormat="1" ht="25" thickBot="1" x14ac:dyDescent="0.4">
      <c r="A27" s="51">
        <v>682</v>
      </c>
      <c r="B27" s="50">
        <v>113</v>
      </c>
      <c r="C27" s="58" t="s">
        <v>456</v>
      </c>
      <c r="D27" s="58" t="s">
        <v>10</v>
      </c>
      <c r="E27" s="58" t="s">
        <v>457</v>
      </c>
      <c r="F27" s="58" t="s">
        <v>458</v>
      </c>
      <c r="G27" s="58" t="s">
        <v>454</v>
      </c>
      <c r="H27" s="51">
        <v>42</v>
      </c>
      <c r="I27" s="58" t="s">
        <v>190</v>
      </c>
      <c r="J27" s="47">
        <f t="shared" si="0"/>
        <v>5980</v>
      </c>
      <c r="K27" s="46"/>
      <c r="L27" s="46"/>
      <c r="M27" s="46"/>
      <c r="N27" s="46">
        <v>3000</v>
      </c>
      <c r="O27" s="46">
        <v>1000</v>
      </c>
      <c r="P27" s="46"/>
      <c r="Q27" s="46">
        <v>180</v>
      </c>
      <c r="R27" s="46">
        <v>1800</v>
      </c>
      <c r="S27" s="46"/>
      <c r="T27" s="46"/>
      <c r="U27" s="40">
        <f t="shared" si="2"/>
        <v>5980</v>
      </c>
      <c r="V27" s="1" t="b">
        <f t="shared" si="3"/>
        <v>1</v>
      </c>
    </row>
    <row r="28" spans="1:22" s="1" customFormat="1" ht="25" thickBot="1" x14ac:dyDescent="0.4">
      <c r="A28" s="53">
        <v>683</v>
      </c>
      <c r="B28" s="52">
        <v>113</v>
      </c>
      <c r="C28" s="57" t="s">
        <v>456</v>
      </c>
      <c r="D28" s="57" t="s">
        <v>10</v>
      </c>
      <c r="E28" s="57" t="s">
        <v>457</v>
      </c>
      <c r="F28" s="57" t="s">
        <v>458</v>
      </c>
      <c r="G28" s="57" t="s">
        <v>454</v>
      </c>
      <c r="H28" s="53">
        <v>68</v>
      </c>
      <c r="I28" s="57" t="s">
        <v>190</v>
      </c>
      <c r="J28" s="47">
        <f t="shared" si="0"/>
        <v>2980</v>
      </c>
      <c r="K28" s="46"/>
      <c r="L28" s="46"/>
      <c r="M28" s="46"/>
      <c r="N28" s="46"/>
      <c r="O28" s="46">
        <v>1000</v>
      </c>
      <c r="P28" s="46"/>
      <c r="Q28" s="46">
        <v>180</v>
      </c>
      <c r="R28" s="46">
        <v>1800</v>
      </c>
      <c r="S28" s="46"/>
      <c r="T28" s="46"/>
      <c r="U28" s="40">
        <f t="shared" si="2"/>
        <v>2980</v>
      </c>
      <c r="V28" s="1" t="b">
        <f t="shared" si="3"/>
        <v>1</v>
      </c>
    </row>
    <row r="29" spans="1:22" s="1" customFormat="1" ht="25" thickBot="1" x14ac:dyDescent="0.4">
      <c r="A29" s="51">
        <v>684</v>
      </c>
      <c r="B29" s="50">
        <v>113</v>
      </c>
      <c r="C29" s="58" t="s">
        <v>459</v>
      </c>
      <c r="D29" s="58" t="s">
        <v>10</v>
      </c>
      <c r="E29" s="58" t="s">
        <v>457</v>
      </c>
      <c r="F29" s="58" t="s">
        <v>458</v>
      </c>
      <c r="G29" s="58" t="s">
        <v>454</v>
      </c>
      <c r="H29" s="51">
        <v>42</v>
      </c>
      <c r="I29" s="58" t="s">
        <v>190</v>
      </c>
      <c r="J29" s="47">
        <f t="shared" si="0"/>
        <v>6300</v>
      </c>
      <c r="K29" s="46"/>
      <c r="L29" s="46">
        <v>3300</v>
      </c>
      <c r="M29" s="46"/>
      <c r="N29" s="46">
        <v>3000</v>
      </c>
      <c r="O29" s="46"/>
      <c r="P29" s="46"/>
      <c r="Q29" s="46"/>
      <c r="R29" s="46"/>
      <c r="S29" s="46"/>
      <c r="T29" s="46"/>
      <c r="U29" s="40">
        <f t="shared" si="2"/>
        <v>6300</v>
      </c>
      <c r="V29" s="1" t="b">
        <f t="shared" si="3"/>
        <v>1</v>
      </c>
    </row>
    <row r="30" spans="1:22" s="1" customFormat="1" ht="25" thickBot="1" x14ac:dyDescent="0.4">
      <c r="A30" s="53">
        <v>686</v>
      </c>
      <c r="B30" s="52">
        <v>113</v>
      </c>
      <c r="C30" s="57" t="s">
        <v>460</v>
      </c>
      <c r="D30" s="57" t="s">
        <v>23</v>
      </c>
      <c r="E30" s="57" t="s">
        <v>457</v>
      </c>
      <c r="F30" s="57" t="s">
        <v>458</v>
      </c>
      <c r="G30" s="57" t="s">
        <v>454</v>
      </c>
      <c r="H30" s="53">
        <v>55</v>
      </c>
      <c r="I30" s="57" t="s">
        <v>190</v>
      </c>
      <c r="J30" s="47">
        <f t="shared" si="0"/>
        <v>7980</v>
      </c>
      <c r="K30" s="46"/>
      <c r="L30" s="46"/>
      <c r="M30" s="46"/>
      <c r="N30" s="46">
        <v>6000</v>
      </c>
      <c r="O30" s="46"/>
      <c r="P30" s="46"/>
      <c r="Q30" s="46">
        <v>180</v>
      </c>
      <c r="R30" s="46">
        <v>1800</v>
      </c>
      <c r="S30" s="46"/>
      <c r="T30" s="46"/>
      <c r="U30" s="40">
        <f t="shared" si="2"/>
        <v>7980</v>
      </c>
      <c r="V30" s="1" t="b">
        <f t="shared" si="3"/>
        <v>1</v>
      </c>
    </row>
    <row r="31" spans="1:22" s="1" customFormat="1" ht="25" thickBot="1" x14ac:dyDescent="0.4">
      <c r="A31" s="51">
        <v>688</v>
      </c>
      <c r="B31" s="50">
        <v>113</v>
      </c>
      <c r="C31" s="58" t="s">
        <v>460</v>
      </c>
      <c r="D31" s="58" t="s">
        <v>23</v>
      </c>
      <c r="E31" s="58" t="s">
        <v>457</v>
      </c>
      <c r="F31" s="58" t="s">
        <v>458</v>
      </c>
      <c r="G31" s="58" t="s">
        <v>454</v>
      </c>
      <c r="H31" s="51">
        <v>55</v>
      </c>
      <c r="I31" s="58" t="s">
        <v>190</v>
      </c>
      <c r="J31" s="47">
        <f t="shared" si="0"/>
        <v>7980</v>
      </c>
      <c r="K31" s="46"/>
      <c r="L31" s="46"/>
      <c r="M31" s="46"/>
      <c r="N31" s="46">
        <v>6000</v>
      </c>
      <c r="O31" s="46"/>
      <c r="P31" s="46"/>
      <c r="Q31" s="46">
        <v>180</v>
      </c>
      <c r="R31" s="46">
        <v>1800</v>
      </c>
      <c r="S31" s="46"/>
      <c r="T31" s="46"/>
      <c r="U31" s="40">
        <f t="shared" si="2"/>
        <v>7980</v>
      </c>
      <c r="V31" s="1" t="b">
        <f t="shared" si="3"/>
        <v>1</v>
      </c>
    </row>
    <row r="32" spans="1:22" s="1" customFormat="1" ht="25" thickBot="1" x14ac:dyDescent="0.4">
      <c r="A32" s="53">
        <v>690</v>
      </c>
      <c r="B32" s="52">
        <v>114</v>
      </c>
      <c r="C32" s="57" t="s">
        <v>461</v>
      </c>
      <c r="D32" s="57" t="s">
        <v>10</v>
      </c>
      <c r="E32" s="57" t="s">
        <v>462</v>
      </c>
      <c r="F32" s="57" t="s">
        <v>463</v>
      </c>
      <c r="G32" s="57" t="s">
        <v>454</v>
      </c>
      <c r="H32" s="53">
        <v>50</v>
      </c>
      <c r="I32" s="57" t="s">
        <v>190</v>
      </c>
      <c r="J32" s="47">
        <f t="shared" si="0"/>
        <v>5060</v>
      </c>
      <c r="K32" s="46"/>
      <c r="L32" s="46"/>
      <c r="M32" s="46"/>
      <c r="N32" s="46">
        <v>3000</v>
      </c>
      <c r="O32" s="46"/>
      <c r="P32" s="46"/>
      <c r="Q32" s="46">
        <v>180</v>
      </c>
      <c r="R32" s="46">
        <v>1800</v>
      </c>
      <c r="S32" s="46">
        <v>80</v>
      </c>
      <c r="T32" s="46"/>
      <c r="U32" s="40">
        <f t="shared" si="2"/>
        <v>5060</v>
      </c>
      <c r="V32" s="1" t="b">
        <f t="shared" si="3"/>
        <v>1</v>
      </c>
    </row>
    <row r="33" spans="1:22" s="1" customFormat="1" ht="25" thickBot="1" x14ac:dyDescent="0.4">
      <c r="A33" s="51">
        <v>691</v>
      </c>
      <c r="B33" s="50">
        <v>114</v>
      </c>
      <c r="C33" s="58" t="s">
        <v>464</v>
      </c>
      <c r="D33" s="58" t="s">
        <v>10</v>
      </c>
      <c r="E33" s="58" t="s">
        <v>462</v>
      </c>
      <c r="F33" s="58" t="s">
        <v>463</v>
      </c>
      <c r="G33" s="58" t="s">
        <v>454</v>
      </c>
      <c r="H33" s="51">
        <v>42</v>
      </c>
      <c r="I33" s="58" t="s">
        <v>190</v>
      </c>
      <c r="J33" s="47">
        <f t="shared" si="0"/>
        <v>5060</v>
      </c>
      <c r="K33" s="46"/>
      <c r="L33" s="46"/>
      <c r="M33" s="46"/>
      <c r="N33" s="46">
        <v>3000</v>
      </c>
      <c r="O33" s="46"/>
      <c r="P33" s="46"/>
      <c r="Q33" s="46">
        <v>180</v>
      </c>
      <c r="R33" s="46">
        <v>1800</v>
      </c>
      <c r="S33" s="46">
        <v>80</v>
      </c>
      <c r="T33" s="46"/>
      <c r="U33" s="40">
        <f t="shared" si="2"/>
        <v>5060</v>
      </c>
      <c r="V33" s="1" t="b">
        <f t="shared" si="3"/>
        <v>1</v>
      </c>
    </row>
    <row r="34" spans="1:22" s="1" customFormat="1" ht="25" thickBot="1" x14ac:dyDescent="0.4">
      <c r="A34" s="53">
        <v>692</v>
      </c>
      <c r="B34" s="52">
        <v>114</v>
      </c>
      <c r="C34" s="57" t="s">
        <v>465</v>
      </c>
      <c r="D34" s="57" t="s">
        <v>10</v>
      </c>
      <c r="E34" s="57" t="s">
        <v>462</v>
      </c>
      <c r="F34" s="57" t="s">
        <v>463</v>
      </c>
      <c r="G34" s="57" t="s">
        <v>454</v>
      </c>
      <c r="H34" s="53">
        <v>56</v>
      </c>
      <c r="I34" s="57" t="s">
        <v>190</v>
      </c>
      <c r="J34" s="47">
        <f t="shared" si="0"/>
        <v>5060</v>
      </c>
      <c r="K34" s="46"/>
      <c r="L34" s="46"/>
      <c r="M34" s="46"/>
      <c r="N34" s="46">
        <v>3000</v>
      </c>
      <c r="O34" s="46"/>
      <c r="P34" s="46"/>
      <c r="Q34" s="46">
        <v>180</v>
      </c>
      <c r="R34" s="46">
        <v>1800</v>
      </c>
      <c r="S34" s="46">
        <v>80</v>
      </c>
      <c r="T34" s="46"/>
      <c r="U34" s="40">
        <f t="shared" si="2"/>
        <v>5060</v>
      </c>
      <c r="V34" s="1" t="b">
        <f t="shared" si="3"/>
        <v>1</v>
      </c>
    </row>
    <row r="35" spans="1:22" s="1" customFormat="1" ht="25" thickBot="1" x14ac:dyDescent="0.4">
      <c r="A35" s="51">
        <v>693</v>
      </c>
      <c r="B35" s="50">
        <v>114</v>
      </c>
      <c r="C35" s="58" t="s">
        <v>466</v>
      </c>
      <c r="D35" s="58" t="s">
        <v>10</v>
      </c>
      <c r="E35" s="58" t="s">
        <v>462</v>
      </c>
      <c r="F35" s="58" t="s">
        <v>463</v>
      </c>
      <c r="G35" s="58" t="s">
        <v>454</v>
      </c>
      <c r="H35" s="51">
        <v>56</v>
      </c>
      <c r="I35" s="58" t="s">
        <v>190</v>
      </c>
      <c r="J35" s="47">
        <f t="shared" si="0"/>
        <v>5060</v>
      </c>
      <c r="K35" s="46"/>
      <c r="L35" s="46"/>
      <c r="M35" s="46"/>
      <c r="N35" s="46">
        <v>3000</v>
      </c>
      <c r="O35" s="46"/>
      <c r="P35" s="46"/>
      <c r="Q35" s="46">
        <v>180</v>
      </c>
      <c r="R35" s="46">
        <v>1800</v>
      </c>
      <c r="S35" s="46">
        <v>80</v>
      </c>
      <c r="T35" s="46"/>
      <c r="U35" s="40">
        <f t="shared" si="2"/>
        <v>5060</v>
      </c>
      <c r="V35" s="1" t="b">
        <f t="shared" si="3"/>
        <v>1</v>
      </c>
    </row>
    <row r="36" spans="1:22" s="1" customFormat="1" ht="25" thickBot="1" x14ac:dyDescent="0.4">
      <c r="A36" s="53">
        <v>694</v>
      </c>
      <c r="B36" s="52">
        <v>114</v>
      </c>
      <c r="C36" s="57" t="s">
        <v>467</v>
      </c>
      <c r="D36" s="57" t="s">
        <v>23</v>
      </c>
      <c r="E36" s="57" t="s">
        <v>462</v>
      </c>
      <c r="F36" s="57" t="s">
        <v>463</v>
      </c>
      <c r="G36" s="57" t="s">
        <v>454</v>
      </c>
      <c r="H36" s="53">
        <v>55</v>
      </c>
      <c r="I36" s="57" t="s">
        <v>190</v>
      </c>
      <c r="J36" s="47">
        <f t="shared" si="0"/>
        <v>22980</v>
      </c>
      <c r="K36" s="46"/>
      <c r="L36" s="46"/>
      <c r="M36" s="46"/>
      <c r="N36" s="46">
        <v>6000</v>
      </c>
      <c r="O36" s="46"/>
      <c r="P36" s="46"/>
      <c r="Q36" s="46">
        <v>180</v>
      </c>
      <c r="R36" s="46">
        <v>1800</v>
      </c>
      <c r="S36" s="46"/>
      <c r="T36" s="46">
        <v>15000</v>
      </c>
      <c r="U36" s="40">
        <f t="shared" si="2"/>
        <v>22980</v>
      </c>
      <c r="V36" s="1" t="b">
        <f t="shared" si="3"/>
        <v>1</v>
      </c>
    </row>
    <row r="37" spans="1:22" s="1" customFormat="1" ht="25" thickBot="1" x14ac:dyDescent="0.4">
      <c r="A37" s="51">
        <v>701</v>
      </c>
      <c r="B37" s="50">
        <v>117</v>
      </c>
      <c r="C37" s="58" t="s">
        <v>474</v>
      </c>
      <c r="D37" s="58" t="s">
        <v>10</v>
      </c>
      <c r="E37" s="58" t="s">
        <v>457</v>
      </c>
      <c r="F37" s="58" t="s">
        <v>458</v>
      </c>
      <c r="G37" s="58" t="s">
        <v>454</v>
      </c>
      <c r="H37" s="51">
        <v>57</v>
      </c>
      <c r="I37" s="58" t="s">
        <v>190</v>
      </c>
      <c r="J37" s="47">
        <f t="shared" si="0"/>
        <v>2060</v>
      </c>
      <c r="K37" s="46"/>
      <c r="L37" s="46"/>
      <c r="M37" s="46"/>
      <c r="N37" s="46"/>
      <c r="O37" s="46"/>
      <c r="P37" s="46"/>
      <c r="Q37" s="46">
        <v>180</v>
      </c>
      <c r="R37" s="46">
        <v>1800</v>
      </c>
      <c r="S37" s="46">
        <v>80</v>
      </c>
      <c r="T37" s="46"/>
      <c r="U37" s="40">
        <f t="shared" si="2"/>
        <v>2060</v>
      </c>
      <c r="V37" s="1" t="b">
        <f t="shared" si="3"/>
        <v>1</v>
      </c>
    </row>
    <row r="38" spans="1:22" s="1" customFormat="1" ht="25" thickBot="1" x14ac:dyDescent="0.4">
      <c r="A38" s="53">
        <v>702</v>
      </c>
      <c r="B38" s="52">
        <v>117</v>
      </c>
      <c r="C38" s="57" t="s">
        <v>474</v>
      </c>
      <c r="D38" s="57" t="s">
        <v>10</v>
      </c>
      <c r="E38" s="57" t="s">
        <v>457</v>
      </c>
      <c r="F38" s="57" t="s">
        <v>458</v>
      </c>
      <c r="G38" s="57" t="s">
        <v>454</v>
      </c>
      <c r="H38" s="53">
        <v>57</v>
      </c>
      <c r="I38" s="57" t="s">
        <v>190</v>
      </c>
      <c r="J38" s="47">
        <f t="shared" si="0"/>
        <v>2060</v>
      </c>
      <c r="K38" s="46"/>
      <c r="L38" s="46"/>
      <c r="M38" s="46"/>
      <c r="N38" s="46"/>
      <c r="O38" s="46"/>
      <c r="P38" s="46"/>
      <c r="Q38" s="46">
        <v>180</v>
      </c>
      <c r="R38" s="46">
        <v>1800</v>
      </c>
      <c r="S38" s="46">
        <v>80</v>
      </c>
      <c r="T38" s="46"/>
      <c r="U38" s="40">
        <f t="shared" si="2"/>
        <v>2060</v>
      </c>
      <c r="V38" s="1" t="b">
        <f t="shared" si="3"/>
        <v>1</v>
      </c>
    </row>
    <row r="39" spans="1:22" s="1" customFormat="1" ht="25" thickBot="1" x14ac:dyDescent="0.4">
      <c r="A39" s="51">
        <v>732</v>
      </c>
      <c r="B39" s="50">
        <v>125</v>
      </c>
      <c r="C39" s="58" t="s">
        <v>495</v>
      </c>
      <c r="D39" s="58" t="s">
        <v>10</v>
      </c>
      <c r="E39" s="58" t="s">
        <v>496</v>
      </c>
      <c r="F39" s="58" t="s">
        <v>496</v>
      </c>
      <c r="G39" s="58" t="s">
        <v>493</v>
      </c>
      <c r="H39" s="51">
        <v>75</v>
      </c>
      <c r="I39" s="58" t="s">
        <v>190</v>
      </c>
      <c r="J39" s="47">
        <f t="shared" si="0"/>
        <v>2060</v>
      </c>
      <c r="K39" s="46"/>
      <c r="L39" s="46"/>
      <c r="M39" s="46"/>
      <c r="N39" s="46"/>
      <c r="O39" s="46"/>
      <c r="P39" s="46"/>
      <c r="Q39" s="46">
        <v>180</v>
      </c>
      <c r="R39" s="46">
        <v>1800</v>
      </c>
      <c r="S39" s="46">
        <v>80</v>
      </c>
      <c r="T39" s="46"/>
      <c r="U39" s="40">
        <f t="shared" si="2"/>
        <v>2060</v>
      </c>
      <c r="V39" s="1" t="b">
        <f t="shared" si="3"/>
        <v>1</v>
      </c>
    </row>
    <row r="40" spans="1:22" s="1" customFormat="1" ht="25" thickBot="1" x14ac:dyDescent="0.4">
      <c r="A40" s="53">
        <v>733</v>
      </c>
      <c r="B40" s="52">
        <v>125</v>
      </c>
      <c r="C40" s="57" t="s">
        <v>495</v>
      </c>
      <c r="D40" s="57" t="s">
        <v>10</v>
      </c>
      <c r="E40" s="57" t="s">
        <v>496</v>
      </c>
      <c r="F40" s="57" t="s">
        <v>496</v>
      </c>
      <c r="G40" s="57" t="s">
        <v>493</v>
      </c>
      <c r="H40" s="53">
        <v>75</v>
      </c>
      <c r="I40" s="57" t="s">
        <v>190</v>
      </c>
      <c r="J40" s="47">
        <f t="shared" si="0"/>
        <v>2060</v>
      </c>
      <c r="K40" s="46"/>
      <c r="L40" s="46"/>
      <c r="M40" s="46"/>
      <c r="N40" s="46"/>
      <c r="O40" s="46"/>
      <c r="P40" s="46"/>
      <c r="Q40" s="46">
        <v>180</v>
      </c>
      <c r="R40" s="46">
        <v>1800</v>
      </c>
      <c r="S40" s="46">
        <v>80</v>
      </c>
      <c r="T40" s="46"/>
      <c r="U40" s="40">
        <f t="shared" si="2"/>
        <v>2060</v>
      </c>
      <c r="V40" s="1" t="b">
        <f t="shared" si="3"/>
        <v>1</v>
      </c>
    </row>
    <row r="41" spans="1:22" s="1" customFormat="1" ht="25" thickBot="1" x14ac:dyDescent="0.4">
      <c r="A41" s="51">
        <v>734</v>
      </c>
      <c r="B41" s="50">
        <v>125</v>
      </c>
      <c r="C41" s="58" t="s">
        <v>497</v>
      </c>
      <c r="D41" s="58" t="s">
        <v>23</v>
      </c>
      <c r="E41" s="58" t="s">
        <v>496</v>
      </c>
      <c r="F41" s="58" t="s">
        <v>496</v>
      </c>
      <c r="G41" s="58" t="s">
        <v>493</v>
      </c>
      <c r="H41" s="51">
        <v>76</v>
      </c>
      <c r="I41" s="58" t="s">
        <v>190</v>
      </c>
      <c r="J41" s="47">
        <f t="shared" si="0"/>
        <v>16980</v>
      </c>
      <c r="K41" s="46"/>
      <c r="L41" s="46"/>
      <c r="M41" s="46"/>
      <c r="N41" s="46"/>
      <c r="O41" s="46"/>
      <c r="P41" s="46"/>
      <c r="Q41" s="46">
        <v>180</v>
      </c>
      <c r="R41" s="46">
        <v>1800</v>
      </c>
      <c r="S41" s="46"/>
      <c r="T41" s="46">
        <v>15000</v>
      </c>
      <c r="U41" s="40">
        <f t="shared" si="2"/>
        <v>16980</v>
      </c>
      <c r="V41" s="1" t="b">
        <f t="shared" si="3"/>
        <v>1</v>
      </c>
    </row>
    <row r="42" spans="1:22" s="1" customFormat="1" ht="25" thickBot="1" x14ac:dyDescent="0.4">
      <c r="A42" s="53">
        <v>735</v>
      </c>
      <c r="B42" s="52">
        <v>125</v>
      </c>
      <c r="C42" s="57" t="s">
        <v>498</v>
      </c>
      <c r="D42" s="57" t="s">
        <v>23</v>
      </c>
      <c r="E42" s="57" t="s">
        <v>496</v>
      </c>
      <c r="F42" s="57" t="s">
        <v>496</v>
      </c>
      <c r="G42" s="57" t="s">
        <v>493</v>
      </c>
      <c r="H42" s="53">
        <v>67</v>
      </c>
      <c r="I42" s="57" t="s">
        <v>190</v>
      </c>
      <c r="J42" s="47">
        <f t="shared" si="0"/>
        <v>16980</v>
      </c>
      <c r="K42" s="46"/>
      <c r="L42" s="46"/>
      <c r="M42" s="46"/>
      <c r="N42" s="46"/>
      <c r="O42" s="46"/>
      <c r="P42" s="46"/>
      <c r="Q42" s="46">
        <v>180</v>
      </c>
      <c r="R42" s="46">
        <v>1800</v>
      </c>
      <c r="S42" s="46"/>
      <c r="T42" s="46">
        <v>15000</v>
      </c>
      <c r="U42" s="40">
        <f t="shared" si="2"/>
        <v>16980</v>
      </c>
      <c r="V42" s="1" t="b">
        <f t="shared" si="3"/>
        <v>1</v>
      </c>
    </row>
    <row r="43" spans="1:22" s="1" customFormat="1" ht="25" thickBot="1" x14ac:dyDescent="0.4">
      <c r="A43" s="51">
        <v>736</v>
      </c>
      <c r="B43" s="50">
        <v>126</v>
      </c>
      <c r="C43" s="58" t="s">
        <v>499</v>
      </c>
      <c r="D43" s="58" t="s">
        <v>10</v>
      </c>
      <c r="E43" s="58" t="s">
        <v>496</v>
      </c>
      <c r="F43" s="58" t="s">
        <v>496</v>
      </c>
      <c r="G43" s="58" t="s">
        <v>493</v>
      </c>
      <c r="H43" s="51">
        <v>80</v>
      </c>
      <c r="I43" s="58" t="s">
        <v>190</v>
      </c>
      <c r="J43" s="47">
        <f t="shared" si="0"/>
        <v>2060</v>
      </c>
      <c r="K43" s="46"/>
      <c r="L43" s="46"/>
      <c r="M43" s="46"/>
      <c r="N43" s="46"/>
      <c r="O43" s="46"/>
      <c r="P43" s="46"/>
      <c r="Q43" s="46">
        <v>180</v>
      </c>
      <c r="R43" s="46">
        <v>1800</v>
      </c>
      <c r="S43" s="46">
        <v>80</v>
      </c>
      <c r="T43" s="46"/>
      <c r="U43" s="40">
        <f t="shared" si="2"/>
        <v>2060</v>
      </c>
      <c r="V43" s="1" t="b">
        <f t="shared" si="3"/>
        <v>1</v>
      </c>
    </row>
    <row r="44" spans="1:22" s="1" customFormat="1" ht="25" thickBot="1" x14ac:dyDescent="0.4">
      <c r="A44" s="53">
        <v>737</v>
      </c>
      <c r="B44" s="52">
        <v>126</v>
      </c>
      <c r="C44" s="57" t="s">
        <v>500</v>
      </c>
      <c r="D44" s="57" t="s">
        <v>10</v>
      </c>
      <c r="E44" s="57" t="s">
        <v>496</v>
      </c>
      <c r="F44" s="57" t="s">
        <v>496</v>
      </c>
      <c r="G44" s="57" t="s">
        <v>493</v>
      </c>
      <c r="H44" s="53">
        <v>85</v>
      </c>
      <c r="I44" s="57" t="s">
        <v>190</v>
      </c>
      <c r="J44" s="47">
        <f t="shared" si="0"/>
        <v>1800</v>
      </c>
      <c r="K44" s="46"/>
      <c r="L44" s="46"/>
      <c r="M44" s="46"/>
      <c r="N44" s="46"/>
      <c r="O44" s="46"/>
      <c r="P44" s="46"/>
      <c r="Q44" s="46"/>
      <c r="R44" s="46">
        <v>1800</v>
      </c>
      <c r="S44" s="46"/>
      <c r="T44" s="46"/>
      <c r="U44" s="40">
        <f t="shared" si="2"/>
        <v>1800</v>
      </c>
      <c r="V44" s="1" t="b">
        <f t="shared" si="3"/>
        <v>1</v>
      </c>
    </row>
    <row r="45" spans="1:22" s="1" customFormat="1" ht="25" thickBot="1" x14ac:dyDescent="0.4">
      <c r="A45" s="51">
        <v>738</v>
      </c>
      <c r="B45" s="50">
        <v>126</v>
      </c>
      <c r="C45" s="58" t="s">
        <v>501</v>
      </c>
      <c r="D45" s="58" t="s">
        <v>10</v>
      </c>
      <c r="E45" s="58" t="s">
        <v>496</v>
      </c>
      <c r="F45" s="58" t="s">
        <v>496</v>
      </c>
      <c r="G45" s="58" t="s">
        <v>493</v>
      </c>
      <c r="H45" s="51">
        <v>90</v>
      </c>
      <c r="I45" s="58" t="s">
        <v>190</v>
      </c>
      <c r="J45" s="47">
        <f t="shared" si="0"/>
        <v>1800</v>
      </c>
      <c r="K45" s="46"/>
      <c r="L45" s="46"/>
      <c r="M45" s="46"/>
      <c r="N45" s="46"/>
      <c r="O45" s="46"/>
      <c r="P45" s="46"/>
      <c r="Q45" s="46"/>
      <c r="R45" s="46">
        <v>1800</v>
      </c>
      <c r="S45" s="46"/>
      <c r="T45" s="46"/>
      <c r="U45" s="40">
        <f t="shared" si="2"/>
        <v>1800</v>
      </c>
      <c r="V45" s="1" t="b">
        <f t="shared" si="3"/>
        <v>1</v>
      </c>
    </row>
    <row r="46" spans="1:22" s="1" customFormat="1" ht="25" thickBot="1" x14ac:dyDescent="0.4">
      <c r="A46" s="53">
        <v>739</v>
      </c>
      <c r="B46" s="52">
        <v>126</v>
      </c>
      <c r="C46" s="57" t="s">
        <v>502</v>
      </c>
      <c r="D46" s="57" t="s">
        <v>10</v>
      </c>
      <c r="E46" s="57" t="s">
        <v>496</v>
      </c>
      <c r="F46" s="57" t="s">
        <v>496</v>
      </c>
      <c r="G46" s="57" t="s">
        <v>493</v>
      </c>
      <c r="H46" s="53">
        <v>90</v>
      </c>
      <c r="I46" s="57" t="s">
        <v>190</v>
      </c>
      <c r="J46" s="47">
        <f t="shared" si="0"/>
        <v>1800</v>
      </c>
      <c r="K46" s="46"/>
      <c r="L46" s="46"/>
      <c r="M46" s="46"/>
      <c r="N46" s="46"/>
      <c r="O46" s="46"/>
      <c r="P46" s="46"/>
      <c r="Q46" s="46"/>
      <c r="R46" s="46">
        <v>1800</v>
      </c>
      <c r="S46" s="46"/>
      <c r="T46" s="46"/>
      <c r="U46" s="40">
        <f t="shared" si="2"/>
        <v>1800</v>
      </c>
      <c r="V46" s="1" t="b">
        <f t="shared" si="3"/>
        <v>1</v>
      </c>
    </row>
    <row r="47" spans="1:22" s="1" customFormat="1" ht="25" thickBot="1" x14ac:dyDescent="0.4">
      <c r="A47" s="51">
        <v>740</v>
      </c>
      <c r="B47" s="50">
        <v>126</v>
      </c>
      <c r="C47" s="58" t="s">
        <v>503</v>
      </c>
      <c r="D47" s="58" t="s">
        <v>10</v>
      </c>
      <c r="E47" s="58" t="s">
        <v>496</v>
      </c>
      <c r="F47" s="58" t="s">
        <v>496</v>
      </c>
      <c r="G47" s="58" t="s">
        <v>493</v>
      </c>
      <c r="H47" s="51">
        <v>90</v>
      </c>
      <c r="I47" s="58" t="s">
        <v>190</v>
      </c>
      <c r="J47" s="47">
        <f t="shared" si="0"/>
        <v>1800</v>
      </c>
      <c r="K47" s="46"/>
      <c r="L47" s="46"/>
      <c r="M47" s="46"/>
      <c r="N47" s="46"/>
      <c r="O47" s="46"/>
      <c r="P47" s="46"/>
      <c r="Q47" s="46"/>
      <c r="R47" s="46">
        <v>1800</v>
      </c>
      <c r="S47" s="46"/>
      <c r="T47" s="46"/>
      <c r="U47" s="40">
        <f t="shared" si="2"/>
        <v>1800</v>
      </c>
      <c r="V47" s="1" t="b">
        <f t="shared" si="3"/>
        <v>1</v>
      </c>
    </row>
    <row r="48" spans="1:22" s="1" customFormat="1" ht="25" thickBot="1" x14ac:dyDescent="0.4">
      <c r="A48" s="53">
        <v>741</v>
      </c>
      <c r="B48" s="52">
        <v>126</v>
      </c>
      <c r="C48" s="57" t="s">
        <v>504</v>
      </c>
      <c r="D48" s="57" t="s">
        <v>10</v>
      </c>
      <c r="E48" s="57" t="s">
        <v>496</v>
      </c>
      <c r="F48" s="57" t="s">
        <v>496</v>
      </c>
      <c r="G48" s="57" t="s">
        <v>493</v>
      </c>
      <c r="H48" s="53">
        <v>85</v>
      </c>
      <c r="I48" s="57" t="s">
        <v>190</v>
      </c>
      <c r="J48" s="47">
        <f t="shared" si="0"/>
        <v>1800</v>
      </c>
      <c r="K48" s="46"/>
      <c r="L48" s="46"/>
      <c r="M48" s="46"/>
      <c r="N48" s="46"/>
      <c r="O48" s="46"/>
      <c r="P48" s="46"/>
      <c r="Q48" s="46"/>
      <c r="R48" s="46">
        <v>1800</v>
      </c>
      <c r="S48" s="46"/>
      <c r="T48" s="46"/>
      <c r="U48" s="40">
        <f t="shared" si="2"/>
        <v>1800</v>
      </c>
      <c r="V48" s="1" t="b">
        <f t="shared" si="3"/>
        <v>1</v>
      </c>
    </row>
    <row r="49" spans="1:22" s="1" customFormat="1" ht="25" thickBot="1" x14ac:dyDescent="0.4">
      <c r="A49" s="51">
        <v>742</v>
      </c>
      <c r="B49" s="50">
        <v>126</v>
      </c>
      <c r="C49" s="58" t="s">
        <v>505</v>
      </c>
      <c r="D49" s="58" t="s">
        <v>10</v>
      </c>
      <c r="E49" s="58" t="s">
        <v>496</v>
      </c>
      <c r="F49" s="58" t="s">
        <v>496</v>
      </c>
      <c r="G49" s="58" t="s">
        <v>493</v>
      </c>
      <c r="H49" s="51">
        <v>85</v>
      </c>
      <c r="I49" s="58" t="s">
        <v>190</v>
      </c>
      <c r="J49" s="47">
        <f t="shared" si="0"/>
        <v>1800</v>
      </c>
      <c r="K49" s="46"/>
      <c r="L49" s="46"/>
      <c r="M49" s="46"/>
      <c r="N49" s="46"/>
      <c r="O49" s="46"/>
      <c r="P49" s="46"/>
      <c r="Q49" s="46"/>
      <c r="R49" s="46">
        <v>1800</v>
      </c>
      <c r="S49" s="46"/>
      <c r="T49" s="46"/>
      <c r="U49" s="40">
        <f t="shared" si="2"/>
        <v>1800</v>
      </c>
      <c r="V49" s="1" t="b">
        <f t="shared" si="3"/>
        <v>1</v>
      </c>
    </row>
    <row r="50" spans="1:22" s="1" customFormat="1" ht="25" thickBot="1" x14ac:dyDescent="0.4">
      <c r="A50" s="53">
        <v>743</v>
      </c>
      <c r="B50" s="52">
        <v>126</v>
      </c>
      <c r="C50" s="57" t="s">
        <v>506</v>
      </c>
      <c r="D50" s="57" t="s">
        <v>10</v>
      </c>
      <c r="E50" s="57" t="s">
        <v>496</v>
      </c>
      <c r="F50" s="57" t="s">
        <v>496</v>
      </c>
      <c r="G50" s="57" t="s">
        <v>493</v>
      </c>
      <c r="H50" s="53">
        <v>75</v>
      </c>
      <c r="I50" s="57" t="s">
        <v>190</v>
      </c>
      <c r="J50" s="47">
        <f t="shared" si="0"/>
        <v>2060</v>
      </c>
      <c r="K50" s="46"/>
      <c r="L50" s="46"/>
      <c r="M50" s="46"/>
      <c r="N50" s="46"/>
      <c r="O50" s="46"/>
      <c r="P50" s="46"/>
      <c r="Q50" s="46">
        <v>180</v>
      </c>
      <c r="R50" s="46">
        <v>1800</v>
      </c>
      <c r="S50" s="46">
        <v>80</v>
      </c>
      <c r="T50" s="46"/>
      <c r="U50" s="40">
        <f t="shared" si="2"/>
        <v>2060</v>
      </c>
      <c r="V50" s="1" t="b">
        <f t="shared" si="3"/>
        <v>1</v>
      </c>
    </row>
    <row r="51" spans="1:22" s="1" customFormat="1" ht="25" thickBot="1" x14ac:dyDescent="0.4">
      <c r="A51" s="51">
        <v>744</v>
      </c>
      <c r="B51" s="50">
        <v>126</v>
      </c>
      <c r="C51" s="58" t="s">
        <v>507</v>
      </c>
      <c r="D51" s="58" t="s">
        <v>10</v>
      </c>
      <c r="E51" s="58" t="s">
        <v>496</v>
      </c>
      <c r="F51" s="58" t="s">
        <v>496</v>
      </c>
      <c r="G51" s="58" t="s">
        <v>493</v>
      </c>
      <c r="H51" s="51">
        <v>81</v>
      </c>
      <c r="I51" s="58" t="s">
        <v>190</v>
      </c>
      <c r="J51" s="47">
        <f t="shared" si="0"/>
        <v>1980</v>
      </c>
      <c r="K51" s="46"/>
      <c r="L51" s="46"/>
      <c r="M51" s="46"/>
      <c r="N51" s="46"/>
      <c r="O51" s="46"/>
      <c r="P51" s="46"/>
      <c r="Q51" s="46">
        <v>180</v>
      </c>
      <c r="R51" s="46">
        <v>1800</v>
      </c>
      <c r="S51" s="46"/>
      <c r="T51" s="46"/>
      <c r="U51" s="40">
        <f t="shared" si="2"/>
        <v>1980</v>
      </c>
      <c r="V51" s="1" t="b">
        <f t="shared" si="3"/>
        <v>1</v>
      </c>
    </row>
    <row r="52" spans="1:22" s="1" customFormat="1" ht="25" thickBot="1" x14ac:dyDescent="0.4">
      <c r="A52" s="53">
        <v>745</v>
      </c>
      <c r="B52" s="52">
        <v>126</v>
      </c>
      <c r="C52" s="57" t="s">
        <v>508</v>
      </c>
      <c r="D52" s="57" t="s">
        <v>10</v>
      </c>
      <c r="E52" s="57" t="s">
        <v>496</v>
      </c>
      <c r="F52" s="57" t="s">
        <v>496</v>
      </c>
      <c r="G52" s="57" t="s">
        <v>493</v>
      </c>
      <c r="H52" s="53">
        <v>71</v>
      </c>
      <c r="I52" s="57" t="s">
        <v>190</v>
      </c>
      <c r="J52" s="47">
        <f t="shared" si="0"/>
        <v>2060</v>
      </c>
      <c r="K52" s="46"/>
      <c r="L52" s="46"/>
      <c r="M52" s="46"/>
      <c r="N52" s="46"/>
      <c r="O52" s="46"/>
      <c r="P52" s="46"/>
      <c r="Q52" s="46">
        <v>180</v>
      </c>
      <c r="R52" s="46">
        <v>1800</v>
      </c>
      <c r="S52" s="46">
        <v>80</v>
      </c>
      <c r="T52" s="46"/>
      <c r="U52" s="40">
        <f t="shared" si="2"/>
        <v>2060</v>
      </c>
      <c r="V52" s="1" t="b">
        <f t="shared" si="3"/>
        <v>1</v>
      </c>
    </row>
    <row r="53" spans="1:22" s="1" customFormat="1" ht="25" thickBot="1" x14ac:dyDescent="0.4">
      <c r="A53" s="51">
        <v>746</v>
      </c>
      <c r="B53" s="50">
        <v>126</v>
      </c>
      <c r="C53" s="58" t="s">
        <v>509</v>
      </c>
      <c r="D53" s="58" t="s">
        <v>10</v>
      </c>
      <c r="E53" s="58" t="s">
        <v>496</v>
      </c>
      <c r="F53" s="58" t="s">
        <v>496</v>
      </c>
      <c r="G53" s="58" t="s">
        <v>493</v>
      </c>
      <c r="H53" s="51">
        <v>84</v>
      </c>
      <c r="I53" s="58" t="s">
        <v>190</v>
      </c>
      <c r="J53" s="47">
        <f t="shared" si="0"/>
        <v>1980</v>
      </c>
      <c r="K53" s="46"/>
      <c r="L53" s="46"/>
      <c r="M53" s="46"/>
      <c r="N53" s="46"/>
      <c r="O53" s="46"/>
      <c r="P53" s="46"/>
      <c r="Q53" s="46">
        <v>180</v>
      </c>
      <c r="R53" s="46">
        <v>1800</v>
      </c>
      <c r="S53" s="46"/>
      <c r="T53" s="46"/>
      <c r="U53" s="40">
        <f t="shared" si="2"/>
        <v>1980</v>
      </c>
      <c r="V53" s="1" t="b">
        <f t="shared" si="3"/>
        <v>1</v>
      </c>
    </row>
    <row r="54" spans="1:22" s="1" customFormat="1" ht="25" thickBot="1" x14ac:dyDescent="0.4">
      <c r="A54" s="53">
        <v>747</v>
      </c>
      <c r="B54" s="52">
        <v>126</v>
      </c>
      <c r="C54" s="57" t="s">
        <v>510</v>
      </c>
      <c r="D54" s="57" t="s">
        <v>10</v>
      </c>
      <c r="E54" s="57" t="s">
        <v>496</v>
      </c>
      <c r="F54" s="57" t="s">
        <v>496</v>
      </c>
      <c r="G54" s="57" t="s">
        <v>493</v>
      </c>
      <c r="H54" s="53">
        <v>75</v>
      </c>
      <c r="I54" s="57" t="s">
        <v>190</v>
      </c>
      <c r="J54" s="47">
        <f t="shared" si="0"/>
        <v>1980</v>
      </c>
      <c r="K54" s="46"/>
      <c r="L54" s="46"/>
      <c r="M54" s="46"/>
      <c r="N54" s="46"/>
      <c r="O54" s="46"/>
      <c r="P54" s="46"/>
      <c r="Q54" s="46">
        <v>180</v>
      </c>
      <c r="R54" s="46">
        <v>1800</v>
      </c>
      <c r="S54" s="46"/>
      <c r="T54" s="46"/>
      <c r="U54" s="40">
        <f t="shared" si="2"/>
        <v>1980</v>
      </c>
      <c r="V54" s="1" t="b">
        <f t="shared" si="3"/>
        <v>1</v>
      </c>
    </row>
    <row r="55" spans="1:22" s="1" customFormat="1" ht="25" thickBot="1" x14ac:dyDescent="0.4">
      <c r="A55" s="51">
        <v>748</v>
      </c>
      <c r="B55" s="50">
        <v>126</v>
      </c>
      <c r="C55" s="58" t="s">
        <v>510</v>
      </c>
      <c r="D55" s="58" t="s">
        <v>10</v>
      </c>
      <c r="E55" s="58" t="s">
        <v>496</v>
      </c>
      <c r="F55" s="58" t="s">
        <v>496</v>
      </c>
      <c r="G55" s="58" t="s">
        <v>493</v>
      </c>
      <c r="H55" s="51">
        <v>75</v>
      </c>
      <c r="I55" s="58" t="s">
        <v>190</v>
      </c>
      <c r="J55" s="47">
        <f t="shared" si="0"/>
        <v>1980</v>
      </c>
      <c r="K55" s="46"/>
      <c r="L55" s="46"/>
      <c r="M55" s="46"/>
      <c r="N55" s="46"/>
      <c r="O55" s="46"/>
      <c r="P55" s="46"/>
      <c r="Q55" s="46">
        <v>180</v>
      </c>
      <c r="R55" s="46">
        <v>1800</v>
      </c>
      <c r="S55" s="46"/>
      <c r="T55" s="46"/>
      <c r="U55" s="40">
        <f t="shared" si="2"/>
        <v>1980</v>
      </c>
      <c r="V55" s="1" t="b">
        <f t="shared" si="3"/>
        <v>1</v>
      </c>
    </row>
    <row r="56" spans="1:22" s="1" customFormat="1" ht="25" thickBot="1" x14ac:dyDescent="0.4">
      <c r="A56" s="53">
        <v>764</v>
      </c>
      <c r="B56" s="52">
        <v>129</v>
      </c>
      <c r="C56" s="57" t="s">
        <v>149</v>
      </c>
      <c r="D56" s="57" t="s">
        <v>10</v>
      </c>
      <c r="E56" s="57" t="s">
        <v>496</v>
      </c>
      <c r="F56" s="57" t="s">
        <v>496</v>
      </c>
      <c r="G56" s="57" t="s">
        <v>493</v>
      </c>
      <c r="H56" s="53">
        <v>80</v>
      </c>
      <c r="I56" s="57" t="s">
        <v>190</v>
      </c>
      <c r="J56" s="47">
        <f t="shared" si="0"/>
        <v>1980</v>
      </c>
      <c r="K56" s="46"/>
      <c r="L56" s="46"/>
      <c r="M56" s="46"/>
      <c r="N56" s="46"/>
      <c r="O56" s="46"/>
      <c r="P56" s="46"/>
      <c r="Q56" s="46">
        <v>180</v>
      </c>
      <c r="R56" s="46">
        <v>1800</v>
      </c>
      <c r="S56" s="46"/>
      <c r="T56" s="46"/>
      <c r="U56" s="40">
        <f t="shared" si="2"/>
        <v>1980</v>
      </c>
      <c r="V56" s="1" t="b">
        <f t="shared" si="3"/>
        <v>1</v>
      </c>
    </row>
    <row r="57" spans="1:22" s="1" customFormat="1" ht="25" thickBot="1" x14ac:dyDescent="0.4">
      <c r="A57" s="51">
        <v>765</v>
      </c>
      <c r="B57" s="50">
        <v>129</v>
      </c>
      <c r="C57" s="58" t="s">
        <v>520</v>
      </c>
      <c r="D57" s="58" t="s">
        <v>23</v>
      </c>
      <c r="E57" s="58" t="s">
        <v>496</v>
      </c>
      <c r="F57" s="58" t="s">
        <v>496</v>
      </c>
      <c r="G57" s="58" t="s">
        <v>493</v>
      </c>
      <c r="H57" s="51">
        <v>53</v>
      </c>
      <c r="I57" s="58" t="s">
        <v>190</v>
      </c>
      <c r="J57" s="47">
        <f t="shared" si="0"/>
        <v>17130</v>
      </c>
      <c r="K57" s="46"/>
      <c r="L57" s="46"/>
      <c r="M57" s="46"/>
      <c r="N57" s="46"/>
      <c r="O57" s="46"/>
      <c r="P57" s="46">
        <v>150</v>
      </c>
      <c r="Q57" s="46">
        <v>180</v>
      </c>
      <c r="R57" s="46">
        <v>1800</v>
      </c>
      <c r="S57" s="46"/>
      <c r="T57" s="46">
        <v>15000</v>
      </c>
      <c r="U57" s="40">
        <f t="shared" si="2"/>
        <v>17130</v>
      </c>
      <c r="V57" s="1" t="b">
        <f t="shared" si="3"/>
        <v>1</v>
      </c>
    </row>
    <row r="58" spans="1:22" s="1" customFormat="1" ht="25" thickBot="1" x14ac:dyDescent="0.4">
      <c r="A58" s="53">
        <v>766</v>
      </c>
      <c r="B58" s="52">
        <v>129</v>
      </c>
      <c r="C58" s="57" t="s">
        <v>521</v>
      </c>
      <c r="D58" s="57" t="s">
        <v>23</v>
      </c>
      <c r="E58" s="57" t="s">
        <v>496</v>
      </c>
      <c r="F58" s="57" t="s">
        <v>496</v>
      </c>
      <c r="G58" s="57" t="s">
        <v>493</v>
      </c>
      <c r="H58" s="53">
        <v>90</v>
      </c>
      <c r="I58" s="57" t="s">
        <v>190</v>
      </c>
      <c r="J58" s="47">
        <f t="shared" si="0"/>
        <v>1980</v>
      </c>
      <c r="K58" s="46"/>
      <c r="L58" s="46"/>
      <c r="M58" s="46"/>
      <c r="N58" s="46"/>
      <c r="O58" s="46"/>
      <c r="P58" s="46"/>
      <c r="Q58" s="46">
        <v>180</v>
      </c>
      <c r="R58" s="46">
        <v>1800</v>
      </c>
      <c r="S58" s="46"/>
      <c r="T58" s="46"/>
      <c r="U58" s="40">
        <f t="shared" si="2"/>
        <v>1980</v>
      </c>
      <c r="V58" s="1" t="b">
        <f t="shared" si="3"/>
        <v>1</v>
      </c>
    </row>
    <row r="59" spans="1:22" s="1" customFormat="1" ht="25" thickBot="1" x14ac:dyDescent="0.4">
      <c r="A59" s="51">
        <v>771</v>
      </c>
      <c r="B59" s="50">
        <v>129</v>
      </c>
      <c r="C59" s="58" t="s">
        <v>149</v>
      </c>
      <c r="D59" s="58" t="s">
        <v>10</v>
      </c>
      <c r="E59" s="58" t="s">
        <v>496</v>
      </c>
      <c r="F59" s="58" t="s">
        <v>496</v>
      </c>
      <c r="G59" s="58" t="s">
        <v>493</v>
      </c>
      <c r="H59" s="51">
        <v>80</v>
      </c>
      <c r="I59" s="58" t="s">
        <v>190</v>
      </c>
      <c r="J59" s="47">
        <f t="shared" si="0"/>
        <v>1980</v>
      </c>
      <c r="K59" s="46"/>
      <c r="L59" s="46"/>
      <c r="M59" s="46"/>
      <c r="N59" s="46"/>
      <c r="O59" s="46"/>
      <c r="P59" s="46"/>
      <c r="Q59" s="46">
        <v>180</v>
      </c>
      <c r="R59" s="46">
        <v>1800</v>
      </c>
      <c r="S59" s="46"/>
      <c r="T59" s="46"/>
      <c r="U59" s="40">
        <f t="shared" si="2"/>
        <v>1980</v>
      </c>
      <c r="V59" s="1" t="b">
        <f t="shared" si="3"/>
        <v>1</v>
      </c>
    </row>
    <row r="60" spans="1:22" s="1" customFormat="1" ht="25" thickBot="1" x14ac:dyDescent="0.4">
      <c r="A60" s="53">
        <v>772</v>
      </c>
      <c r="B60" s="52">
        <v>130</v>
      </c>
      <c r="C60" s="57" t="s">
        <v>523</v>
      </c>
      <c r="D60" s="57" t="s">
        <v>10</v>
      </c>
      <c r="E60" s="57" t="s">
        <v>496</v>
      </c>
      <c r="F60" s="57" t="s">
        <v>496</v>
      </c>
      <c r="G60" s="57" t="s">
        <v>493</v>
      </c>
      <c r="H60" s="53">
        <v>80</v>
      </c>
      <c r="I60" s="57" t="s">
        <v>190</v>
      </c>
      <c r="J60" s="47">
        <f t="shared" si="0"/>
        <v>1980</v>
      </c>
      <c r="K60" s="46"/>
      <c r="L60" s="46"/>
      <c r="M60" s="46"/>
      <c r="N60" s="46"/>
      <c r="O60" s="46"/>
      <c r="P60" s="46"/>
      <c r="Q60" s="46">
        <v>180</v>
      </c>
      <c r="R60" s="46">
        <v>1800</v>
      </c>
      <c r="S60" s="46"/>
      <c r="T60" s="46"/>
      <c r="U60" s="40">
        <f t="shared" si="2"/>
        <v>1980</v>
      </c>
      <c r="V60" s="1" t="b">
        <f t="shared" si="3"/>
        <v>1</v>
      </c>
    </row>
    <row r="61" spans="1:22" s="1" customFormat="1" ht="25" thickBot="1" x14ac:dyDescent="0.4">
      <c r="A61" s="51">
        <v>773</v>
      </c>
      <c r="B61" s="50">
        <v>130</v>
      </c>
      <c r="C61" s="58" t="s">
        <v>523</v>
      </c>
      <c r="D61" s="58" t="s">
        <v>10</v>
      </c>
      <c r="E61" s="58" t="s">
        <v>496</v>
      </c>
      <c r="F61" s="58" t="s">
        <v>496</v>
      </c>
      <c r="G61" s="58" t="s">
        <v>493</v>
      </c>
      <c r="H61" s="51">
        <v>68</v>
      </c>
      <c r="I61" s="58" t="s">
        <v>190</v>
      </c>
      <c r="J61" s="47">
        <f t="shared" si="0"/>
        <v>6060</v>
      </c>
      <c r="K61" s="46"/>
      <c r="L61" s="46"/>
      <c r="M61" s="46"/>
      <c r="N61" s="46">
        <v>3000</v>
      </c>
      <c r="O61" s="46">
        <v>1000</v>
      </c>
      <c r="P61" s="46"/>
      <c r="Q61" s="46">
        <v>180</v>
      </c>
      <c r="R61" s="46">
        <v>1800</v>
      </c>
      <c r="S61" s="46">
        <v>80</v>
      </c>
      <c r="T61" s="46"/>
      <c r="U61" s="40">
        <f t="shared" si="2"/>
        <v>6060</v>
      </c>
      <c r="V61" s="1" t="b">
        <f t="shared" si="3"/>
        <v>1</v>
      </c>
    </row>
    <row r="62" spans="1:22" s="1" customFormat="1" ht="25" thickBot="1" x14ac:dyDescent="0.4">
      <c r="A62" s="53">
        <v>774</v>
      </c>
      <c r="B62" s="52">
        <v>130</v>
      </c>
      <c r="C62" s="57" t="s">
        <v>523</v>
      </c>
      <c r="D62" s="57" t="s">
        <v>10</v>
      </c>
      <c r="E62" s="57" t="s">
        <v>496</v>
      </c>
      <c r="F62" s="57" t="s">
        <v>496</v>
      </c>
      <c r="G62" s="57" t="s">
        <v>493</v>
      </c>
      <c r="H62" s="53">
        <v>80</v>
      </c>
      <c r="I62" s="57" t="s">
        <v>190</v>
      </c>
      <c r="J62" s="47">
        <f t="shared" si="0"/>
        <v>1980</v>
      </c>
      <c r="K62" s="46"/>
      <c r="L62" s="46"/>
      <c r="M62" s="46"/>
      <c r="N62" s="46"/>
      <c r="O62" s="46"/>
      <c r="P62" s="46"/>
      <c r="Q62" s="46">
        <v>180</v>
      </c>
      <c r="R62" s="46">
        <v>1800</v>
      </c>
      <c r="S62" s="46"/>
      <c r="T62" s="46"/>
      <c r="U62" s="40">
        <f t="shared" si="2"/>
        <v>1980</v>
      </c>
      <c r="V62" s="1" t="b">
        <f t="shared" si="3"/>
        <v>1</v>
      </c>
    </row>
    <row r="63" spans="1:22" s="1" customFormat="1" ht="25" thickBot="1" x14ac:dyDescent="0.4">
      <c r="A63" s="51">
        <v>775</v>
      </c>
      <c r="B63" s="50">
        <v>130</v>
      </c>
      <c r="C63" s="58" t="s">
        <v>664</v>
      </c>
      <c r="D63" s="58" t="s">
        <v>10</v>
      </c>
      <c r="E63" s="58" t="s">
        <v>496</v>
      </c>
      <c r="F63" s="58" t="s">
        <v>496</v>
      </c>
      <c r="G63" s="58" t="s">
        <v>493</v>
      </c>
      <c r="H63" s="51">
        <v>75</v>
      </c>
      <c r="I63" s="58" t="s">
        <v>190</v>
      </c>
      <c r="J63" s="47">
        <f t="shared" si="0"/>
        <v>2060</v>
      </c>
      <c r="K63" s="46"/>
      <c r="L63" s="46"/>
      <c r="M63" s="46"/>
      <c r="N63" s="46"/>
      <c r="O63" s="46"/>
      <c r="P63" s="46"/>
      <c r="Q63" s="46">
        <v>180</v>
      </c>
      <c r="R63" s="46">
        <v>1800</v>
      </c>
      <c r="S63" s="46">
        <v>80</v>
      </c>
      <c r="T63" s="46"/>
      <c r="U63" s="40">
        <f t="shared" si="2"/>
        <v>2060</v>
      </c>
      <c r="V63" s="1" t="b">
        <f t="shared" si="3"/>
        <v>1</v>
      </c>
    </row>
    <row r="64" spans="1:22" s="1" customFormat="1" ht="25" thickBot="1" x14ac:dyDescent="0.4">
      <c r="A64" s="53">
        <v>776</v>
      </c>
      <c r="B64" s="52">
        <v>130</v>
      </c>
      <c r="C64" s="57" t="s">
        <v>524</v>
      </c>
      <c r="D64" s="57" t="s">
        <v>10</v>
      </c>
      <c r="E64" s="57" t="s">
        <v>496</v>
      </c>
      <c r="F64" s="57" t="s">
        <v>496</v>
      </c>
      <c r="G64" s="57" t="s">
        <v>493</v>
      </c>
      <c r="H64" s="53">
        <v>85</v>
      </c>
      <c r="I64" s="57" t="s">
        <v>190</v>
      </c>
      <c r="J64" s="47">
        <f t="shared" si="0"/>
        <v>1980</v>
      </c>
      <c r="K64" s="46"/>
      <c r="L64" s="46"/>
      <c r="M64" s="46"/>
      <c r="N64" s="46"/>
      <c r="O64" s="46"/>
      <c r="P64" s="46"/>
      <c r="Q64" s="46">
        <v>180</v>
      </c>
      <c r="R64" s="46">
        <v>1800</v>
      </c>
      <c r="S64" s="46"/>
      <c r="T64" s="46"/>
      <c r="U64" s="40">
        <f t="shared" si="2"/>
        <v>1980</v>
      </c>
      <c r="V64" s="1" t="b">
        <f t="shared" si="3"/>
        <v>1</v>
      </c>
    </row>
    <row r="65" spans="1:22" s="1" customFormat="1" ht="25" thickBot="1" x14ac:dyDescent="0.4">
      <c r="A65" s="51">
        <v>777</v>
      </c>
      <c r="B65" s="50">
        <v>130</v>
      </c>
      <c r="C65" s="58" t="s">
        <v>524</v>
      </c>
      <c r="D65" s="58" t="s">
        <v>10</v>
      </c>
      <c r="E65" s="58" t="s">
        <v>496</v>
      </c>
      <c r="F65" s="58" t="s">
        <v>496</v>
      </c>
      <c r="G65" s="58" t="s">
        <v>493</v>
      </c>
      <c r="H65" s="51">
        <v>68</v>
      </c>
      <c r="I65" s="58" t="s">
        <v>190</v>
      </c>
      <c r="J65" s="47">
        <f t="shared" si="0"/>
        <v>4980</v>
      </c>
      <c r="K65" s="46"/>
      <c r="L65" s="46"/>
      <c r="M65" s="46"/>
      <c r="N65" s="46">
        <v>3000</v>
      </c>
      <c r="O65" s="46"/>
      <c r="P65" s="46"/>
      <c r="Q65" s="46">
        <v>180</v>
      </c>
      <c r="R65" s="46">
        <v>1800</v>
      </c>
      <c r="S65" s="46"/>
      <c r="T65" s="46"/>
      <c r="U65" s="40">
        <f t="shared" si="2"/>
        <v>4980</v>
      </c>
      <c r="V65" s="1" t="b">
        <f t="shared" si="3"/>
        <v>1</v>
      </c>
    </row>
    <row r="66" spans="1:22" s="1" customFormat="1" ht="25" thickBot="1" x14ac:dyDescent="0.4">
      <c r="A66" s="53">
        <v>778</v>
      </c>
      <c r="B66" s="52">
        <v>130</v>
      </c>
      <c r="C66" s="57" t="s">
        <v>525</v>
      </c>
      <c r="D66" s="57" t="s">
        <v>10</v>
      </c>
      <c r="E66" s="57" t="s">
        <v>496</v>
      </c>
      <c r="F66" s="57" t="s">
        <v>496</v>
      </c>
      <c r="G66" s="57" t="s">
        <v>493</v>
      </c>
      <c r="H66" s="53">
        <v>70</v>
      </c>
      <c r="I66" s="57" t="s">
        <v>190</v>
      </c>
      <c r="J66" s="47">
        <f t="shared" ref="J66:J129" si="4">SUM(K66:T66)</f>
        <v>2060</v>
      </c>
      <c r="K66" s="46"/>
      <c r="L66" s="46"/>
      <c r="M66" s="46"/>
      <c r="N66" s="46"/>
      <c r="O66" s="46"/>
      <c r="P66" s="46"/>
      <c r="Q66" s="46">
        <v>180</v>
      </c>
      <c r="R66" s="46">
        <v>1800</v>
      </c>
      <c r="S66" s="46">
        <v>80</v>
      </c>
      <c r="T66" s="46"/>
      <c r="U66" s="40">
        <f t="shared" si="2"/>
        <v>2060</v>
      </c>
      <c r="V66" s="1" t="b">
        <f t="shared" si="3"/>
        <v>1</v>
      </c>
    </row>
    <row r="67" spans="1:22" s="1" customFormat="1" ht="25" thickBot="1" x14ac:dyDescent="0.4">
      <c r="A67" s="51">
        <v>779</v>
      </c>
      <c r="B67" s="50">
        <v>130</v>
      </c>
      <c r="C67" s="58" t="s">
        <v>525</v>
      </c>
      <c r="D67" s="58" t="s">
        <v>10</v>
      </c>
      <c r="E67" s="58" t="s">
        <v>496</v>
      </c>
      <c r="F67" s="58" t="s">
        <v>496</v>
      </c>
      <c r="G67" s="58" t="s">
        <v>493</v>
      </c>
      <c r="H67" s="51">
        <v>65</v>
      </c>
      <c r="I67" s="58" t="s">
        <v>190</v>
      </c>
      <c r="J67" s="47">
        <f t="shared" si="4"/>
        <v>2360</v>
      </c>
      <c r="K67" s="46"/>
      <c r="L67" s="46"/>
      <c r="M67" s="46">
        <v>300</v>
      </c>
      <c r="N67" s="46"/>
      <c r="O67" s="46"/>
      <c r="P67" s="46"/>
      <c r="Q67" s="46">
        <v>180</v>
      </c>
      <c r="R67" s="46">
        <v>1800</v>
      </c>
      <c r="S67" s="46">
        <v>80</v>
      </c>
      <c r="T67" s="46"/>
      <c r="U67" s="40">
        <f t="shared" ref="U67:U130" si="5">SUBTOTAL(9,K67:T67)</f>
        <v>2360</v>
      </c>
      <c r="V67" s="1" t="b">
        <f t="shared" ref="V67:V130" si="6">J67=U67</f>
        <v>1</v>
      </c>
    </row>
    <row r="68" spans="1:22" s="1" customFormat="1" ht="25" thickBot="1" x14ac:dyDescent="0.4">
      <c r="A68" s="53">
        <v>780</v>
      </c>
      <c r="B68" s="52">
        <v>130</v>
      </c>
      <c r="C68" s="57" t="s">
        <v>526</v>
      </c>
      <c r="D68" s="57" t="s">
        <v>10</v>
      </c>
      <c r="E68" s="57" t="s">
        <v>496</v>
      </c>
      <c r="F68" s="57" t="s">
        <v>496</v>
      </c>
      <c r="G68" s="57" t="s">
        <v>493</v>
      </c>
      <c r="H68" s="53">
        <v>75</v>
      </c>
      <c r="I68" s="57" t="s">
        <v>190</v>
      </c>
      <c r="J68" s="47">
        <f t="shared" si="4"/>
        <v>2060</v>
      </c>
      <c r="K68" s="46"/>
      <c r="L68" s="46"/>
      <c r="M68" s="46"/>
      <c r="N68" s="46"/>
      <c r="O68" s="46"/>
      <c r="P68" s="46"/>
      <c r="Q68" s="46">
        <v>180</v>
      </c>
      <c r="R68" s="46">
        <v>1800</v>
      </c>
      <c r="S68" s="46">
        <v>80</v>
      </c>
      <c r="T68" s="46"/>
      <c r="U68" s="40">
        <f t="shared" si="5"/>
        <v>2060</v>
      </c>
      <c r="V68" s="1" t="b">
        <f t="shared" si="6"/>
        <v>1</v>
      </c>
    </row>
    <row r="69" spans="1:22" s="1" customFormat="1" ht="25" thickBot="1" x14ac:dyDescent="0.4">
      <c r="A69" s="51">
        <v>781</v>
      </c>
      <c r="B69" s="50">
        <v>130</v>
      </c>
      <c r="C69" s="58" t="s">
        <v>527</v>
      </c>
      <c r="D69" s="58" t="s">
        <v>10</v>
      </c>
      <c r="E69" s="58" t="s">
        <v>496</v>
      </c>
      <c r="F69" s="58" t="s">
        <v>496</v>
      </c>
      <c r="G69" s="58" t="s">
        <v>493</v>
      </c>
      <c r="H69" s="51">
        <v>80</v>
      </c>
      <c r="I69" s="58" t="s">
        <v>190</v>
      </c>
      <c r="J69" s="47">
        <f t="shared" si="4"/>
        <v>1980</v>
      </c>
      <c r="K69" s="46"/>
      <c r="L69" s="46"/>
      <c r="M69" s="46"/>
      <c r="N69" s="46"/>
      <c r="O69" s="46"/>
      <c r="P69" s="46"/>
      <c r="Q69" s="46">
        <v>180</v>
      </c>
      <c r="R69" s="46">
        <v>1800</v>
      </c>
      <c r="S69" s="46"/>
      <c r="T69" s="46"/>
      <c r="U69" s="40">
        <f t="shared" si="5"/>
        <v>1980</v>
      </c>
      <c r="V69" s="1" t="b">
        <f t="shared" si="6"/>
        <v>1</v>
      </c>
    </row>
    <row r="70" spans="1:22" s="1" customFormat="1" ht="25" thickBot="1" x14ac:dyDescent="0.4">
      <c r="A70" s="53">
        <v>789</v>
      </c>
      <c r="B70" s="52">
        <v>131</v>
      </c>
      <c r="C70" s="57" t="s">
        <v>530</v>
      </c>
      <c r="D70" s="57" t="s">
        <v>10</v>
      </c>
      <c r="E70" s="57" t="s">
        <v>496</v>
      </c>
      <c r="F70" s="57" t="s">
        <v>496</v>
      </c>
      <c r="G70" s="57" t="s">
        <v>493</v>
      </c>
      <c r="H70" s="53">
        <v>53</v>
      </c>
      <c r="I70" s="57" t="s">
        <v>190</v>
      </c>
      <c r="J70" s="47">
        <f t="shared" si="4"/>
        <v>5060</v>
      </c>
      <c r="K70" s="46"/>
      <c r="L70" s="46"/>
      <c r="M70" s="46"/>
      <c r="N70" s="46">
        <v>3000</v>
      </c>
      <c r="O70" s="46"/>
      <c r="P70" s="46"/>
      <c r="Q70" s="46">
        <v>180</v>
      </c>
      <c r="R70" s="46">
        <v>1800</v>
      </c>
      <c r="S70" s="46">
        <v>80</v>
      </c>
      <c r="T70" s="46"/>
      <c r="U70" s="40">
        <f t="shared" si="5"/>
        <v>5060</v>
      </c>
      <c r="V70" s="1" t="b">
        <f t="shared" si="6"/>
        <v>1</v>
      </c>
    </row>
    <row r="71" spans="1:22" s="1" customFormat="1" ht="25" thickBot="1" x14ac:dyDescent="0.4">
      <c r="A71" s="51">
        <v>790</v>
      </c>
      <c r="B71" s="50">
        <v>131</v>
      </c>
      <c r="C71" s="58" t="s">
        <v>530</v>
      </c>
      <c r="D71" s="58" t="s">
        <v>10</v>
      </c>
      <c r="E71" s="58" t="s">
        <v>496</v>
      </c>
      <c r="F71" s="58" t="s">
        <v>496</v>
      </c>
      <c r="G71" s="58" t="s">
        <v>493</v>
      </c>
      <c r="H71" s="51">
        <v>16</v>
      </c>
      <c r="I71" s="58" t="s">
        <v>190</v>
      </c>
      <c r="J71" s="47">
        <f t="shared" si="4"/>
        <v>7500</v>
      </c>
      <c r="K71" s="46">
        <v>1200</v>
      </c>
      <c r="L71" s="46">
        <v>3300</v>
      </c>
      <c r="M71" s="46"/>
      <c r="N71" s="46">
        <v>3000</v>
      </c>
      <c r="O71" s="46"/>
      <c r="P71" s="46"/>
      <c r="Q71" s="46"/>
      <c r="R71" s="46"/>
      <c r="S71" s="46"/>
      <c r="T71" s="46"/>
      <c r="U71" s="40">
        <f t="shared" si="5"/>
        <v>7500</v>
      </c>
      <c r="V71" s="1" t="b">
        <f t="shared" si="6"/>
        <v>1</v>
      </c>
    </row>
    <row r="72" spans="1:22" s="1" customFormat="1" ht="25" thickBot="1" x14ac:dyDescent="0.4">
      <c r="A72" s="53">
        <v>792</v>
      </c>
      <c r="B72" s="52">
        <v>132</v>
      </c>
      <c r="C72" s="57" t="s">
        <v>531</v>
      </c>
      <c r="D72" s="57" t="s">
        <v>10</v>
      </c>
      <c r="E72" s="57" t="s">
        <v>496</v>
      </c>
      <c r="F72" s="57" t="s">
        <v>496</v>
      </c>
      <c r="G72" s="57" t="s">
        <v>493</v>
      </c>
      <c r="H72" s="53">
        <v>75</v>
      </c>
      <c r="I72" s="57" t="s">
        <v>190</v>
      </c>
      <c r="J72" s="47">
        <f t="shared" si="4"/>
        <v>2060</v>
      </c>
      <c r="K72" s="46"/>
      <c r="L72" s="46"/>
      <c r="M72" s="46"/>
      <c r="N72" s="46"/>
      <c r="O72" s="46"/>
      <c r="P72" s="46"/>
      <c r="Q72" s="46">
        <v>180</v>
      </c>
      <c r="R72" s="46">
        <v>1800</v>
      </c>
      <c r="S72" s="46">
        <v>80</v>
      </c>
      <c r="T72" s="46"/>
      <c r="U72" s="40">
        <f t="shared" si="5"/>
        <v>2060</v>
      </c>
      <c r="V72" s="1" t="b">
        <f t="shared" si="6"/>
        <v>1</v>
      </c>
    </row>
    <row r="73" spans="1:22" s="1" customFormat="1" ht="25" thickBot="1" x14ac:dyDescent="0.4">
      <c r="A73" s="51">
        <v>793</v>
      </c>
      <c r="B73" s="50">
        <v>132</v>
      </c>
      <c r="C73" s="58" t="s">
        <v>531</v>
      </c>
      <c r="D73" s="58" t="s">
        <v>10</v>
      </c>
      <c r="E73" s="58" t="s">
        <v>496</v>
      </c>
      <c r="F73" s="58" t="s">
        <v>496</v>
      </c>
      <c r="G73" s="58" t="s">
        <v>493</v>
      </c>
      <c r="H73" s="51">
        <v>68</v>
      </c>
      <c r="I73" s="58" t="s">
        <v>190</v>
      </c>
      <c r="J73" s="47">
        <f t="shared" si="4"/>
        <v>4980</v>
      </c>
      <c r="K73" s="46"/>
      <c r="L73" s="46"/>
      <c r="M73" s="46"/>
      <c r="N73" s="46">
        <v>3000</v>
      </c>
      <c r="O73" s="46"/>
      <c r="P73" s="46"/>
      <c r="Q73" s="46">
        <v>180</v>
      </c>
      <c r="R73" s="46">
        <v>1800</v>
      </c>
      <c r="S73" s="46"/>
      <c r="T73" s="46"/>
      <c r="U73" s="40">
        <f t="shared" si="5"/>
        <v>4980</v>
      </c>
      <c r="V73" s="1" t="b">
        <f t="shared" si="6"/>
        <v>1</v>
      </c>
    </row>
    <row r="74" spans="1:22" s="1" customFormat="1" ht="25" thickBot="1" x14ac:dyDescent="0.4">
      <c r="A74" s="53">
        <v>794</v>
      </c>
      <c r="B74" s="52">
        <v>132</v>
      </c>
      <c r="C74" s="57" t="s">
        <v>532</v>
      </c>
      <c r="D74" s="57" t="s">
        <v>10</v>
      </c>
      <c r="E74" s="57" t="s">
        <v>496</v>
      </c>
      <c r="F74" s="57" t="s">
        <v>496</v>
      </c>
      <c r="G74" s="57" t="s">
        <v>493</v>
      </c>
      <c r="H74" s="53">
        <v>58</v>
      </c>
      <c r="I74" s="57" t="s">
        <v>190</v>
      </c>
      <c r="J74" s="47">
        <f t="shared" si="4"/>
        <v>6060</v>
      </c>
      <c r="K74" s="46"/>
      <c r="L74" s="46"/>
      <c r="M74" s="46"/>
      <c r="N74" s="46">
        <v>3000</v>
      </c>
      <c r="O74" s="46">
        <v>1000</v>
      </c>
      <c r="P74" s="46"/>
      <c r="Q74" s="46">
        <v>180</v>
      </c>
      <c r="R74" s="46">
        <v>1800</v>
      </c>
      <c r="S74" s="46">
        <v>80</v>
      </c>
      <c r="T74" s="46"/>
      <c r="U74" s="40">
        <f t="shared" si="5"/>
        <v>6060</v>
      </c>
      <c r="V74" s="1" t="b">
        <f t="shared" si="6"/>
        <v>1</v>
      </c>
    </row>
    <row r="75" spans="1:22" s="1" customFormat="1" ht="25" thickBot="1" x14ac:dyDescent="0.4">
      <c r="A75" s="51">
        <v>795</v>
      </c>
      <c r="B75" s="50">
        <v>132</v>
      </c>
      <c r="C75" s="58" t="s">
        <v>533</v>
      </c>
      <c r="D75" s="58" t="s">
        <v>10</v>
      </c>
      <c r="E75" s="58" t="s">
        <v>496</v>
      </c>
      <c r="F75" s="58" t="s">
        <v>496</v>
      </c>
      <c r="G75" s="58" t="s">
        <v>493</v>
      </c>
      <c r="H75" s="51">
        <v>75</v>
      </c>
      <c r="I75" s="58" t="s">
        <v>190</v>
      </c>
      <c r="J75" s="47">
        <f t="shared" si="4"/>
        <v>2060</v>
      </c>
      <c r="K75" s="46"/>
      <c r="L75" s="46"/>
      <c r="M75" s="46"/>
      <c r="N75" s="46"/>
      <c r="O75" s="46"/>
      <c r="P75" s="46"/>
      <c r="Q75" s="46">
        <v>180</v>
      </c>
      <c r="R75" s="46">
        <v>1800</v>
      </c>
      <c r="S75" s="46">
        <v>80</v>
      </c>
      <c r="T75" s="46"/>
      <c r="U75" s="40">
        <f t="shared" si="5"/>
        <v>2060</v>
      </c>
      <c r="V75" s="1" t="b">
        <f t="shared" si="6"/>
        <v>1</v>
      </c>
    </row>
    <row r="76" spans="1:22" s="1" customFormat="1" ht="25" thickBot="1" x14ac:dyDescent="0.4">
      <c r="A76" s="53">
        <v>796</v>
      </c>
      <c r="B76" s="52">
        <v>132</v>
      </c>
      <c r="C76" s="57" t="s">
        <v>533</v>
      </c>
      <c r="D76" s="57" t="s">
        <v>10</v>
      </c>
      <c r="E76" s="57" t="s">
        <v>496</v>
      </c>
      <c r="F76" s="57" t="s">
        <v>496</v>
      </c>
      <c r="G76" s="57" t="s">
        <v>493</v>
      </c>
      <c r="H76" s="53">
        <v>65</v>
      </c>
      <c r="I76" s="57" t="s">
        <v>190</v>
      </c>
      <c r="J76" s="47">
        <f t="shared" si="4"/>
        <v>4980</v>
      </c>
      <c r="K76" s="46"/>
      <c r="L76" s="46"/>
      <c r="M76" s="46"/>
      <c r="N76" s="46">
        <v>3000</v>
      </c>
      <c r="O76" s="46"/>
      <c r="P76" s="46"/>
      <c r="Q76" s="46">
        <v>180</v>
      </c>
      <c r="R76" s="46">
        <v>1800</v>
      </c>
      <c r="S76" s="46"/>
      <c r="T76" s="46"/>
      <c r="U76" s="40">
        <f t="shared" si="5"/>
        <v>4980</v>
      </c>
      <c r="V76" s="1" t="b">
        <f t="shared" si="6"/>
        <v>1</v>
      </c>
    </row>
    <row r="77" spans="1:22" s="1" customFormat="1" ht="25" thickBot="1" x14ac:dyDescent="0.4">
      <c r="A77" s="51">
        <v>799</v>
      </c>
      <c r="B77" s="50">
        <v>133</v>
      </c>
      <c r="C77" s="58" t="s">
        <v>535</v>
      </c>
      <c r="D77" s="58" t="s">
        <v>10</v>
      </c>
      <c r="E77" s="58" t="s">
        <v>496</v>
      </c>
      <c r="F77" s="58" t="s">
        <v>496</v>
      </c>
      <c r="G77" s="58" t="s">
        <v>493</v>
      </c>
      <c r="H77" s="51">
        <v>75</v>
      </c>
      <c r="I77" s="58" t="s">
        <v>190</v>
      </c>
      <c r="J77" s="47">
        <f t="shared" si="4"/>
        <v>2060</v>
      </c>
      <c r="K77" s="46"/>
      <c r="L77" s="46"/>
      <c r="M77" s="46"/>
      <c r="N77" s="46"/>
      <c r="O77" s="46"/>
      <c r="P77" s="46"/>
      <c r="Q77" s="46">
        <v>180</v>
      </c>
      <c r="R77" s="46">
        <v>1800</v>
      </c>
      <c r="S77" s="46">
        <v>80</v>
      </c>
      <c r="T77" s="46"/>
      <c r="U77" s="40">
        <f t="shared" si="5"/>
        <v>2060</v>
      </c>
      <c r="V77" s="1" t="b">
        <f t="shared" si="6"/>
        <v>1</v>
      </c>
    </row>
    <row r="78" spans="1:22" s="1" customFormat="1" ht="25" thickBot="1" x14ac:dyDescent="0.4">
      <c r="A78" s="53">
        <v>800</v>
      </c>
      <c r="B78" s="52">
        <v>133</v>
      </c>
      <c r="C78" s="57" t="s">
        <v>535</v>
      </c>
      <c r="D78" s="57" t="s">
        <v>10</v>
      </c>
      <c r="E78" s="57" t="s">
        <v>496</v>
      </c>
      <c r="F78" s="57" t="s">
        <v>496</v>
      </c>
      <c r="G78" s="57" t="s">
        <v>493</v>
      </c>
      <c r="H78" s="53">
        <v>80</v>
      </c>
      <c r="I78" s="57" t="s">
        <v>190</v>
      </c>
      <c r="J78" s="47">
        <f t="shared" si="4"/>
        <v>1980</v>
      </c>
      <c r="K78" s="46"/>
      <c r="L78" s="46"/>
      <c r="M78" s="46"/>
      <c r="N78" s="46"/>
      <c r="O78" s="46"/>
      <c r="P78" s="46"/>
      <c r="Q78" s="46">
        <v>180</v>
      </c>
      <c r="R78" s="46">
        <v>1800</v>
      </c>
      <c r="S78" s="46"/>
      <c r="T78" s="46"/>
      <c r="U78" s="40">
        <f t="shared" si="5"/>
        <v>1980</v>
      </c>
      <c r="V78" s="1" t="b">
        <f t="shared" si="6"/>
        <v>1</v>
      </c>
    </row>
    <row r="79" spans="1:22" s="1" customFormat="1" ht="25" thickBot="1" x14ac:dyDescent="0.4">
      <c r="A79" s="51">
        <v>807</v>
      </c>
      <c r="B79" s="50">
        <v>153</v>
      </c>
      <c r="C79" s="58" t="s">
        <v>592</v>
      </c>
      <c r="D79" s="58" t="s">
        <v>10</v>
      </c>
      <c r="E79" s="58" t="s">
        <v>593</v>
      </c>
      <c r="F79" s="58" t="s">
        <v>594</v>
      </c>
      <c r="G79" s="58" t="s">
        <v>493</v>
      </c>
      <c r="H79" s="51">
        <v>47</v>
      </c>
      <c r="I79" s="58" t="s">
        <v>190</v>
      </c>
      <c r="J79" s="47">
        <f t="shared" si="4"/>
        <v>3260</v>
      </c>
      <c r="K79" s="46">
        <v>1200</v>
      </c>
      <c r="L79" s="46"/>
      <c r="M79" s="46"/>
      <c r="N79" s="46"/>
      <c r="O79" s="46"/>
      <c r="P79" s="46"/>
      <c r="Q79" s="46">
        <v>180</v>
      </c>
      <c r="R79" s="46">
        <v>1800</v>
      </c>
      <c r="S79" s="46">
        <v>80</v>
      </c>
      <c r="T79" s="46"/>
      <c r="U79" s="40">
        <f t="shared" si="5"/>
        <v>3260</v>
      </c>
      <c r="V79" s="1" t="b">
        <f t="shared" si="6"/>
        <v>1</v>
      </c>
    </row>
    <row r="80" spans="1:22" s="1" customFormat="1" ht="25" thickBot="1" x14ac:dyDescent="0.4">
      <c r="A80" s="53">
        <v>808</v>
      </c>
      <c r="B80" s="52">
        <v>155</v>
      </c>
      <c r="C80" s="57" t="s">
        <v>597</v>
      </c>
      <c r="D80" s="57" t="s">
        <v>10</v>
      </c>
      <c r="E80" s="57" t="s">
        <v>598</v>
      </c>
      <c r="F80" s="57" t="s">
        <v>492</v>
      </c>
      <c r="G80" s="57" t="s">
        <v>493</v>
      </c>
      <c r="H80" s="53">
        <v>70</v>
      </c>
      <c r="I80" s="57" t="s">
        <v>190</v>
      </c>
      <c r="J80" s="47">
        <f t="shared" si="4"/>
        <v>1980</v>
      </c>
      <c r="K80" s="46"/>
      <c r="L80" s="46"/>
      <c r="M80" s="46"/>
      <c r="N80" s="46"/>
      <c r="O80" s="46"/>
      <c r="P80" s="46"/>
      <c r="Q80" s="46">
        <v>180</v>
      </c>
      <c r="R80" s="46">
        <v>1800</v>
      </c>
      <c r="S80" s="46"/>
      <c r="T80" s="46"/>
      <c r="U80" s="40">
        <f t="shared" si="5"/>
        <v>1980</v>
      </c>
      <c r="V80" s="1" t="b">
        <f t="shared" si="6"/>
        <v>1</v>
      </c>
    </row>
    <row r="81" spans="1:22" s="1" customFormat="1" ht="25" thickBot="1" x14ac:dyDescent="0.4">
      <c r="A81" s="51">
        <v>809</v>
      </c>
      <c r="B81" s="50">
        <v>155</v>
      </c>
      <c r="C81" s="58" t="s">
        <v>597</v>
      </c>
      <c r="D81" s="58" t="s">
        <v>10</v>
      </c>
      <c r="E81" s="58" t="s">
        <v>598</v>
      </c>
      <c r="F81" s="58" t="s">
        <v>492</v>
      </c>
      <c r="G81" s="58" t="s">
        <v>493</v>
      </c>
      <c r="H81" s="51">
        <v>58</v>
      </c>
      <c r="I81" s="58" t="s">
        <v>190</v>
      </c>
      <c r="J81" s="47">
        <f t="shared" si="4"/>
        <v>4980</v>
      </c>
      <c r="K81" s="46"/>
      <c r="L81" s="46"/>
      <c r="M81" s="46"/>
      <c r="N81" s="46">
        <v>3000</v>
      </c>
      <c r="O81" s="46"/>
      <c r="P81" s="46"/>
      <c r="Q81" s="46">
        <v>180</v>
      </c>
      <c r="R81" s="46">
        <v>1800</v>
      </c>
      <c r="S81" s="46"/>
      <c r="T81" s="46"/>
      <c r="U81" s="40">
        <f t="shared" si="5"/>
        <v>4980</v>
      </c>
      <c r="V81" s="1" t="b">
        <f t="shared" si="6"/>
        <v>1</v>
      </c>
    </row>
    <row r="82" spans="1:22" s="1" customFormat="1" ht="25" thickBot="1" x14ac:dyDescent="0.4">
      <c r="A82" s="53">
        <v>540</v>
      </c>
      <c r="B82" s="52">
        <v>156</v>
      </c>
      <c r="C82" s="57" t="s">
        <v>403</v>
      </c>
      <c r="D82" s="57" t="s">
        <v>10</v>
      </c>
      <c r="E82" s="57" t="s">
        <v>600</v>
      </c>
      <c r="F82" s="57" t="s">
        <v>601</v>
      </c>
      <c r="G82" s="57" t="s">
        <v>359</v>
      </c>
      <c r="H82" s="53">
        <v>53</v>
      </c>
      <c r="I82" s="57" t="s">
        <v>190</v>
      </c>
      <c r="J82" s="47">
        <f t="shared" si="4"/>
        <v>4260</v>
      </c>
      <c r="K82" s="46">
        <v>1200</v>
      </c>
      <c r="L82" s="46"/>
      <c r="M82" s="46"/>
      <c r="N82" s="46"/>
      <c r="O82" s="46">
        <v>1000</v>
      </c>
      <c r="P82" s="46"/>
      <c r="Q82" s="46">
        <v>180</v>
      </c>
      <c r="R82" s="46">
        <v>1800</v>
      </c>
      <c r="S82" s="46">
        <v>80</v>
      </c>
      <c r="T82" s="46"/>
      <c r="U82" s="40">
        <f t="shared" si="5"/>
        <v>4260</v>
      </c>
      <c r="V82" s="1" t="b">
        <f t="shared" si="6"/>
        <v>1</v>
      </c>
    </row>
    <row r="83" spans="1:22" s="1" customFormat="1" ht="25" thickBot="1" x14ac:dyDescent="0.4">
      <c r="A83" s="51">
        <v>541</v>
      </c>
      <c r="B83" s="50">
        <v>156</v>
      </c>
      <c r="C83" s="58" t="s">
        <v>403</v>
      </c>
      <c r="D83" s="58" t="s">
        <v>10</v>
      </c>
      <c r="E83" s="58" t="s">
        <v>600</v>
      </c>
      <c r="F83" s="58" t="s">
        <v>601</v>
      </c>
      <c r="G83" s="58" t="s">
        <v>359</v>
      </c>
      <c r="H83" s="51">
        <v>47</v>
      </c>
      <c r="I83" s="58" t="s">
        <v>190</v>
      </c>
      <c r="J83" s="47">
        <f t="shared" si="4"/>
        <v>6060</v>
      </c>
      <c r="K83" s="46"/>
      <c r="L83" s="46"/>
      <c r="M83" s="46"/>
      <c r="N83" s="46">
        <v>3000</v>
      </c>
      <c r="O83" s="46">
        <v>1000</v>
      </c>
      <c r="P83" s="46"/>
      <c r="Q83" s="46">
        <v>180</v>
      </c>
      <c r="R83" s="46">
        <v>1800</v>
      </c>
      <c r="S83" s="46">
        <v>80</v>
      </c>
      <c r="T83" s="46"/>
      <c r="U83" s="40">
        <f t="shared" si="5"/>
        <v>6060</v>
      </c>
      <c r="V83" s="1" t="b">
        <f t="shared" si="6"/>
        <v>1</v>
      </c>
    </row>
    <row r="84" spans="1:22" s="1" customFormat="1" ht="25" thickBot="1" x14ac:dyDescent="0.4">
      <c r="A84" s="53">
        <v>861</v>
      </c>
      <c r="B84" s="52">
        <v>159</v>
      </c>
      <c r="C84" s="57" t="s">
        <v>608</v>
      </c>
      <c r="D84" s="57" t="s">
        <v>10</v>
      </c>
      <c r="E84" s="57" t="s">
        <v>609</v>
      </c>
      <c r="F84" s="57" t="s">
        <v>565</v>
      </c>
      <c r="G84" s="57" t="s">
        <v>566</v>
      </c>
      <c r="H84" s="53">
        <v>53</v>
      </c>
      <c r="I84" s="57" t="s">
        <v>190</v>
      </c>
      <c r="J84" s="47">
        <f t="shared" si="4"/>
        <v>4300</v>
      </c>
      <c r="K84" s="46"/>
      <c r="L84" s="46">
        <v>3300</v>
      </c>
      <c r="M84" s="46"/>
      <c r="N84" s="46"/>
      <c r="O84" s="46">
        <v>1000</v>
      </c>
      <c r="P84" s="46"/>
      <c r="Q84" s="46"/>
      <c r="R84" s="46"/>
      <c r="S84" s="46"/>
      <c r="T84" s="46"/>
      <c r="U84" s="40">
        <f t="shared" si="5"/>
        <v>4300</v>
      </c>
      <c r="V84" s="1" t="b">
        <f t="shared" si="6"/>
        <v>1</v>
      </c>
    </row>
    <row r="85" spans="1:22" s="1" customFormat="1" ht="25" thickBot="1" x14ac:dyDescent="0.4">
      <c r="A85" s="51">
        <v>513</v>
      </c>
      <c r="B85" s="50">
        <v>162</v>
      </c>
      <c r="C85" s="58" t="s">
        <v>615</v>
      </c>
      <c r="D85" s="58" t="s">
        <v>10</v>
      </c>
      <c r="E85" s="58" t="s">
        <v>616</v>
      </c>
      <c r="F85" s="58" t="s">
        <v>344</v>
      </c>
      <c r="G85" s="58" t="s">
        <v>345</v>
      </c>
      <c r="H85" s="51">
        <v>58</v>
      </c>
      <c r="I85" s="58" t="s">
        <v>190</v>
      </c>
      <c r="J85" s="47">
        <f t="shared" si="4"/>
        <v>3060</v>
      </c>
      <c r="K85" s="46"/>
      <c r="L85" s="46"/>
      <c r="M85" s="46"/>
      <c r="N85" s="46"/>
      <c r="O85" s="46">
        <v>1000</v>
      </c>
      <c r="P85" s="46"/>
      <c r="Q85" s="46">
        <v>180</v>
      </c>
      <c r="R85" s="46">
        <v>1800</v>
      </c>
      <c r="S85" s="46">
        <v>80</v>
      </c>
      <c r="T85" s="46"/>
      <c r="U85" s="40">
        <f t="shared" si="5"/>
        <v>3060</v>
      </c>
      <c r="V85" s="1" t="b">
        <f t="shared" si="6"/>
        <v>1</v>
      </c>
    </row>
    <row r="86" spans="1:22" s="1" customFormat="1" ht="25" thickBot="1" x14ac:dyDescent="0.4">
      <c r="A86" s="53">
        <v>514</v>
      </c>
      <c r="B86" s="52">
        <v>162</v>
      </c>
      <c r="C86" s="57" t="s">
        <v>615</v>
      </c>
      <c r="D86" s="57" t="s">
        <v>10</v>
      </c>
      <c r="E86" s="57" t="s">
        <v>616</v>
      </c>
      <c r="F86" s="57" t="s">
        <v>344</v>
      </c>
      <c r="G86" s="57" t="s">
        <v>345</v>
      </c>
      <c r="H86" s="53">
        <v>63</v>
      </c>
      <c r="I86" s="57" t="s">
        <v>190</v>
      </c>
      <c r="J86" s="47">
        <f t="shared" si="4"/>
        <v>3060</v>
      </c>
      <c r="K86" s="46"/>
      <c r="L86" s="46"/>
      <c r="M86" s="46"/>
      <c r="N86" s="46"/>
      <c r="O86" s="46">
        <v>1000</v>
      </c>
      <c r="P86" s="46"/>
      <c r="Q86" s="46">
        <v>180</v>
      </c>
      <c r="R86" s="46">
        <v>1800</v>
      </c>
      <c r="S86" s="46">
        <v>80</v>
      </c>
      <c r="T86" s="46"/>
      <c r="U86" s="40">
        <f t="shared" si="5"/>
        <v>3060</v>
      </c>
      <c r="V86" s="1" t="b">
        <f t="shared" si="6"/>
        <v>1</v>
      </c>
    </row>
    <row r="87" spans="1:22" s="1" customFormat="1" ht="25" thickBot="1" x14ac:dyDescent="0.4">
      <c r="A87" s="51">
        <v>515</v>
      </c>
      <c r="B87" s="50">
        <v>162</v>
      </c>
      <c r="C87" s="58" t="s">
        <v>615</v>
      </c>
      <c r="D87" s="58" t="s">
        <v>23</v>
      </c>
      <c r="E87" s="58" t="s">
        <v>616</v>
      </c>
      <c r="F87" s="58" t="s">
        <v>344</v>
      </c>
      <c r="G87" s="58" t="s">
        <v>345</v>
      </c>
      <c r="H87" s="51">
        <v>86</v>
      </c>
      <c r="I87" s="58" t="s">
        <v>190</v>
      </c>
      <c r="J87" s="47">
        <f t="shared" si="4"/>
        <v>16980</v>
      </c>
      <c r="K87" s="46"/>
      <c r="L87" s="46"/>
      <c r="M87" s="46"/>
      <c r="N87" s="46"/>
      <c r="O87" s="46"/>
      <c r="P87" s="46"/>
      <c r="Q87" s="46">
        <v>180</v>
      </c>
      <c r="R87" s="46">
        <v>1800</v>
      </c>
      <c r="S87" s="46"/>
      <c r="T87" s="46">
        <v>15000</v>
      </c>
      <c r="U87" s="40">
        <f t="shared" si="5"/>
        <v>16980</v>
      </c>
      <c r="V87" s="1" t="b">
        <f t="shared" si="6"/>
        <v>1</v>
      </c>
    </row>
    <row r="88" spans="1:22" s="1" customFormat="1" ht="25" thickBot="1" x14ac:dyDescent="0.4">
      <c r="A88" s="53">
        <v>516</v>
      </c>
      <c r="B88" s="52">
        <v>163</v>
      </c>
      <c r="C88" s="57" t="s">
        <v>617</v>
      </c>
      <c r="D88" s="57" t="s">
        <v>10</v>
      </c>
      <c r="E88" s="57" t="s">
        <v>618</v>
      </c>
      <c r="F88" s="57" t="s">
        <v>344</v>
      </c>
      <c r="G88" s="57" t="s">
        <v>345</v>
      </c>
      <c r="H88" s="53">
        <v>20</v>
      </c>
      <c r="I88" s="57" t="s">
        <v>190</v>
      </c>
      <c r="J88" s="47">
        <f t="shared" si="4"/>
        <v>7450</v>
      </c>
      <c r="K88" s="46"/>
      <c r="L88" s="46">
        <v>3300</v>
      </c>
      <c r="M88" s="46"/>
      <c r="N88" s="46">
        <v>3000</v>
      </c>
      <c r="O88" s="46">
        <v>1000</v>
      </c>
      <c r="P88" s="46">
        <v>150</v>
      </c>
      <c r="Q88" s="46"/>
      <c r="R88" s="46"/>
      <c r="S88" s="46"/>
      <c r="T88" s="46"/>
      <c r="U88" s="40">
        <f t="shared" si="5"/>
        <v>7450</v>
      </c>
      <c r="V88" s="1" t="b">
        <f t="shared" si="6"/>
        <v>1</v>
      </c>
    </row>
    <row r="89" spans="1:22" s="1" customFormat="1" ht="25" thickBot="1" x14ac:dyDescent="0.4">
      <c r="A89" s="51">
        <v>517</v>
      </c>
      <c r="B89" s="50">
        <v>163</v>
      </c>
      <c r="C89" s="58" t="s">
        <v>617</v>
      </c>
      <c r="D89" s="58" t="s">
        <v>23</v>
      </c>
      <c r="E89" s="58" t="s">
        <v>618</v>
      </c>
      <c r="F89" s="58" t="s">
        <v>344</v>
      </c>
      <c r="G89" s="58" t="s">
        <v>345</v>
      </c>
      <c r="H89" s="51">
        <v>81</v>
      </c>
      <c r="I89" s="58" t="s">
        <v>190</v>
      </c>
      <c r="J89" s="47">
        <f t="shared" si="4"/>
        <v>16980</v>
      </c>
      <c r="K89" s="46"/>
      <c r="L89" s="46"/>
      <c r="M89" s="46"/>
      <c r="N89" s="46"/>
      <c r="O89" s="46"/>
      <c r="P89" s="46"/>
      <c r="Q89" s="46">
        <v>180</v>
      </c>
      <c r="R89" s="46">
        <v>1800</v>
      </c>
      <c r="S89" s="46"/>
      <c r="T89" s="46">
        <v>15000</v>
      </c>
      <c r="U89" s="40">
        <f t="shared" si="5"/>
        <v>16980</v>
      </c>
      <c r="V89" s="1" t="b">
        <f t="shared" si="6"/>
        <v>1</v>
      </c>
    </row>
    <row r="90" spans="1:22" s="1" customFormat="1" ht="25" thickBot="1" x14ac:dyDescent="0.4">
      <c r="A90" s="53">
        <v>518</v>
      </c>
      <c r="B90" s="52">
        <v>164</v>
      </c>
      <c r="C90" s="57" t="s">
        <v>619</v>
      </c>
      <c r="D90" s="57" t="s">
        <v>10</v>
      </c>
      <c r="E90" s="57" t="s">
        <v>620</v>
      </c>
      <c r="F90" s="57" t="s">
        <v>344</v>
      </c>
      <c r="G90" s="57" t="s">
        <v>345</v>
      </c>
      <c r="H90" s="53">
        <v>58</v>
      </c>
      <c r="I90" s="57" t="s">
        <v>190</v>
      </c>
      <c r="J90" s="47">
        <f t="shared" si="4"/>
        <v>3060</v>
      </c>
      <c r="K90" s="46"/>
      <c r="L90" s="46"/>
      <c r="M90" s="46"/>
      <c r="N90" s="46"/>
      <c r="O90" s="46">
        <v>1000</v>
      </c>
      <c r="P90" s="46"/>
      <c r="Q90" s="46">
        <v>180</v>
      </c>
      <c r="R90" s="46">
        <v>1800</v>
      </c>
      <c r="S90" s="46">
        <v>80</v>
      </c>
      <c r="T90" s="46"/>
      <c r="U90" s="40">
        <f t="shared" si="5"/>
        <v>3060</v>
      </c>
      <c r="V90" s="1" t="b">
        <f t="shared" si="6"/>
        <v>1</v>
      </c>
    </row>
    <row r="91" spans="1:22" s="1" customFormat="1" ht="25" thickBot="1" x14ac:dyDescent="0.4">
      <c r="A91" s="51">
        <v>519</v>
      </c>
      <c r="B91" s="50">
        <v>164</v>
      </c>
      <c r="C91" s="58" t="s">
        <v>619</v>
      </c>
      <c r="D91" s="58" t="s">
        <v>10</v>
      </c>
      <c r="E91" s="58" t="s">
        <v>620</v>
      </c>
      <c r="F91" s="58" t="s">
        <v>344</v>
      </c>
      <c r="G91" s="58" t="s">
        <v>345</v>
      </c>
      <c r="H91" s="51">
        <v>68</v>
      </c>
      <c r="I91" s="58" t="s">
        <v>190</v>
      </c>
      <c r="J91" s="47">
        <f t="shared" si="4"/>
        <v>2980</v>
      </c>
      <c r="K91" s="46"/>
      <c r="L91" s="46"/>
      <c r="M91" s="46"/>
      <c r="N91" s="46"/>
      <c r="O91" s="46">
        <v>1000</v>
      </c>
      <c r="P91" s="46"/>
      <c r="Q91" s="46">
        <v>180</v>
      </c>
      <c r="R91" s="46">
        <v>1800</v>
      </c>
      <c r="S91" s="46"/>
      <c r="T91" s="46"/>
      <c r="U91" s="40">
        <f t="shared" si="5"/>
        <v>2980</v>
      </c>
      <c r="V91" s="1" t="b">
        <f t="shared" si="6"/>
        <v>1</v>
      </c>
    </row>
    <row r="92" spans="1:22" s="1" customFormat="1" ht="25" thickBot="1" x14ac:dyDescent="0.4">
      <c r="A92" s="53">
        <v>520</v>
      </c>
      <c r="B92" s="52">
        <v>164</v>
      </c>
      <c r="C92" s="57" t="s">
        <v>619</v>
      </c>
      <c r="D92" s="57" t="s">
        <v>23</v>
      </c>
      <c r="E92" s="57" t="s">
        <v>620</v>
      </c>
      <c r="F92" s="57" t="s">
        <v>344</v>
      </c>
      <c r="G92" s="57" t="s">
        <v>345</v>
      </c>
      <c r="H92" s="53">
        <v>76</v>
      </c>
      <c r="I92" s="57" t="s">
        <v>190</v>
      </c>
      <c r="J92" s="47">
        <f t="shared" si="4"/>
        <v>16980</v>
      </c>
      <c r="K92" s="46"/>
      <c r="L92" s="46"/>
      <c r="M92" s="46"/>
      <c r="N92" s="46"/>
      <c r="O92" s="46"/>
      <c r="P92" s="46"/>
      <c r="Q92" s="46">
        <v>180</v>
      </c>
      <c r="R92" s="46">
        <v>1800</v>
      </c>
      <c r="S92" s="46"/>
      <c r="T92" s="46">
        <v>15000</v>
      </c>
      <c r="U92" s="40">
        <f t="shared" si="5"/>
        <v>16980</v>
      </c>
      <c r="V92" s="1" t="b">
        <f t="shared" si="6"/>
        <v>1</v>
      </c>
    </row>
    <row r="93" spans="1:22" s="1" customFormat="1" ht="25" thickBot="1" x14ac:dyDescent="0.4">
      <c r="A93" s="49">
        <v>1</v>
      </c>
      <c r="B93" s="60">
        <v>1</v>
      </c>
      <c r="C93" s="48" t="s">
        <v>9</v>
      </c>
      <c r="D93" s="48" t="s">
        <v>10</v>
      </c>
      <c r="E93" s="48" t="s">
        <v>11</v>
      </c>
      <c r="F93" s="48" t="s">
        <v>12</v>
      </c>
      <c r="G93" s="48" t="s">
        <v>13</v>
      </c>
      <c r="H93" s="49">
        <v>75</v>
      </c>
      <c r="I93" s="48" t="s">
        <v>14</v>
      </c>
      <c r="J93" s="47">
        <f t="shared" si="4"/>
        <v>2060</v>
      </c>
      <c r="K93" s="46"/>
      <c r="L93" s="46"/>
      <c r="M93" s="46"/>
      <c r="N93" s="46"/>
      <c r="O93" s="46"/>
      <c r="P93" s="46"/>
      <c r="Q93" s="46">
        <v>180</v>
      </c>
      <c r="R93" s="46">
        <v>1800</v>
      </c>
      <c r="S93" s="46">
        <v>80</v>
      </c>
      <c r="T93" s="46"/>
      <c r="U93" s="40">
        <f t="shared" si="5"/>
        <v>2060</v>
      </c>
      <c r="V93" s="1" t="b">
        <f t="shared" si="6"/>
        <v>1</v>
      </c>
    </row>
    <row r="94" spans="1:22" s="1" customFormat="1" ht="25" thickBot="1" x14ac:dyDescent="0.4">
      <c r="A94" s="49">
        <v>2</v>
      </c>
      <c r="B94" s="60">
        <v>1</v>
      </c>
      <c r="C94" s="48" t="s">
        <v>9</v>
      </c>
      <c r="D94" s="48" t="s">
        <v>10</v>
      </c>
      <c r="E94" s="48" t="s">
        <v>11</v>
      </c>
      <c r="F94" s="48" t="s">
        <v>12</v>
      </c>
      <c r="G94" s="48" t="s">
        <v>13</v>
      </c>
      <c r="H94" s="49">
        <v>80</v>
      </c>
      <c r="I94" s="48" t="s">
        <v>14</v>
      </c>
      <c r="J94" s="47">
        <f t="shared" si="4"/>
        <v>2060</v>
      </c>
      <c r="K94" s="46"/>
      <c r="L94" s="46"/>
      <c r="M94" s="46"/>
      <c r="N94" s="46"/>
      <c r="O94" s="46"/>
      <c r="P94" s="46"/>
      <c r="Q94" s="46">
        <v>180</v>
      </c>
      <c r="R94" s="46">
        <v>1800</v>
      </c>
      <c r="S94" s="46">
        <v>80</v>
      </c>
      <c r="T94" s="46"/>
      <c r="U94" s="40">
        <f t="shared" si="5"/>
        <v>2060</v>
      </c>
      <c r="V94" s="1" t="b">
        <f t="shared" si="6"/>
        <v>1</v>
      </c>
    </row>
    <row r="95" spans="1:22" s="1" customFormat="1" ht="25" thickBot="1" x14ac:dyDescent="0.4">
      <c r="A95" s="49">
        <v>3</v>
      </c>
      <c r="B95" s="60">
        <v>1</v>
      </c>
      <c r="C95" s="48" t="s">
        <v>9</v>
      </c>
      <c r="D95" s="48" t="s">
        <v>10</v>
      </c>
      <c r="E95" s="48" t="s">
        <v>11</v>
      </c>
      <c r="F95" s="48" t="s">
        <v>12</v>
      </c>
      <c r="G95" s="48" t="s">
        <v>13</v>
      </c>
      <c r="H95" s="49">
        <v>52</v>
      </c>
      <c r="I95" s="48" t="s">
        <v>14</v>
      </c>
      <c r="J95" s="47">
        <f t="shared" si="4"/>
        <v>3260</v>
      </c>
      <c r="K95" s="46">
        <v>1200</v>
      </c>
      <c r="L95" s="46"/>
      <c r="M95" s="46"/>
      <c r="N95" s="46"/>
      <c r="O95" s="46"/>
      <c r="P95" s="46"/>
      <c r="Q95" s="46">
        <v>180</v>
      </c>
      <c r="R95" s="46">
        <v>1800</v>
      </c>
      <c r="S95" s="46">
        <v>80</v>
      </c>
      <c r="T95" s="46"/>
      <c r="U95" s="40">
        <f t="shared" si="5"/>
        <v>3260</v>
      </c>
      <c r="V95" s="1" t="b">
        <f t="shared" si="6"/>
        <v>1</v>
      </c>
    </row>
    <row r="96" spans="1:22" s="1" customFormat="1" ht="25" thickBot="1" x14ac:dyDescent="0.4">
      <c r="A96" s="49">
        <v>20</v>
      </c>
      <c r="B96" s="60">
        <v>4</v>
      </c>
      <c r="C96" s="48" t="s">
        <v>31</v>
      </c>
      <c r="D96" s="48" t="s">
        <v>10</v>
      </c>
      <c r="E96" s="48" t="s">
        <v>11</v>
      </c>
      <c r="F96" s="48" t="s">
        <v>12</v>
      </c>
      <c r="G96" s="48" t="s">
        <v>13</v>
      </c>
      <c r="H96" s="49">
        <v>26</v>
      </c>
      <c r="I96" s="48" t="s">
        <v>14</v>
      </c>
      <c r="J96" s="47">
        <f t="shared" si="4"/>
        <v>5510</v>
      </c>
      <c r="K96" s="46"/>
      <c r="L96" s="46"/>
      <c r="M96" s="46">
        <v>300</v>
      </c>
      <c r="N96" s="46">
        <v>3000</v>
      </c>
      <c r="O96" s="46"/>
      <c r="P96" s="46">
        <v>150</v>
      </c>
      <c r="Q96" s="46">
        <v>180</v>
      </c>
      <c r="R96" s="46">
        <v>1800</v>
      </c>
      <c r="S96" s="46">
        <v>80</v>
      </c>
      <c r="T96" s="46"/>
      <c r="U96" s="40">
        <f t="shared" si="5"/>
        <v>5510</v>
      </c>
      <c r="V96" s="1" t="b">
        <f t="shared" si="6"/>
        <v>1</v>
      </c>
    </row>
    <row r="97" spans="1:22" s="1" customFormat="1" ht="25" thickBot="1" x14ac:dyDescent="0.4">
      <c r="A97" s="49">
        <v>21</v>
      </c>
      <c r="B97" s="60">
        <v>4</v>
      </c>
      <c r="C97" s="48" t="s">
        <v>31</v>
      </c>
      <c r="D97" s="48" t="s">
        <v>10</v>
      </c>
      <c r="E97" s="48" t="s">
        <v>11</v>
      </c>
      <c r="F97" s="48" t="s">
        <v>12</v>
      </c>
      <c r="G97" s="48" t="s">
        <v>13</v>
      </c>
      <c r="H97" s="49">
        <v>26</v>
      </c>
      <c r="I97" s="48" t="s">
        <v>14</v>
      </c>
      <c r="J97" s="47">
        <f t="shared" si="4"/>
        <v>5510</v>
      </c>
      <c r="K97" s="46"/>
      <c r="L97" s="46"/>
      <c r="M97" s="46">
        <v>300</v>
      </c>
      <c r="N97" s="46">
        <v>3000</v>
      </c>
      <c r="O97" s="46"/>
      <c r="P97" s="46">
        <v>150</v>
      </c>
      <c r="Q97" s="46">
        <v>180</v>
      </c>
      <c r="R97" s="46">
        <v>1800</v>
      </c>
      <c r="S97" s="46">
        <v>80</v>
      </c>
      <c r="T97" s="46"/>
      <c r="U97" s="40">
        <f t="shared" si="5"/>
        <v>5510</v>
      </c>
      <c r="V97" s="1" t="b">
        <f t="shared" si="6"/>
        <v>1</v>
      </c>
    </row>
    <row r="98" spans="1:22" s="1" customFormat="1" ht="25" thickBot="1" x14ac:dyDescent="0.4">
      <c r="A98" s="49">
        <v>22</v>
      </c>
      <c r="B98" s="60">
        <v>4</v>
      </c>
      <c r="C98" s="48" t="s">
        <v>31</v>
      </c>
      <c r="D98" s="48" t="s">
        <v>10</v>
      </c>
      <c r="E98" s="48" t="s">
        <v>11</v>
      </c>
      <c r="F98" s="48" t="s">
        <v>12</v>
      </c>
      <c r="G98" s="48" t="s">
        <v>13</v>
      </c>
      <c r="H98" s="49">
        <v>26</v>
      </c>
      <c r="I98" s="48" t="s">
        <v>14</v>
      </c>
      <c r="J98" s="47">
        <f t="shared" si="4"/>
        <v>5510</v>
      </c>
      <c r="K98" s="46"/>
      <c r="L98" s="46"/>
      <c r="M98" s="46">
        <v>300</v>
      </c>
      <c r="N98" s="46">
        <v>3000</v>
      </c>
      <c r="O98" s="46"/>
      <c r="P98" s="46">
        <v>150</v>
      </c>
      <c r="Q98" s="46">
        <v>180</v>
      </c>
      <c r="R98" s="46">
        <v>1800</v>
      </c>
      <c r="S98" s="46">
        <v>80</v>
      </c>
      <c r="T98" s="46"/>
      <c r="U98" s="40">
        <f t="shared" si="5"/>
        <v>5510</v>
      </c>
      <c r="V98" s="1" t="b">
        <f t="shared" si="6"/>
        <v>1</v>
      </c>
    </row>
    <row r="99" spans="1:22" s="1" customFormat="1" ht="25" thickBot="1" x14ac:dyDescent="0.4">
      <c r="A99" s="49">
        <v>23</v>
      </c>
      <c r="B99" s="60">
        <v>4</v>
      </c>
      <c r="C99" s="48" t="s">
        <v>32</v>
      </c>
      <c r="D99" s="48" t="s">
        <v>10</v>
      </c>
      <c r="E99" s="48" t="s">
        <v>11</v>
      </c>
      <c r="F99" s="48" t="s">
        <v>12</v>
      </c>
      <c r="G99" s="48" t="s">
        <v>13</v>
      </c>
      <c r="H99" s="49">
        <v>80</v>
      </c>
      <c r="I99" s="48" t="s">
        <v>14</v>
      </c>
      <c r="J99" s="47">
        <f t="shared" si="4"/>
        <v>2060</v>
      </c>
      <c r="K99" s="46"/>
      <c r="L99" s="46"/>
      <c r="M99" s="46"/>
      <c r="N99" s="46"/>
      <c r="O99" s="46"/>
      <c r="P99" s="46"/>
      <c r="Q99" s="46">
        <v>180</v>
      </c>
      <c r="R99" s="46">
        <v>1800</v>
      </c>
      <c r="S99" s="46">
        <v>80</v>
      </c>
      <c r="T99" s="46"/>
      <c r="U99" s="40">
        <f t="shared" si="5"/>
        <v>2060</v>
      </c>
      <c r="V99" s="1" t="b">
        <f t="shared" si="6"/>
        <v>1</v>
      </c>
    </row>
    <row r="100" spans="1:22" s="1" customFormat="1" ht="25" thickBot="1" x14ac:dyDescent="0.4">
      <c r="A100" s="49">
        <v>25</v>
      </c>
      <c r="B100" s="60">
        <v>4</v>
      </c>
      <c r="C100" s="48" t="s">
        <v>32</v>
      </c>
      <c r="D100" s="48" t="s">
        <v>33</v>
      </c>
      <c r="E100" s="48" t="s">
        <v>11</v>
      </c>
      <c r="F100" s="48" t="s">
        <v>12</v>
      </c>
      <c r="G100" s="48" t="s">
        <v>13</v>
      </c>
      <c r="H100" s="49">
        <v>70</v>
      </c>
      <c r="I100" s="48" t="s">
        <v>14</v>
      </c>
      <c r="J100" s="47">
        <f t="shared" si="4"/>
        <v>18300</v>
      </c>
      <c r="K100" s="46"/>
      <c r="L100" s="46">
        <v>3300</v>
      </c>
      <c r="M100" s="46"/>
      <c r="N100" s="46"/>
      <c r="O100" s="46"/>
      <c r="P100" s="46"/>
      <c r="Q100" s="46"/>
      <c r="R100" s="46"/>
      <c r="S100" s="46"/>
      <c r="T100" s="46">
        <v>15000</v>
      </c>
      <c r="U100" s="40">
        <f t="shared" si="5"/>
        <v>18300</v>
      </c>
      <c r="V100" s="1" t="b">
        <f t="shared" si="6"/>
        <v>1</v>
      </c>
    </row>
    <row r="101" spans="1:22" s="1" customFormat="1" ht="25" thickBot="1" x14ac:dyDescent="0.4">
      <c r="A101" s="49">
        <v>27</v>
      </c>
      <c r="B101" s="60">
        <v>4</v>
      </c>
      <c r="C101" s="48" t="s">
        <v>32</v>
      </c>
      <c r="D101" s="48" t="s">
        <v>33</v>
      </c>
      <c r="E101" s="48" t="s">
        <v>11</v>
      </c>
      <c r="F101" s="48" t="s">
        <v>12</v>
      </c>
      <c r="G101" s="48" t="s">
        <v>13</v>
      </c>
      <c r="H101" s="49">
        <v>70</v>
      </c>
      <c r="I101" s="48" t="s">
        <v>14</v>
      </c>
      <c r="J101" s="47">
        <f t="shared" si="4"/>
        <v>18300</v>
      </c>
      <c r="K101" s="46"/>
      <c r="L101" s="46">
        <v>3300</v>
      </c>
      <c r="M101" s="46"/>
      <c r="N101" s="46"/>
      <c r="O101" s="46"/>
      <c r="P101" s="46"/>
      <c r="Q101" s="46"/>
      <c r="R101" s="46"/>
      <c r="S101" s="46"/>
      <c r="T101" s="46">
        <v>15000</v>
      </c>
      <c r="U101" s="40">
        <f t="shared" si="5"/>
        <v>18300</v>
      </c>
      <c r="V101" s="1" t="b">
        <f t="shared" si="6"/>
        <v>1</v>
      </c>
    </row>
    <row r="102" spans="1:22" s="1" customFormat="1" ht="25" thickBot="1" x14ac:dyDescent="0.4">
      <c r="A102" s="49">
        <v>53</v>
      </c>
      <c r="B102" s="60">
        <v>8</v>
      </c>
      <c r="C102" s="48" t="s">
        <v>49</v>
      </c>
      <c r="D102" s="48" t="s">
        <v>10</v>
      </c>
      <c r="E102" s="48" t="s">
        <v>50</v>
      </c>
      <c r="F102" s="48" t="s">
        <v>12</v>
      </c>
      <c r="G102" s="48" t="s">
        <v>13</v>
      </c>
      <c r="H102" s="49">
        <v>74</v>
      </c>
      <c r="I102" s="48" t="s">
        <v>14</v>
      </c>
      <c r="J102" s="47">
        <f t="shared" si="4"/>
        <v>2060</v>
      </c>
      <c r="K102" s="46"/>
      <c r="L102" s="46"/>
      <c r="M102" s="46"/>
      <c r="N102" s="46"/>
      <c r="O102" s="46"/>
      <c r="P102" s="46"/>
      <c r="Q102" s="46">
        <v>180</v>
      </c>
      <c r="R102" s="46">
        <v>1800</v>
      </c>
      <c r="S102" s="46">
        <v>80</v>
      </c>
      <c r="T102" s="46"/>
      <c r="U102" s="40">
        <f t="shared" si="5"/>
        <v>2060</v>
      </c>
      <c r="V102" s="1" t="b">
        <f t="shared" si="6"/>
        <v>1</v>
      </c>
    </row>
    <row r="103" spans="1:22" s="1" customFormat="1" ht="25" thickBot="1" x14ac:dyDescent="0.4">
      <c r="A103" s="49">
        <v>54</v>
      </c>
      <c r="B103" s="60">
        <v>8</v>
      </c>
      <c r="C103" s="48" t="s">
        <v>49</v>
      </c>
      <c r="D103" s="48" t="s">
        <v>10</v>
      </c>
      <c r="E103" s="48" t="s">
        <v>50</v>
      </c>
      <c r="F103" s="48" t="s">
        <v>12</v>
      </c>
      <c r="G103" s="48" t="s">
        <v>13</v>
      </c>
      <c r="H103" s="49">
        <v>68</v>
      </c>
      <c r="I103" s="48" t="s">
        <v>14</v>
      </c>
      <c r="J103" s="47">
        <f t="shared" si="4"/>
        <v>2060</v>
      </c>
      <c r="K103" s="46"/>
      <c r="L103" s="46"/>
      <c r="M103" s="46"/>
      <c r="N103" s="46"/>
      <c r="O103" s="46"/>
      <c r="P103" s="46"/>
      <c r="Q103" s="46">
        <v>180</v>
      </c>
      <c r="R103" s="46">
        <v>1800</v>
      </c>
      <c r="S103" s="46">
        <v>80</v>
      </c>
      <c r="T103" s="46"/>
      <c r="U103" s="40">
        <f t="shared" si="5"/>
        <v>2060</v>
      </c>
      <c r="V103" s="1" t="b">
        <f t="shared" si="6"/>
        <v>1</v>
      </c>
    </row>
    <row r="104" spans="1:22" s="1" customFormat="1" ht="25" thickBot="1" x14ac:dyDescent="0.4">
      <c r="A104" s="49">
        <v>58</v>
      </c>
      <c r="B104" s="60">
        <v>9</v>
      </c>
      <c r="C104" s="48" t="s">
        <v>53</v>
      </c>
      <c r="D104" s="48" t="s">
        <v>10</v>
      </c>
      <c r="E104" s="48" t="s">
        <v>52</v>
      </c>
      <c r="F104" s="48" t="s">
        <v>12</v>
      </c>
      <c r="G104" s="48" t="s">
        <v>13</v>
      </c>
      <c r="H104" s="49">
        <v>83</v>
      </c>
      <c r="I104" s="48" t="s">
        <v>14</v>
      </c>
      <c r="J104" s="47">
        <f t="shared" si="4"/>
        <v>2060</v>
      </c>
      <c r="K104" s="46"/>
      <c r="L104" s="46"/>
      <c r="M104" s="46"/>
      <c r="N104" s="46"/>
      <c r="O104" s="46"/>
      <c r="P104" s="46"/>
      <c r="Q104" s="46">
        <v>180</v>
      </c>
      <c r="R104" s="46">
        <v>1800</v>
      </c>
      <c r="S104" s="46">
        <v>80</v>
      </c>
      <c r="T104" s="46"/>
      <c r="U104" s="40">
        <f t="shared" si="5"/>
        <v>2060</v>
      </c>
      <c r="V104" s="1" t="b">
        <f t="shared" si="6"/>
        <v>1</v>
      </c>
    </row>
    <row r="105" spans="1:22" s="1" customFormat="1" ht="25" thickBot="1" x14ac:dyDescent="0.4">
      <c r="A105" s="49">
        <v>59</v>
      </c>
      <c r="B105" s="60">
        <v>9</v>
      </c>
      <c r="C105" s="48" t="s">
        <v>53</v>
      </c>
      <c r="D105" s="48" t="s">
        <v>10</v>
      </c>
      <c r="E105" s="48" t="s">
        <v>52</v>
      </c>
      <c r="F105" s="48" t="s">
        <v>12</v>
      </c>
      <c r="G105" s="48" t="s">
        <v>13</v>
      </c>
      <c r="H105" s="49">
        <v>83</v>
      </c>
      <c r="I105" s="48" t="s">
        <v>14</v>
      </c>
      <c r="J105" s="47">
        <f t="shared" si="4"/>
        <v>2060</v>
      </c>
      <c r="K105" s="46"/>
      <c r="L105" s="46"/>
      <c r="M105" s="46"/>
      <c r="N105" s="46"/>
      <c r="O105" s="46"/>
      <c r="P105" s="46"/>
      <c r="Q105" s="46">
        <v>180</v>
      </c>
      <c r="R105" s="46">
        <v>1800</v>
      </c>
      <c r="S105" s="46">
        <v>80</v>
      </c>
      <c r="T105" s="46"/>
      <c r="U105" s="40">
        <f t="shared" si="5"/>
        <v>2060</v>
      </c>
      <c r="V105" s="1" t="b">
        <f t="shared" si="6"/>
        <v>1</v>
      </c>
    </row>
    <row r="106" spans="1:22" s="1" customFormat="1" ht="25" thickBot="1" x14ac:dyDescent="0.4">
      <c r="A106" s="49">
        <v>64</v>
      </c>
      <c r="B106" s="60">
        <v>10</v>
      </c>
      <c r="C106" s="48" t="s">
        <v>55</v>
      </c>
      <c r="D106" s="48" t="s">
        <v>10</v>
      </c>
      <c r="E106" s="48" t="s">
        <v>50</v>
      </c>
      <c r="F106" s="48" t="s">
        <v>12</v>
      </c>
      <c r="G106" s="48" t="s">
        <v>13</v>
      </c>
      <c r="H106" s="49">
        <v>80</v>
      </c>
      <c r="I106" s="48" t="s">
        <v>14</v>
      </c>
      <c r="J106" s="47">
        <f t="shared" si="4"/>
        <v>2060</v>
      </c>
      <c r="K106" s="46"/>
      <c r="L106" s="46"/>
      <c r="M106" s="46"/>
      <c r="N106" s="46"/>
      <c r="O106" s="46"/>
      <c r="P106" s="46"/>
      <c r="Q106" s="46">
        <v>180</v>
      </c>
      <c r="R106" s="46">
        <v>1800</v>
      </c>
      <c r="S106" s="46">
        <v>80</v>
      </c>
      <c r="T106" s="46"/>
      <c r="U106" s="40">
        <f t="shared" si="5"/>
        <v>2060</v>
      </c>
      <c r="V106" s="1" t="b">
        <f t="shared" si="6"/>
        <v>1</v>
      </c>
    </row>
    <row r="107" spans="1:22" s="1" customFormat="1" ht="25" thickBot="1" x14ac:dyDescent="0.4">
      <c r="A107" s="49">
        <v>65</v>
      </c>
      <c r="B107" s="60">
        <v>10</v>
      </c>
      <c r="C107" s="48" t="s">
        <v>56</v>
      </c>
      <c r="D107" s="48" t="s">
        <v>10</v>
      </c>
      <c r="E107" s="48" t="s">
        <v>50</v>
      </c>
      <c r="F107" s="48" t="s">
        <v>12</v>
      </c>
      <c r="G107" s="48" t="s">
        <v>13</v>
      </c>
      <c r="H107" s="49">
        <v>75</v>
      </c>
      <c r="I107" s="48" t="s">
        <v>14</v>
      </c>
      <c r="J107" s="47">
        <f t="shared" si="4"/>
        <v>2060</v>
      </c>
      <c r="K107" s="46"/>
      <c r="L107" s="46"/>
      <c r="M107" s="46"/>
      <c r="N107" s="46"/>
      <c r="O107" s="46"/>
      <c r="P107" s="46"/>
      <c r="Q107" s="46">
        <v>180</v>
      </c>
      <c r="R107" s="46">
        <v>1800</v>
      </c>
      <c r="S107" s="46">
        <v>80</v>
      </c>
      <c r="T107" s="46"/>
      <c r="U107" s="40">
        <f t="shared" si="5"/>
        <v>2060</v>
      </c>
      <c r="V107" s="1" t="b">
        <f t="shared" si="6"/>
        <v>1</v>
      </c>
    </row>
    <row r="108" spans="1:22" s="1" customFormat="1" ht="25" thickBot="1" x14ac:dyDescent="0.4">
      <c r="A108" s="49">
        <v>66</v>
      </c>
      <c r="B108" s="60">
        <v>10</v>
      </c>
      <c r="C108" s="48" t="s">
        <v>56</v>
      </c>
      <c r="D108" s="48" t="s">
        <v>10</v>
      </c>
      <c r="E108" s="48" t="s">
        <v>50</v>
      </c>
      <c r="F108" s="48" t="s">
        <v>12</v>
      </c>
      <c r="G108" s="48" t="s">
        <v>13</v>
      </c>
      <c r="H108" s="49">
        <v>75</v>
      </c>
      <c r="I108" s="48" t="s">
        <v>14</v>
      </c>
      <c r="J108" s="47">
        <f t="shared" si="4"/>
        <v>2060</v>
      </c>
      <c r="K108" s="46"/>
      <c r="L108" s="46"/>
      <c r="M108" s="46"/>
      <c r="N108" s="46"/>
      <c r="O108" s="46"/>
      <c r="P108" s="46"/>
      <c r="Q108" s="46">
        <v>180</v>
      </c>
      <c r="R108" s="46">
        <v>1800</v>
      </c>
      <c r="S108" s="46">
        <v>80</v>
      </c>
      <c r="T108" s="46"/>
      <c r="U108" s="40">
        <f t="shared" si="5"/>
        <v>2060</v>
      </c>
      <c r="V108" s="1" t="b">
        <f t="shared" si="6"/>
        <v>1</v>
      </c>
    </row>
    <row r="109" spans="1:22" s="1" customFormat="1" ht="25" thickBot="1" x14ac:dyDescent="0.4">
      <c r="A109" s="49">
        <v>67</v>
      </c>
      <c r="B109" s="60">
        <v>10</v>
      </c>
      <c r="C109" s="48" t="s">
        <v>57</v>
      </c>
      <c r="D109" s="48" t="s">
        <v>10</v>
      </c>
      <c r="E109" s="48" t="s">
        <v>50</v>
      </c>
      <c r="F109" s="48" t="s">
        <v>12</v>
      </c>
      <c r="G109" s="48" t="s">
        <v>13</v>
      </c>
      <c r="H109" s="49">
        <v>70</v>
      </c>
      <c r="I109" s="48" t="s">
        <v>14</v>
      </c>
      <c r="J109" s="47">
        <f t="shared" si="4"/>
        <v>2060</v>
      </c>
      <c r="K109" s="46"/>
      <c r="L109" s="46"/>
      <c r="M109" s="46"/>
      <c r="N109" s="46"/>
      <c r="O109" s="46"/>
      <c r="P109" s="46"/>
      <c r="Q109" s="46">
        <v>180</v>
      </c>
      <c r="R109" s="46">
        <v>1800</v>
      </c>
      <c r="S109" s="46">
        <v>80</v>
      </c>
      <c r="T109" s="46"/>
      <c r="U109" s="40">
        <f t="shared" si="5"/>
        <v>2060</v>
      </c>
      <c r="V109" s="1" t="b">
        <f t="shared" si="6"/>
        <v>1</v>
      </c>
    </row>
    <row r="110" spans="1:22" s="1" customFormat="1" ht="25" thickBot="1" x14ac:dyDescent="0.4">
      <c r="A110" s="49">
        <v>80</v>
      </c>
      <c r="B110" s="60">
        <v>12</v>
      </c>
      <c r="C110" s="48" t="s">
        <v>65</v>
      </c>
      <c r="D110" s="48" t="s">
        <v>10</v>
      </c>
      <c r="E110" s="48" t="s">
        <v>52</v>
      </c>
      <c r="F110" s="48" t="s">
        <v>12</v>
      </c>
      <c r="G110" s="48" t="s">
        <v>13</v>
      </c>
      <c r="H110" s="49">
        <v>68</v>
      </c>
      <c r="I110" s="48" t="s">
        <v>14</v>
      </c>
      <c r="J110" s="47">
        <f t="shared" si="4"/>
        <v>2360</v>
      </c>
      <c r="K110" s="46"/>
      <c r="L110" s="46"/>
      <c r="M110" s="46">
        <v>300</v>
      </c>
      <c r="N110" s="46"/>
      <c r="O110" s="46"/>
      <c r="P110" s="46"/>
      <c r="Q110" s="46">
        <v>180</v>
      </c>
      <c r="R110" s="46">
        <v>1800</v>
      </c>
      <c r="S110" s="46">
        <v>80</v>
      </c>
      <c r="T110" s="46"/>
      <c r="U110" s="40">
        <f t="shared" si="5"/>
        <v>2360</v>
      </c>
      <c r="V110" s="1" t="b">
        <f t="shared" si="6"/>
        <v>1</v>
      </c>
    </row>
    <row r="111" spans="1:22" s="1" customFormat="1" ht="25" thickBot="1" x14ac:dyDescent="0.4">
      <c r="A111" s="49">
        <v>81</v>
      </c>
      <c r="B111" s="60">
        <v>12</v>
      </c>
      <c r="C111" s="48" t="s">
        <v>66</v>
      </c>
      <c r="D111" s="48" t="s">
        <v>10</v>
      </c>
      <c r="E111" s="48" t="s">
        <v>52</v>
      </c>
      <c r="F111" s="48" t="s">
        <v>12</v>
      </c>
      <c r="G111" s="48" t="s">
        <v>13</v>
      </c>
      <c r="H111" s="49">
        <v>75</v>
      </c>
      <c r="I111" s="48" t="s">
        <v>14</v>
      </c>
      <c r="J111" s="47">
        <f t="shared" si="4"/>
        <v>3060</v>
      </c>
      <c r="K111" s="46"/>
      <c r="L111" s="46"/>
      <c r="M111" s="46"/>
      <c r="N111" s="46"/>
      <c r="O111" s="46">
        <v>1000</v>
      </c>
      <c r="P111" s="46"/>
      <c r="Q111" s="46">
        <v>180</v>
      </c>
      <c r="R111" s="46">
        <v>1800</v>
      </c>
      <c r="S111" s="46">
        <v>80</v>
      </c>
      <c r="T111" s="46"/>
      <c r="U111" s="40">
        <f t="shared" si="5"/>
        <v>3060</v>
      </c>
      <c r="V111" s="1" t="b">
        <f t="shared" si="6"/>
        <v>1</v>
      </c>
    </row>
    <row r="112" spans="1:22" s="1" customFormat="1" ht="25" thickBot="1" x14ac:dyDescent="0.4">
      <c r="A112" s="49">
        <v>82</v>
      </c>
      <c r="B112" s="60">
        <v>12</v>
      </c>
      <c r="C112" s="48" t="s">
        <v>65</v>
      </c>
      <c r="D112" s="48" t="s">
        <v>10</v>
      </c>
      <c r="E112" s="48" t="s">
        <v>52</v>
      </c>
      <c r="F112" s="48" t="s">
        <v>12</v>
      </c>
      <c r="G112" s="48" t="s">
        <v>13</v>
      </c>
      <c r="H112" s="49">
        <v>79</v>
      </c>
      <c r="I112" s="48" t="s">
        <v>14</v>
      </c>
      <c r="J112" s="47">
        <f t="shared" si="4"/>
        <v>2060</v>
      </c>
      <c r="K112" s="46"/>
      <c r="L112" s="46"/>
      <c r="M112" s="46"/>
      <c r="N112" s="46"/>
      <c r="O112" s="46"/>
      <c r="P112" s="46"/>
      <c r="Q112" s="46">
        <v>180</v>
      </c>
      <c r="R112" s="46">
        <v>1800</v>
      </c>
      <c r="S112" s="46">
        <v>80</v>
      </c>
      <c r="T112" s="46"/>
      <c r="U112" s="40">
        <f t="shared" si="5"/>
        <v>2060</v>
      </c>
      <c r="V112" s="1" t="b">
        <f t="shared" si="6"/>
        <v>1</v>
      </c>
    </row>
    <row r="113" spans="1:22" s="1" customFormat="1" ht="25" thickBot="1" x14ac:dyDescent="0.4">
      <c r="A113" s="49">
        <v>86</v>
      </c>
      <c r="B113" s="60">
        <v>13</v>
      </c>
      <c r="C113" s="48" t="s">
        <v>69</v>
      </c>
      <c r="D113" s="48" t="s">
        <v>10</v>
      </c>
      <c r="E113" s="48" t="s">
        <v>52</v>
      </c>
      <c r="F113" s="48" t="s">
        <v>12</v>
      </c>
      <c r="G113" s="48" t="s">
        <v>13</v>
      </c>
      <c r="H113" s="49">
        <v>70</v>
      </c>
      <c r="I113" s="48" t="s">
        <v>14</v>
      </c>
      <c r="J113" s="47">
        <f t="shared" si="4"/>
        <v>2060</v>
      </c>
      <c r="K113" s="46"/>
      <c r="L113" s="46"/>
      <c r="M113" s="46"/>
      <c r="N113" s="46"/>
      <c r="O113" s="46"/>
      <c r="P113" s="46"/>
      <c r="Q113" s="46">
        <v>180</v>
      </c>
      <c r="R113" s="46">
        <v>1800</v>
      </c>
      <c r="S113" s="46">
        <v>80</v>
      </c>
      <c r="T113" s="46"/>
      <c r="U113" s="40">
        <f t="shared" si="5"/>
        <v>2060</v>
      </c>
      <c r="V113" s="1" t="b">
        <f t="shared" si="6"/>
        <v>1</v>
      </c>
    </row>
    <row r="114" spans="1:22" s="1" customFormat="1" ht="25" thickBot="1" x14ac:dyDescent="0.4">
      <c r="A114" s="49">
        <v>87</v>
      </c>
      <c r="B114" s="60">
        <v>13</v>
      </c>
      <c r="C114" s="48" t="s">
        <v>70</v>
      </c>
      <c r="D114" s="48" t="s">
        <v>10</v>
      </c>
      <c r="E114" s="48" t="s">
        <v>52</v>
      </c>
      <c r="F114" s="48" t="s">
        <v>12</v>
      </c>
      <c r="G114" s="48" t="s">
        <v>13</v>
      </c>
      <c r="H114" s="49">
        <v>65</v>
      </c>
      <c r="I114" s="48" t="s">
        <v>14</v>
      </c>
      <c r="J114" s="47">
        <f t="shared" si="4"/>
        <v>2360</v>
      </c>
      <c r="K114" s="46"/>
      <c r="L114" s="46"/>
      <c r="M114" s="46">
        <v>300</v>
      </c>
      <c r="N114" s="46"/>
      <c r="O114" s="46"/>
      <c r="P114" s="46"/>
      <c r="Q114" s="46">
        <v>180</v>
      </c>
      <c r="R114" s="46">
        <v>1800</v>
      </c>
      <c r="S114" s="46">
        <v>80</v>
      </c>
      <c r="T114" s="46"/>
      <c r="U114" s="40">
        <f t="shared" si="5"/>
        <v>2360</v>
      </c>
      <c r="V114" s="1" t="b">
        <f t="shared" si="6"/>
        <v>1</v>
      </c>
    </row>
    <row r="115" spans="1:22" s="1" customFormat="1" ht="25" thickBot="1" x14ac:dyDescent="0.4">
      <c r="A115" s="49">
        <v>88</v>
      </c>
      <c r="B115" s="60">
        <v>13</v>
      </c>
      <c r="C115" s="48" t="s">
        <v>70</v>
      </c>
      <c r="D115" s="48" t="s">
        <v>33</v>
      </c>
      <c r="E115" s="48" t="s">
        <v>52</v>
      </c>
      <c r="F115" s="48" t="s">
        <v>12</v>
      </c>
      <c r="G115" s="48" t="s">
        <v>13</v>
      </c>
      <c r="H115" s="49">
        <v>91</v>
      </c>
      <c r="I115" s="48" t="s">
        <v>14</v>
      </c>
      <c r="J115" s="47">
        <f t="shared" si="4"/>
        <v>16800</v>
      </c>
      <c r="K115" s="46"/>
      <c r="L115" s="46"/>
      <c r="M115" s="46"/>
      <c r="N115" s="46"/>
      <c r="O115" s="46"/>
      <c r="P115" s="46"/>
      <c r="Q115" s="46"/>
      <c r="R115" s="46">
        <v>1800</v>
      </c>
      <c r="S115" s="46"/>
      <c r="T115" s="46">
        <v>15000</v>
      </c>
      <c r="U115" s="40">
        <f t="shared" si="5"/>
        <v>16800</v>
      </c>
      <c r="V115" s="1" t="b">
        <f t="shared" si="6"/>
        <v>1</v>
      </c>
    </row>
    <row r="116" spans="1:22" s="1" customFormat="1" ht="25" thickBot="1" x14ac:dyDescent="0.4">
      <c r="A116" s="49">
        <v>89</v>
      </c>
      <c r="B116" s="60">
        <v>13</v>
      </c>
      <c r="C116" s="48" t="s">
        <v>70</v>
      </c>
      <c r="D116" s="48" t="s">
        <v>33</v>
      </c>
      <c r="E116" s="48" t="s">
        <v>52</v>
      </c>
      <c r="F116" s="48" t="s">
        <v>12</v>
      </c>
      <c r="G116" s="48" t="s">
        <v>13</v>
      </c>
      <c r="H116" s="49">
        <v>91</v>
      </c>
      <c r="I116" s="48" t="s">
        <v>14</v>
      </c>
      <c r="J116" s="47">
        <f t="shared" si="4"/>
        <v>16800</v>
      </c>
      <c r="K116" s="46"/>
      <c r="L116" s="46"/>
      <c r="M116" s="46"/>
      <c r="N116" s="46"/>
      <c r="O116" s="46"/>
      <c r="P116" s="46"/>
      <c r="Q116" s="46"/>
      <c r="R116" s="46">
        <v>1800</v>
      </c>
      <c r="S116" s="46"/>
      <c r="T116" s="46">
        <v>15000</v>
      </c>
      <c r="U116" s="40">
        <f t="shared" si="5"/>
        <v>16800</v>
      </c>
      <c r="V116" s="1" t="b">
        <f t="shared" si="6"/>
        <v>1</v>
      </c>
    </row>
    <row r="117" spans="1:22" s="1" customFormat="1" ht="25" thickBot="1" x14ac:dyDescent="0.4">
      <c r="A117" s="49">
        <v>90</v>
      </c>
      <c r="B117" s="60">
        <v>13</v>
      </c>
      <c r="C117" s="48" t="s">
        <v>69</v>
      </c>
      <c r="D117" s="48" t="s">
        <v>33</v>
      </c>
      <c r="E117" s="48" t="s">
        <v>52</v>
      </c>
      <c r="F117" s="48" t="s">
        <v>12</v>
      </c>
      <c r="G117" s="48" t="s">
        <v>13</v>
      </c>
      <c r="H117" s="49">
        <v>95</v>
      </c>
      <c r="I117" s="48" t="s">
        <v>14</v>
      </c>
      <c r="J117" s="47">
        <f t="shared" si="4"/>
        <v>15000</v>
      </c>
      <c r="K117" s="46"/>
      <c r="L117" s="46"/>
      <c r="M117" s="46"/>
      <c r="N117" s="46"/>
      <c r="O117" s="46"/>
      <c r="P117" s="46"/>
      <c r="Q117" s="46"/>
      <c r="R117" s="46"/>
      <c r="S117" s="46"/>
      <c r="T117" s="46">
        <v>15000</v>
      </c>
      <c r="U117" s="40">
        <f t="shared" si="5"/>
        <v>15000</v>
      </c>
      <c r="V117" s="1" t="b">
        <f t="shared" si="6"/>
        <v>1</v>
      </c>
    </row>
    <row r="118" spans="1:22" s="1" customFormat="1" ht="25" thickBot="1" x14ac:dyDescent="0.4">
      <c r="A118" s="49">
        <v>91</v>
      </c>
      <c r="B118" s="60">
        <v>13</v>
      </c>
      <c r="C118" s="48" t="s">
        <v>69</v>
      </c>
      <c r="D118" s="48" t="s">
        <v>33</v>
      </c>
      <c r="E118" s="48" t="s">
        <v>52</v>
      </c>
      <c r="F118" s="48" t="s">
        <v>12</v>
      </c>
      <c r="G118" s="48" t="s">
        <v>13</v>
      </c>
      <c r="H118" s="49">
        <v>95</v>
      </c>
      <c r="I118" s="48" t="s">
        <v>14</v>
      </c>
      <c r="J118" s="47">
        <f t="shared" si="4"/>
        <v>15000</v>
      </c>
      <c r="K118" s="46"/>
      <c r="L118" s="46"/>
      <c r="M118" s="46"/>
      <c r="N118" s="46"/>
      <c r="O118" s="46"/>
      <c r="P118" s="46"/>
      <c r="Q118" s="46"/>
      <c r="R118" s="46"/>
      <c r="S118" s="46"/>
      <c r="T118" s="46">
        <v>15000</v>
      </c>
      <c r="U118" s="40">
        <f t="shared" si="5"/>
        <v>15000</v>
      </c>
      <c r="V118" s="1" t="b">
        <f t="shared" si="6"/>
        <v>1</v>
      </c>
    </row>
    <row r="119" spans="1:22" s="1" customFormat="1" ht="25" thickBot="1" x14ac:dyDescent="0.4">
      <c r="A119" s="49">
        <v>95</v>
      </c>
      <c r="B119" s="60">
        <v>14</v>
      </c>
      <c r="C119" s="48" t="s">
        <v>73</v>
      </c>
      <c r="D119" s="48" t="s">
        <v>10</v>
      </c>
      <c r="E119" s="48" t="s">
        <v>74</v>
      </c>
      <c r="F119" s="48" t="s">
        <v>12</v>
      </c>
      <c r="G119" s="48" t="s">
        <v>13</v>
      </c>
      <c r="H119" s="49">
        <v>67</v>
      </c>
      <c r="I119" s="48" t="s">
        <v>14</v>
      </c>
      <c r="J119" s="47">
        <f t="shared" si="4"/>
        <v>2210</v>
      </c>
      <c r="K119" s="46"/>
      <c r="L119" s="46"/>
      <c r="M119" s="46"/>
      <c r="N119" s="46"/>
      <c r="O119" s="46"/>
      <c r="P119" s="46">
        <v>150</v>
      </c>
      <c r="Q119" s="46">
        <v>180</v>
      </c>
      <c r="R119" s="46">
        <v>1800</v>
      </c>
      <c r="S119" s="46">
        <v>80</v>
      </c>
      <c r="T119" s="46"/>
      <c r="U119" s="40">
        <f t="shared" si="5"/>
        <v>2210</v>
      </c>
      <c r="V119" s="1" t="b">
        <f t="shared" si="6"/>
        <v>1</v>
      </c>
    </row>
    <row r="120" spans="1:22" s="1" customFormat="1" ht="25" thickBot="1" x14ac:dyDescent="0.4">
      <c r="A120" s="49">
        <v>96</v>
      </c>
      <c r="B120" s="60">
        <v>14</v>
      </c>
      <c r="C120" s="48" t="s">
        <v>73</v>
      </c>
      <c r="D120" s="48" t="s">
        <v>10</v>
      </c>
      <c r="E120" s="48" t="s">
        <v>74</v>
      </c>
      <c r="F120" s="48" t="s">
        <v>12</v>
      </c>
      <c r="G120" s="48" t="s">
        <v>13</v>
      </c>
      <c r="H120" s="49">
        <v>78</v>
      </c>
      <c r="I120" s="48" t="s">
        <v>14</v>
      </c>
      <c r="J120" s="47">
        <f t="shared" si="4"/>
        <v>1980</v>
      </c>
      <c r="K120" s="46"/>
      <c r="L120" s="46"/>
      <c r="M120" s="46"/>
      <c r="N120" s="46"/>
      <c r="O120" s="46"/>
      <c r="P120" s="46"/>
      <c r="Q120" s="46">
        <v>180</v>
      </c>
      <c r="R120" s="46">
        <v>1800</v>
      </c>
      <c r="S120" s="46"/>
      <c r="T120" s="46"/>
      <c r="U120" s="40">
        <f t="shared" si="5"/>
        <v>1980</v>
      </c>
      <c r="V120" s="1" t="b">
        <f t="shared" si="6"/>
        <v>1</v>
      </c>
    </row>
    <row r="121" spans="1:22" s="1" customFormat="1" ht="25" thickBot="1" x14ac:dyDescent="0.4">
      <c r="A121" s="49">
        <v>99</v>
      </c>
      <c r="B121" s="60">
        <v>15</v>
      </c>
      <c r="C121" s="48" t="s">
        <v>76</v>
      </c>
      <c r="D121" s="48" t="s">
        <v>10</v>
      </c>
      <c r="E121" s="48" t="s">
        <v>77</v>
      </c>
      <c r="F121" s="48" t="s">
        <v>78</v>
      </c>
      <c r="G121" s="48" t="s">
        <v>13</v>
      </c>
      <c r="H121" s="49">
        <v>77</v>
      </c>
      <c r="I121" s="48" t="s">
        <v>14</v>
      </c>
      <c r="J121" s="47">
        <f t="shared" si="4"/>
        <v>1980</v>
      </c>
      <c r="K121" s="46"/>
      <c r="L121" s="46"/>
      <c r="M121" s="46"/>
      <c r="N121" s="46"/>
      <c r="O121" s="46"/>
      <c r="P121" s="46"/>
      <c r="Q121" s="46">
        <v>180</v>
      </c>
      <c r="R121" s="46">
        <v>1800</v>
      </c>
      <c r="S121" s="46"/>
      <c r="T121" s="45"/>
      <c r="U121" s="40">
        <f t="shared" si="5"/>
        <v>1980</v>
      </c>
      <c r="V121" s="1" t="b">
        <f t="shared" si="6"/>
        <v>1</v>
      </c>
    </row>
    <row r="122" spans="1:22" s="1" customFormat="1" ht="25" thickBot="1" x14ac:dyDescent="0.4">
      <c r="A122" s="49">
        <v>100</v>
      </c>
      <c r="B122" s="60">
        <v>15</v>
      </c>
      <c r="C122" s="48" t="s">
        <v>79</v>
      </c>
      <c r="D122" s="48" t="s">
        <v>10</v>
      </c>
      <c r="E122" s="48" t="s">
        <v>77</v>
      </c>
      <c r="F122" s="48" t="s">
        <v>78</v>
      </c>
      <c r="G122" s="48" t="s">
        <v>13</v>
      </c>
      <c r="H122" s="49">
        <v>69</v>
      </c>
      <c r="I122" s="48" t="s">
        <v>14</v>
      </c>
      <c r="J122" s="47">
        <f t="shared" si="4"/>
        <v>3180</v>
      </c>
      <c r="K122" s="46">
        <v>1200</v>
      </c>
      <c r="L122" s="46"/>
      <c r="M122" s="46"/>
      <c r="N122" s="46"/>
      <c r="O122" s="46"/>
      <c r="P122" s="46"/>
      <c r="Q122" s="46">
        <v>180</v>
      </c>
      <c r="R122" s="46">
        <v>1800</v>
      </c>
      <c r="S122" s="46"/>
      <c r="T122" s="45"/>
      <c r="U122" s="40">
        <f t="shared" si="5"/>
        <v>3180</v>
      </c>
      <c r="V122" s="1" t="b">
        <f t="shared" si="6"/>
        <v>1</v>
      </c>
    </row>
    <row r="123" spans="1:22" s="1" customFormat="1" ht="25" thickBot="1" x14ac:dyDescent="0.4">
      <c r="A123" s="49">
        <v>101</v>
      </c>
      <c r="B123" s="60">
        <v>15</v>
      </c>
      <c r="C123" s="48" t="s">
        <v>76</v>
      </c>
      <c r="D123" s="48" t="s">
        <v>10</v>
      </c>
      <c r="E123" s="48" t="s">
        <v>77</v>
      </c>
      <c r="F123" s="48" t="s">
        <v>78</v>
      </c>
      <c r="G123" s="48" t="s">
        <v>13</v>
      </c>
      <c r="H123" s="49">
        <v>77</v>
      </c>
      <c r="I123" s="48" t="s">
        <v>14</v>
      </c>
      <c r="J123" s="47">
        <f t="shared" si="4"/>
        <v>1980</v>
      </c>
      <c r="K123" s="46"/>
      <c r="L123" s="46"/>
      <c r="M123" s="46"/>
      <c r="N123" s="46"/>
      <c r="O123" s="46"/>
      <c r="P123" s="46"/>
      <c r="Q123" s="46">
        <v>180</v>
      </c>
      <c r="R123" s="46">
        <v>1800</v>
      </c>
      <c r="S123" s="46"/>
      <c r="T123" s="45"/>
      <c r="U123" s="40">
        <f t="shared" si="5"/>
        <v>1980</v>
      </c>
      <c r="V123" s="1" t="b">
        <f t="shared" si="6"/>
        <v>1</v>
      </c>
    </row>
    <row r="124" spans="1:22" s="1" customFormat="1" ht="25" thickBot="1" x14ac:dyDescent="0.4">
      <c r="A124" s="49">
        <v>106</v>
      </c>
      <c r="B124" s="60">
        <v>16</v>
      </c>
      <c r="C124" s="48" t="s">
        <v>82</v>
      </c>
      <c r="D124" s="48" t="s">
        <v>10</v>
      </c>
      <c r="E124" s="48" t="s">
        <v>26</v>
      </c>
      <c r="F124" s="48" t="s">
        <v>12</v>
      </c>
      <c r="G124" s="48" t="s">
        <v>13</v>
      </c>
      <c r="H124" s="49">
        <v>65</v>
      </c>
      <c r="I124" s="48" t="s">
        <v>14</v>
      </c>
      <c r="J124" s="47">
        <f t="shared" si="4"/>
        <v>3180</v>
      </c>
      <c r="K124" s="46">
        <v>1200</v>
      </c>
      <c r="L124" s="46"/>
      <c r="M124" s="46"/>
      <c r="N124" s="46"/>
      <c r="O124" s="46"/>
      <c r="P124" s="46"/>
      <c r="Q124" s="46">
        <v>180</v>
      </c>
      <c r="R124" s="46">
        <v>1800</v>
      </c>
      <c r="S124" s="46"/>
      <c r="T124" s="46"/>
      <c r="U124" s="40">
        <f t="shared" si="5"/>
        <v>3180</v>
      </c>
      <c r="V124" s="1" t="b">
        <f t="shared" si="6"/>
        <v>1</v>
      </c>
    </row>
    <row r="125" spans="1:22" s="1" customFormat="1" ht="25" thickBot="1" x14ac:dyDescent="0.4">
      <c r="A125" s="49">
        <v>107</v>
      </c>
      <c r="B125" s="60">
        <v>16</v>
      </c>
      <c r="C125" s="48" t="s">
        <v>82</v>
      </c>
      <c r="D125" s="48" t="s">
        <v>10</v>
      </c>
      <c r="E125" s="48" t="s">
        <v>26</v>
      </c>
      <c r="F125" s="48" t="s">
        <v>12</v>
      </c>
      <c r="G125" s="48" t="s">
        <v>13</v>
      </c>
      <c r="H125" s="49">
        <v>75</v>
      </c>
      <c r="I125" s="48" t="s">
        <v>14</v>
      </c>
      <c r="J125" s="47">
        <f t="shared" si="4"/>
        <v>2060</v>
      </c>
      <c r="K125" s="46"/>
      <c r="L125" s="46"/>
      <c r="M125" s="46"/>
      <c r="N125" s="46"/>
      <c r="O125" s="46"/>
      <c r="P125" s="46"/>
      <c r="Q125" s="46">
        <v>180</v>
      </c>
      <c r="R125" s="46">
        <v>1800</v>
      </c>
      <c r="S125" s="46">
        <v>80</v>
      </c>
      <c r="T125" s="46"/>
      <c r="U125" s="40">
        <f t="shared" si="5"/>
        <v>2060</v>
      </c>
      <c r="V125" s="1" t="b">
        <f t="shared" si="6"/>
        <v>1</v>
      </c>
    </row>
    <row r="126" spans="1:22" s="1" customFormat="1" ht="25" thickBot="1" x14ac:dyDescent="0.4">
      <c r="A126" s="49">
        <v>108</v>
      </c>
      <c r="B126" s="60">
        <v>16</v>
      </c>
      <c r="C126" s="48" t="s">
        <v>82</v>
      </c>
      <c r="D126" s="48" t="s">
        <v>10</v>
      </c>
      <c r="E126" s="48" t="s">
        <v>26</v>
      </c>
      <c r="F126" s="48" t="s">
        <v>12</v>
      </c>
      <c r="G126" s="48" t="s">
        <v>13</v>
      </c>
      <c r="H126" s="49">
        <v>70</v>
      </c>
      <c r="I126" s="48" t="s">
        <v>14</v>
      </c>
      <c r="J126" s="47">
        <f t="shared" si="4"/>
        <v>2060</v>
      </c>
      <c r="K126" s="46"/>
      <c r="L126" s="46"/>
      <c r="M126" s="46"/>
      <c r="N126" s="46"/>
      <c r="O126" s="46"/>
      <c r="P126" s="46"/>
      <c r="Q126" s="46">
        <v>180</v>
      </c>
      <c r="R126" s="46">
        <v>1800</v>
      </c>
      <c r="S126" s="46">
        <v>80</v>
      </c>
      <c r="T126" s="46"/>
      <c r="U126" s="40">
        <f t="shared" si="5"/>
        <v>2060</v>
      </c>
      <c r="V126" s="1" t="b">
        <f t="shared" si="6"/>
        <v>1</v>
      </c>
    </row>
    <row r="127" spans="1:22" s="1" customFormat="1" ht="25" thickBot="1" x14ac:dyDescent="0.4">
      <c r="A127" s="49">
        <v>109</v>
      </c>
      <c r="B127" s="60">
        <v>16</v>
      </c>
      <c r="C127" s="48" t="s">
        <v>83</v>
      </c>
      <c r="D127" s="48" t="s">
        <v>10</v>
      </c>
      <c r="E127" s="48" t="s">
        <v>26</v>
      </c>
      <c r="F127" s="48" t="s">
        <v>12</v>
      </c>
      <c r="G127" s="48" t="s">
        <v>13</v>
      </c>
      <c r="H127" s="49">
        <v>37</v>
      </c>
      <c r="I127" s="48" t="s">
        <v>14</v>
      </c>
      <c r="J127" s="47">
        <f t="shared" si="4"/>
        <v>5510</v>
      </c>
      <c r="K127" s="46"/>
      <c r="L127" s="46"/>
      <c r="M127" s="46">
        <v>300</v>
      </c>
      <c r="N127" s="46">
        <v>3000</v>
      </c>
      <c r="O127" s="46"/>
      <c r="P127" s="46">
        <v>150</v>
      </c>
      <c r="Q127" s="46">
        <v>180</v>
      </c>
      <c r="R127" s="46">
        <v>1800</v>
      </c>
      <c r="S127" s="46">
        <v>80</v>
      </c>
      <c r="T127" s="46"/>
      <c r="U127" s="40">
        <f t="shared" si="5"/>
        <v>5510</v>
      </c>
      <c r="V127" s="1" t="b">
        <f t="shared" si="6"/>
        <v>1</v>
      </c>
    </row>
    <row r="128" spans="1:22" s="1" customFormat="1" ht="25" thickBot="1" x14ac:dyDescent="0.4">
      <c r="A128" s="49">
        <v>110</v>
      </c>
      <c r="B128" s="60">
        <v>16</v>
      </c>
      <c r="C128" s="48" t="s">
        <v>83</v>
      </c>
      <c r="D128" s="48" t="s">
        <v>10</v>
      </c>
      <c r="E128" s="48" t="s">
        <v>26</v>
      </c>
      <c r="F128" s="48" t="s">
        <v>12</v>
      </c>
      <c r="G128" s="48" t="s">
        <v>13</v>
      </c>
      <c r="H128" s="49">
        <v>80</v>
      </c>
      <c r="I128" s="48" t="s">
        <v>14</v>
      </c>
      <c r="J128" s="47">
        <f t="shared" si="4"/>
        <v>2060</v>
      </c>
      <c r="K128" s="46"/>
      <c r="L128" s="46"/>
      <c r="M128" s="46"/>
      <c r="N128" s="46"/>
      <c r="O128" s="46"/>
      <c r="P128" s="46"/>
      <c r="Q128" s="46">
        <v>180</v>
      </c>
      <c r="R128" s="46">
        <v>1800</v>
      </c>
      <c r="S128" s="46">
        <v>80</v>
      </c>
      <c r="T128" s="46"/>
      <c r="U128" s="40">
        <f t="shared" si="5"/>
        <v>2060</v>
      </c>
      <c r="V128" s="1" t="b">
        <f t="shared" si="6"/>
        <v>1</v>
      </c>
    </row>
    <row r="129" spans="1:22" s="1" customFormat="1" ht="25" thickBot="1" x14ac:dyDescent="0.4">
      <c r="A129" s="49">
        <v>121</v>
      </c>
      <c r="B129" s="60">
        <v>18</v>
      </c>
      <c r="C129" s="48" t="s">
        <v>89</v>
      </c>
      <c r="D129" s="48" t="s">
        <v>10</v>
      </c>
      <c r="E129" s="48" t="s">
        <v>11</v>
      </c>
      <c r="F129" s="48" t="s">
        <v>12</v>
      </c>
      <c r="G129" s="48" t="s">
        <v>13</v>
      </c>
      <c r="H129" s="49">
        <v>72</v>
      </c>
      <c r="I129" s="48" t="s">
        <v>14</v>
      </c>
      <c r="J129" s="47">
        <f t="shared" si="4"/>
        <v>2130</v>
      </c>
      <c r="K129" s="46"/>
      <c r="L129" s="46"/>
      <c r="M129" s="46"/>
      <c r="N129" s="46"/>
      <c r="O129" s="46"/>
      <c r="P129" s="46">
        <v>150</v>
      </c>
      <c r="Q129" s="46">
        <v>180</v>
      </c>
      <c r="R129" s="46">
        <v>1800</v>
      </c>
      <c r="S129" s="46"/>
      <c r="T129" s="46"/>
      <c r="U129" s="40">
        <f t="shared" si="5"/>
        <v>2130</v>
      </c>
      <c r="V129" s="1" t="b">
        <f t="shared" si="6"/>
        <v>1</v>
      </c>
    </row>
    <row r="130" spans="1:22" s="1" customFormat="1" ht="25" thickBot="1" x14ac:dyDescent="0.4">
      <c r="A130" s="49">
        <v>122</v>
      </c>
      <c r="B130" s="60">
        <v>18</v>
      </c>
      <c r="C130" s="48" t="s">
        <v>89</v>
      </c>
      <c r="D130" s="48" t="s">
        <v>10</v>
      </c>
      <c r="E130" s="48" t="s">
        <v>11</v>
      </c>
      <c r="F130" s="48" t="s">
        <v>12</v>
      </c>
      <c r="G130" s="48" t="s">
        <v>13</v>
      </c>
      <c r="H130" s="49">
        <v>75</v>
      </c>
      <c r="I130" s="48" t="s">
        <v>14</v>
      </c>
      <c r="J130" s="47">
        <f t="shared" ref="J130:J193" si="7">SUM(K130:T130)</f>
        <v>2060</v>
      </c>
      <c r="K130" s="46"/>
      <c r="L130" s="46"/>
      <c r="M130" s="46"/>
      <c r="N130" s="46"/>
      <c r="O130" s="46"/>
      <c r="P130" s="46"/>
      <c r="Q130" s="46">
        <v>180</v>
      </c>
      <c r="R130" s="46">
        <v>1800</v>
      </c>
      <c r="S130" s="46">
        <v>80</v>
      </c>
      <c r="T130" s="46"/>
      <c r="U130" s="40">
        <f t="shared" si="5"/>
        <v>2060</v>
      </c>
      <c r="V130" s="1" t="b">
        <f t="shared" si="6"/>
        <v>1</v>
      </c>
    </row>
    <row r="131" spans="1:22" s="1" customFormat="1" ht="25" thickBot="1" x14ac:dyDescent="0.4">
      <c r="A131" s="49">
        <v>123</v>
      </c>
      <c r="B131" s="60">
        <v>18</v>
      </c>
      <c r="C131" s="48" t="s">
        <v>91</v>
      </c>
      <c r="D131" s="48" t="s">
        <v>10</v>
      </c>
      <c r="E131" s="48" t="s">
        <v>52</v>
      </c>
      <c r="F131" s="48" t="s">
        <v>12</v>
      </c>
      <c r="G131" s="48" t="s">
        <v>13</v>
      </c>
      <c r="H131" s="49">
        <v>33</v>
      </c>
      <c r="I131" s="48" t="s">
        <v>14</v>
      </c>
      <c r="J131" s="47">
        <f t="shared" si="7"/>
        <v>6510</v>
      </c>
      <c r="K131" s="46"/>
      <c r="L131" s="46"/>
      <c r="M131" s="46">
        <v>300</v>
      </c>
      <c r="N131" s="46">
        <v>3000</v>
      </c>
      <c r="O131" s="46">
        <v>1000</v>
      </c>
      <c r="P131" s="46">
        <v>150</v>
      </c>
      <c r="Q131" s="46">
        <v>180</v>
      </c>
      <c r="R131" s="46">
        <v>1800</v>
      </c>
      <c r="S131" s="46">
        <v>80</v>
      </c>
      <c r="T131" s="46"/>
      <c r="U131" s="40">
        <f t="shared" ref="U131:U194" si="8">SUBTOTAL(9,K131:T131)</f>
        <v>6510</v>
      </c>
      <c r="V131" s="1" t="b">
        <f t="shared" ref="V131:V194" si="9">J131=U131</f>
        <v>1</v>
      </c>
    </row>
    <row r="132" spans="1:22" s="1" customFormat="1" ht="25" thickBot="1" x14ac:dyDescent="0.4">
      <c r="A132" s="49">
        <v>124</v>
      </c>
      <c r="B132" s="60">
        <v>18</v>
      </c>
      <c r="C132" s="48" t="s">
        <v>92</v>
      </c>
      <c r="D132" s="48" t="s">
        <v>10</v>
      </c>
      <c r="E132" s="48" t="s">
        <v>52</v>
      </c>
      <c r="F132" s="48" t="s">
        <v>12</v>
      </c>
      <c r="G132" s="48" t="s">
        <v>13</v>
      </c>
      <c r="H132" s="49">
        <v>28</v>
      </c>
      <c r="I132" s="48" t="s">
        <v>14</v>
      </c>
      <c r="J132" s="47">
        <f t="shared" si="7"/>
        <v>6510</v>
      </c>
      <c r="K132" s="46"/>
      <c r="L132" s="46"/>
      <c r="M132" s="46">
        <v>300</v>
      </c>
      <c r="N132" s="46">
        <v>3000</v>
      </c>
      <c r="O132" s="46">
        <v>1000</v>
      </c>
      <c r="P132" s="46">
        <v>150</v>
      </c>
      <c r="Q132" s="46">
        <v>180</v>
      </c>
      <c r="R132" s="46">
        <v>1800</v>
      </c>
      <c r="S132" s="46">
        <v>80</v>
      </c>
      <c r="T132" s="46"/>
      <c r="U132" s="40">
        <f t="shared" si="8"/>
        <v>6510</v>
      </c>
      <c r="V132" s="1" t="b">
        <f t="shared" si="9"/>
        <v>1</v>
      </c>
    </row>
    <row r="133" spans="1:22" s="1" customFormat="1" ht="25" thickBot="1" x14ac:dyDescent="0.4">
      <c r="A133" s="49">
        <v>125</v>
      </c>
      <c r="B133" s="60">
        <v>18</v>
      </c>
      <c r="C133" s="48" t="s">
        <v>93</v>
      </c>
      <c r="D133" s="48" t="s">
        <v>10</v>
      </c>
      <c r="E133" s="48" t="s">
        <v>52</v>
      </c>
      <c r="F133" s="48" t="s">
        <v>12</v>
      </c>
      <c r="G133" s="48" t="s">
        <v>13</v>
      </c>
      <c r="H133" s="49">
        <v>28</v>
      </c>
      <c r="I133" s="48" t="s">
        <v>14</v>
      </c>
      <c r="J133" s="47">
        <f t="shared" si="7"/>
        <v>6510</v>
      </c>
      <c r="K133" s="46"/>
      <c r="L133" s="46"/>
      <c r="M133" s="46">
        <v>300</v>
      </c>
      <c r="N133" s="46">
        <v>3000</v>
      </c>
      <c r="O133" s="46">
        <v>1000</v>
      </c>
      <c r="P133" s="46">
        <v>150</v>
      </c>
      <c r="Q133" s="46">
        <v>180</v>
      </c>
      <c r="R133" s="46">
        <v>1800</v>
      </c>
      <c r="S133" s="46">
        <v>80</v>
      </c>
      <c r="T133" s="46"/>
      <c r="U133" s="40">
        <f t="shared" si="8"/>
        <v>6510</v>
      </c>
      <c r="V133" s="1" t="b">
        <f t="shared" si="9"/>
        <v>1</v>
      </c>
    </row>
    <row r="134" spans="1:22" s="1" customFormat="1" ht="25" thickBot="1" x14ac:dyDescent="0.4">
      <c r="A134" s="49">
        <v>126</v>
      </c>
      <c r="B134" s="60">
        <v>18</v>
      </c>
      <c r="C134" s="48" t="s">
        <v>94</v>
      </c>
      <c r="D134" s="48" t="s">
        <v>10</v>
      </c>
      <c r="E134" s="48" t="s">
        <v>52</v>
      </c>
      <c r="F134" s="48" t="s">
        <v>12</v>
      </c>
      <c r="G134" s="48" t="s">
        <v>13</v>
      </c>
      <c r="H134" s="49">
        <v>60</v>
      </c>
      <c r="I134" s="48" t="s">
        <v>14</v>
      </c>
      <c r="J134" s="47">
        <f t="shared" si="7"/>
        <v>3180</v>
      </c>
      <c r="K134" s="46">
        <v>1200</v>
      </c>
      <c r="L134" s="46"/>
      <c r="M134" s="46"/>
      <c r="N134" s="46"/>
      <c r="O134" s="46"/>
      <c r="P134" s="46"/>
      <c r="Q134" s="46">
        <v>180</v>
      </c>
      <c r="R134" s="46">
        <v>1800</v>
      </c>
      <c r="S134" s="46"/>
      <c r="T134" s="46"/>
      <c r="U134" s="40">
        <f t="shared" si="8"/>
        <v>3180</v>
      </c>
      <c r="V134" s="1" t="b">
        <f t="shared" si="9"/>
        <v>1</v>
      </c>
    </row>
    <row r="135" spans="1:22" s="1" customFormat="1" ht="25" thickBot="1" x14ac:dyDescent="0.4">
      <c r="A135" s="49">
        <v>127</v>
      </c>
      <c r="B135" s="60">
        <v>18</v>
      </c>
      <c r="C135" s="48" t="s">
        <v>95</v>
      </c>
      <c r="D135" s="48" t="s">
        <v>10</v>
      </c>
      <c r="E135" s="48" t="s">
        <v>52</v>
      </c>
      <c r="F135" s="48" t="s">
        <v>12</v>
      </c>
      <c r="G135" s="48" t="s">
        <v>13</v>
      </c>
      <c r="H135" s="49">
        <v>60</v>
      </c>
      <c r="I135" s="48" t="s">
        <v>14</v>
      </c>
      <c r="J135" s="47">
        <f t="shared" si="7"/>
        <v>3180</v>
      </c>
      <c r="K135" s="46">
        <v>1200</v>
      </c>
      <c r="L135" s="46"/>
      <c r="M135" s="46"/>
      <c r="N135" s="46"/>
      <c r="O135" s="46"/>
      <c r="P135" s="46"/>
      <c r="Q135" s="46">
        <v>180</v>
      </c>
      <c r="R135" s="46">
        <v>1800</v>
      </c>
      <c r="S135" s="46"/>
      <c r="T135" s="46"/>
      <c r="U135" s="40">
        <f t="shared" si="8"/>
        <v>3180</v>
      </c>
      <c r="V135" s="1" t="b">
        <f t="shared" si="9"/>
        <v>1</v>
      </c>
    </row>
    <row r="136" spans="1:22" s="1" customFormat="1" ht="25" thickBot="1" x14ac:dyDescent="0.4">
      <c r="A136" s="49">
        <v>128</v>
      </c>
      <c r="B136" s="60">
        <v>18</v>
      </c>
      <c r="C136" s="48" t="s">
        <v>96</v>
      </c>
      <c r="D136" s="48" t="s">
        <v>10</v>
      </c>
      <c r="E136" s="48" t="s">
        <v>52</v>
      </c>
      <c r="F136" s="48" t="s">
        <v>12</v>
      </c>
      <c r="G136" s="48" t="s">
        <v>13</v>
      </c>
      <c r="H136" s="49">
        <v>60</v>
      </c>
      <c r="I136" s="48" t="s">
        <v>14</v>
      </c>
      <c r="J136" s="47">
        <f t="shared" si="7"/>
        <v>3180</v>
      </c>
      <c r="K136" s="46">
        <v>1200</v>
      </c>
      <c r="L136" s="46"/>
      <c r="M136" s="46"/>
      <c r="N136" s="46"/>
      <c r="O136" s="46"/>
      <c r="P136" s="46"/>
      <c r="Q136" s="46">
        <v>180</v>
      </c>
      <c r="R136" s="46">
        <v>1800</v>
      </c>
      <c r="S136" s="46"/>
      <c r="T136" s="46"/>
      <c r="U136" s="40">
        <f t="shared" si="8"/>
        <v>3180</v>
      </c>
      <c r="V136" s="1" t="b">
        <f t="shared" si="9"/>
        <v>1</v>
      </c>
    </row>
    <row r="137" spans="1:22" s="1" customFormat="1" ht="25" thickBot="1" x14ac:dyDescent="0.4">
      <c r="A137" s="49">
        <v>129</v>
      </c>
      <c r="B137" s="60">
        <v>18</v>
      </c>
      <c r="C137" s="48" t="s">
        <v>89</v>
      </c>
      <c r="D137" s="48" t="s">
        <v>33</v>
      </c>
      <c r="E137" s="48" t="s">
        <v>52</v>
      </c>
      <c r="F137" s="48" t="s">
        <v>12</v>
      </c>
      <c r="G137" s="48" t="s">
        <v>13</v>
      </c>
      <c r="H137" s="49">
        <v>100</v>
      </c>
      <c r="I137" s="48" t="s">
        <v>14</v>
      </c>
      <c r="J137" s="47">
        <f t="shared" si="7"/>
        <v>0</v>
      </c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0">
        <f t="shared" si="8"/>
        <v>0</v>
      </c>
      <c r="V137" s="1" t="b">
        <f t="shared" si="9"/>
        <v>1</v>
      </c>
    </row>
    <row r="138" spans="1:22" s="1" customFormat="1" ht="25" thickBot="1" x14ac:dyDescent="0.4">
      <c r="A138" s="49">
        <v>131</v>
      </c>
      <c r="B138" s="60">
        <v>18</v>
      </c>
      <c r="C138" s="48" t="s">
        <v>89</v>
      </c>
      <c r="D138" s="48" t="s">
        <v>33</v>
      </c>
      <c r="E138" s="48" t="s">
        <v>52</v>
      </c>
      <c r="F138" s="48" t="s">
        <v>12</v>
      </c>
      <c r="G138" s="48" t="s">
        <v>13</v>
      </c>
      <c r="H138" s="49">
        <v>100</v>
      </c>
      <c r="I138" s="48" t="s">
        <v>14</v>
      </c>
      <c r="J138" s="47">
        <f t="shared" si="7"/>
        <v>0</v>
      </c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0">
        <f t="shared" si="8"/>
        <v>0</v>
      </c>
      <c r="V138" s="1" t="b">
        <f t="shared" si="9"/>
        <v>1</v>
      </c>
    </row>
    <row r="139" spans="1:22" s="1" customFormat="1" ht="25" thickBot="1" x14ac:dyDescent="0.4">
      <c r="A139" s="49">
        <v>135</v>
      </c>
      <c r="B139" s="60">
        <v>20</v>
      </c>
      <c r="C139" s="48" t="s">
        <v>101</v>
      </c>
      <c r="D139" s="48" t="s">
        <v>10</v>
      </c>
      <c r="E139" s="48" t="s">
        <v>74</v>
      </c>
      <c r="F139" s="48" t="s">
        <v>12</v>
      </c>
      <c r="G139" s="48" t="s">
        <v>13</v>
      </c>
      <c r="H139" s="49">
        <v>61</v>
      </c>
      <c r="I139" s="48" t="s">
        <v>14</v>
      </c>
      <c r="J139" s="47">
        <f t="shared" si="7"/>
        <v>2210</v>
      </c>
      <c r="K139" s="46"/>
      <c r="L139" s="46"/>
      <c r="M139" s="46"/>
      <c r="N139" s="46"/>
      <c r="O139" s="46"/>
      <c r="P139" s="46">
        <v>150</v>
      </c>
      <c r="Q139" s="46">
        <v>180</v>
      </c>
      <c r="R139" s="46">
        <v>1800</v>
      </c>
      <c r="S139" s="46">
        <v>80</v>
      </c>
      <c r="T139" s="46"/>
      <c r="U139" s="40">
        <f t="shared" si="8"/>
        <v>2210</v>
      </c>
      <c r="V139" s="1" t="b">
        <f t="shared" si="9"/>
        <v>1</v>
      </c>
    </row>
    <row r="140" spans="1:22" s="1" customFormat="1" ht="25" thickBot="1" x14ac:dyDescent="0.4">
      <c r="A140" s="49">
        <v>136</v>
      </c>
      <c r="B140" s="60">
        <v>20</v>
      </c>
      <c r="C140" s="48" t="s">
        <v>101</v>
      </c>
      <c r="D140" s="48" t="s">
        <v>10</v>
      </c>
      <c r="E140" s="48" t="s">
        <v>74</v>
      </c>
      <c r="F140" s="48" t="s">
        <v>12</v>
      </c>
      <c r="G140" s="48" t="s">
        <v>13</v>
      </c>
      <c r="H140" s="49">
        <v>70</v>
      </c>
      <c r="I140" s="48" t="s">
        <v>14</v>
      </c>
      <c r="J140" s="47">
        <f t="shared" si="7"/>
        <v>2060</v>
      </c>
      <c r="K140" s="46"/>
      <c r="L140" s="46"/>
      <c r="M140" s="46"/>
      <c r="N140" s="46"/>
      <c r="O140" s="46"/>
      <c r="P140" s="46"/>
      <c r="Q140" s="46">
        <v>180</v>
      </c>
      <c r="R140" s="46">
        <v>1800</v>
      </c>
      <c r="S140" s="46">
        <v>80</v>
      </c>
      <c r="T140" s="46"/>
      <c r="U140" s="40">
        <f t="shared" si="8"/>
        <v>2060</v>
      </c>
      <c r="V140" s="1" t="b">
        <f t="shared" si="9"/>
        <v>1</v>
      </c>
    </row>
    <row r="141" spans="1:22" s="1" customFormat="1" ht="25" thickBot="1" x14ac:dyDescent="0.4">
      <c r="A141" s="49">
        <v>139</v>
      </c>
      <c r="B141" s="60">
        <v>21</v>
      </c>
      <c r="C141" s="48" t="s">
        <v>103</v>
      </c>
      <c r="D141" s="48" t="s">
        <v>10</v>
      </c>
      <c r="E141" s="48" t="s">
        <v>11</v>
      </c>
      <c r="F141" s="48" t="s">
        <v>12</v>
      </c>
      <c r="G141" s="48" t="s">
        <v>13</v>
      </c>
      <c r="H141" s="49">
        <v>75</v>
      </c>
      <c r="I141" s="48" t="s">
        <v>14</v>
      </c>
      <c r="J141" s="47">
        <f t="shared" si="7"/>
        <v>1980</v>
      </c>
      <c r="K141" s="46"/>
      <c r="L141" s="46"/>
      <c r="M141" s="46"/>
      <c r="N141" s="46"/>
      <c r="O141" s="46"/>
      <c r="P141" s="46"/>
      <c r="Q141" s="46">
        <v>180</v>
      </c>
      <c r="R141" s="46">
        <v>1800</v>
      </c>
      <c r="S141" s="46"/>
      <c r="T141" s="46"/>
      <c r="U141" s="40">
        <f t="shared" si="8"/>
        <v>1980</v>
      </c>
      <c r="V141" s="1" t="b">
        <f t="shared" si="9"/>
        <v>1</v>
      </c>
    </row>
    <row r="142" spans="1:22" s="1" customFormat="1" ht="25" thickBot="1" x14ac:dyDescent="0.4">
      <c r="A142" s="49">
        <v>140</v>
      </c>
      <c r="B142" s="60">
        <v>21</v>
      </c>
      <c r="C142" s="48" t="s">
        <v>103</v>
      </c>
      <c r="D142" s="48" t="s">
        <v>10</v>
      </c>
      <c r="E142" s="48" t="s">
        <v>11</v>
      </c>
      <c r="F142" s="48" t="s">
        <v>12</v>
      </c>
      <c r="G142" s="48" t="s">
        <v>13</v>
      </c>
      <c r="H142" s="49">
        <v>20</v>
      </c>
      <c r="I142" s="48" t="s">
        <v>14</v>
      </c>
      <c r="J142" s="47">
        <f t="shared" si="7"/>
        <v>6710</v>
      </c>
      <c r="K142" s="46">
        <v>1200</v>
      </c>
      <c r="L142" s="46"/>
      <c r="M142" s="46">
        <v>300</v>
      </c>
      <c r="N142" s="46">
        <v>3000</v>
      </c>
      <c r="O142" s="46"/>
      <c r="P142" s="46">
        <v>150</v>
      </c>
      <c r="Q142" s="46">
        <v>180</v>
      </c>
      <c r="R142" s="46">
        <v>1800</v>
      </c>
      <c r="S142" s="46">
        <v>80</v>
      </c>
      <c r="T142" s="46"/>
      <c r="U142" s="40">
        <f t="shared" si="8"/>
        <v>6710</v>
      </c>
      <c r="V142" s="1" t="b">
        <f t="shared" si="9"/>
        <v>1</v>
      </c>
    </row>
    <row r="143" spans="1:22" s="1" customFormat="1" ht="25" thickBot="1" x14ac:dyDescent="0.4">
      <c r="A143" s="49">
        <v>142</v>
      </c>
      <c r="B143" s="60">
        <v>22</v>
      </c>
      <c r="C143" s="48" t="s">
        <v>105</v>
      </c>
      <c r="D143" s="48" t="s">
        <v>10</v>
      </c>
      <c r="E143" s="48" t="s">
        <v>11</v>
      </c>
      <c r="F143" s="48" t="s">
        <v>12</v>
      </c>
      <c r="G143" s="48" t="s">
        <v>13</v>
      </c>
      <c r="H143" s="49">
        <v>33</v>
      </c>
      <c r="I143" s="48" t="s">
        <v>14</v>
      </c>
      <c r="J143" s="47">
        <f t="shared" si="7"/>
        <v>6510</v>
      </c>
      <c r="K143" s="46"/>
      <c r="L143" s="46"/>
      <c r="M143" s="46">
        <v>300</v>
      </c>
      <c r="N143" s="46">
        <v>3000</v>
      </c>
      <c r="O143" s="46">
        <v>1000</v>
      </c>
      <c r="P143" s="46">
        <v>150</v>
      </c>
      <c r="Q143" s="46">
        <v>180</v>
      </c>
      <c r="R143" s="46">
        <v>1800</v>
      </c>
      <c r="S143" s="46">
        <v>80</v>
      </c>
      <c r="T143" s="46"/>
      <c r="U143" s="40">
        <f t="shared" si="8"/>
        <v>6510</v>
      </c>
      <c r="V143" s="1" t="b">
        <f t="shared" si="9"/>
        <v>1</v>
      </c>
    </row>
    <row r="144" spans="1:22" s="1" customFormat="1" ht="25" thickBot="1" x14ac:dyDescent="0.4">
      <c r="A144" s="49">
        <v>143</v>
      </c>
      <c r="B144" s="60">
        <v>22</v>
      </c>
      <c r="C144" s="48" t="s">
        <v>106</v>
      </c>
      <c r="D144" s="48" t="s">
        <v>10</v>
      </c>
      <c r="E144" s="48" t="s">
        <v>11</v>
      </c>
      <c r="F144" s="48" t="s">
        <v>12</v>
      </c>
      <c r="G144" s="48" t="s">
        <v>13</v>
      </c>
      <c r="H144" s="49">
        <v>33</v>
      </c>
      <c r="I144" s="48" t="s">
        <v>14</v>
      </c>
      <c r="J144" s="47">
        <f t="shared" si="7"/>
        <v>5510</v>
      </c>
      <c r="K144" s="46"/>
      <c r="L144" s="46"/>
      <c r="M144" s="46">
        <v>300</v>
      </c>
      <c r="N144" s="46">
        <v>3000</v>
      </c>
      <c r="O144" s="46"/>
      <c r="P144" s="46">
        <v>150</v>
      </c>
      <c r="Q144" s="46">
        <v>180</v>
      </c>
      <c r="R144" s="46">
        <v>1800</v>
      </c>
      <c r="S144" s="46">
        <v>80</v>
      </c>
      <c r="T144" s="46"/>
      <c r="U144" s="40">
        <f t="shared" si="8"/>
        <v>5510</v>
      </c>
      <c r="V144" s="1" t="b">
        <f t="shared" si="9"/>
        <v>1</v>
      </c>
    </row>
    <row r="145" spans="1:22" s="1" customFormat="1" ht="25" thickBot="1" x14ac:dyDescent="0.4">
      <c r="A145" s="49">
        <v>144</v>
      </c>
      <c r="B145" s="60">
        <v>22</v>
      </c>
      <c r="C145" s="48" t="s">
        <v>106</v>
      </c>
      <c r="D145" s="48" t="s">
        <v>10</v>
      </c>
      <c r="E145" s="48" t="s">
        <v>11</v>
      </c>
      <c r="F145" s="48" t="s">
        <v>12</v>
      </c>
      <c r="G145" s="48" t="s">
        <v>13</v>
      </c>
      <c r="H145" s="49">
        <v>75</v>
      </c>
      <c r="I145" s="48" t="s">
        <v>14</v>
      </c>
      <c r="J145" s="47">
        <f t="shared" si="7"/>
        <v>2060</v>
      </c>
      <c r="K145" s="46"/>
      <c r="L145" s="46"/>
      <c r="M145" s="46"/>
      <c r="N145" s="46"/>
      <c r="O145" s="46"/>
      <c r="P145" s="46"/>
      <c r="Q145" s="46">
        <v>180</v>
      </c>
      <c r="R145" s="46">
        <v>1800</v>
      </c>
      <c r="S145" s="46">
        <v>80</v>
      </c>
      <c r="T145" s="46"/>
      <c r="U145" s="40">
        <f t="shared" si="8"/>
        <v>2060</v>
      </c>
      <c r="V145" s="1" t="b">
        <f t="shared" si="9"/>
        <v>1</v>
      </c>
    </row>
    <row r="146" spans="1:22" s="1" customFormat="1" ht="25" thickBot="1" x14ac:dyDescent="0.4">
      <c r="A146" s="49">
        <v>145</v>
      </c>
      <c r="B146" s="60">
        <v>22</v>
      </c>
      <c r="C146" s="48" t="s">
        <v>106</v>
      </c>
      <c r="D146" s="48" t="s">
        <v>33</v>
      </c>
      <c r="E146" s="48" t="s">
        <v>11</v>
      </c>
      <c r="F146" s="48" t="s">
        <v>12</v>
      </c>
      <c r="G146" s="48" t="s">
        <v>13</v>
      </c>
      <c r="H146" s="49">
        <v>81</v>
      </c>
      <c r="I146" s="48" t="s">
        <v>14</v>
      </c>
      <c r="J146" s="47">
        <f t="shared" si="7"/>
        <v>17060</v>
      </c>
      <c r="K146" s="46"/>
      <c r="L146" s="46"/>
      <c r="M146" s="46"/>
      <c r="N146" s="46"/>
      <c r="O146" s="46"/>
      <c r="P146" s="46"/>
      <c r="Q146" s="46">
        <v>180</v>
      </c>
      <c r="R146" s="46">
        <v>1800</v>
      </c>
      <c r="S146" s="46">
        <v>80</v>
      </c>
      <c r="T146" s="46">
        <v>15000</v>
      </c>
      <c r="U146" s="40">
        <f t="shared" si="8"/>
        <v>17060</v>
      </c>
      <c r="V146" s="1" t="b">
        <f t="shared" si="9"/>
        <v>1</v>
      </c>
    </row>
    <row r="147" spans="1:22" s="1" customFormat="1" ht="25" thickBot="1" x14ac:dyDescent="0.4">
      <c r="A147" s="49">
        <v>146</v>
      </c>
      <c r="B147" s="60">
        <v>22</v>
      </c>
      <c r="C147" s="48" t="s">
        <v>106</v>
      </c>
      <c r="D147" s="48" t="s">
        <v>33</v>
      </c>
      <c r="E147" s="48" t="s">
        <v>11</v>
      </c>
      <c r="F147" s="48" t="s">
        <v>12</v>
      </c>
      <c r="G147" s="48" t="s">
        <v>13</v>
      </c>
      <c r="H147" s="49">
        <v>81</v>
      </c>
      <c r="I147" s="48" t="s">
        <v>14</v>
      </c>
      <c r="J147" s="47">
        <f t="shared" si="7"/>
        <v>17060</v>
      </c>
      <c r="K147" s="46"/>
      <c r="L147" s="46"/>
      <c r="M147" s="46"/>
      <c r="N147" s="46"/>
      <c r="O147" s="46"/>
      <c r="P147" s="46"/>
      <c r="Q147" s="46">
        <v>180</v>
      </c>
      <c r="R147" s="46">
        <v>1800</v>
      </c>
      <c r="S147" s="46">
        <v>80</v>
      </c>
      <c r="T147" s="46">
        <v>15000</v>
      </c>
      <c r="U147" s="40">
        <f t="shared" si="8"/>
        <v>17060</v>
      </c>
      <c r="V147" s="1" t="b">
        <f t="shared" si="9"/>
        <v>1</v>
      </c>
    </row>
    <row r="148" spans="1:22" s="1" customFormat="1" ht="25" thickBot="1" x14ac:dyDescent="0.4">
      <c r="A148" s="49">
        <v>182</v>
      </c>
      <c r="B148" s="60">
        <v>28</v>
      </c>
      <c r="C148" s="48" t="s">
        <v>129</v>
      </c>
      <c r="D148" s="48" t="s">
        <v>10</v>
      </c>
      <c r="E148" s="48" t="s">
        <v>74</v>
      </c>
      <c r="F148" s="48" t="s">
        <v>12</v>
      </c>
      <c r="G148" s="48" t="s">
        <v>13</v>
      </c>
      <c r="H148" s="49">
        <v>80</v>
      </c>
      <c r="I148" s="48" t="s">
        <v>14</v>
      </c>
      <c r="J148" s="47">
        <f t="shared" si="7"/>
        <v>2060</v>
      </c>
      <c r="K148" s="46"/>
      <c r="L148" s="46"/>
      <c r="M148" s="46"/>
      <c r="N148" s="46"/>
      <c r="O148" s="46"/>
      <c r="P148" s="46"/>
      <c r="Q148" s="46">
        <v>180</v>
      </c>
      <c r="R148" s="46">
        <v>1800</v>
      </c>
      <c r="S148" s="46">
        <v>80</v>
      </c>
      <c r="T148" s="46"/>
      <c r="U148" s="40">
        <f t="shared" si="8"/>
        <v>2060</v>
      </c>
      <c r="V148" s="1" t="b">
        <f t="shared" si="9"/>
        <v>1</v>
      </c>
    </row>
    <row r="149" spans="1:22" s="1" customFormat="1" ht="25" thickBot="1" x14ac:dyDescent="0.4">
      <c r="A149" s="49">
        <v>183</v>
      </c>
      <c r="B149" s="60">
        <v>28</v>
      </c>
      <c r="C149" s="48" t="s">
        <v>129</v>
      </c>
      <c r="D149" s="48" t="s">
        <v>10</v>
      </c>
      <c r="E149" s="48" t="s">
        <v>74</v>
      </c>
      <c r="F149" s="48" t="s">
        <v>12</v>
      </c>
      <c r="G149" s="48" t="s">
        <v>13</v>
      </c>
      <c r="H149" s="49">
        <v>80</v>
      </c>
      <c r="I149" s="48" t="s">
        <v>14</v>
      </c>
      <c r="J149" s="47">
        <f t="shared" si="7"/>
        <v>2060</v>
      </c>
      <c r="K149" s="46"/>
      <c r="L149" s="46"/>
      <c r="M149" s="46"/>
      <c r="N149" s="46"/>
      <c r="O149" s="46"/>
      <c r="P149" s="46"/>
      <c r="Q149" s="46">
        <v>180</v>
      </c>
      <c r="R149" s="46">
        <v>1800</v>
      </c>
      <c r="S149" s="46">
        <v>80</v>
      </c>
      <c r="T149" s="46"/>
      <c r="U149" s="40">
        <f t="shared" si="8"/>
        <v>2060</v>
      </c>
      <c r="V149" s="1" t="b">
        <f t="shared" si="9"/>
        <v>1</v>
      </c>
    </row>
    <row r="150" spans="1:22" s="1" customFormat="1" ht="25" thickBot="1" x14ac:dyDescent="0.4">
      <c r="A150" s="49">
        <v>196</v>
      </c>
      <c r="B150" s="60">
        <v>31</v>
      </c>
      <c r="C150" s="48" t="s">
        <v>138</v>
      </c>
      <c r="D150" s="48" t="s">
        <v>10</v>
      </c>
      <c r="E150" s="48" t="s">
        <v>11</v>
      </c>
      <c r="F150" s="48" t="s">
        <v>12</v>
      </c>
      <c r="G150" s="48" t="s">
        <v>13</v>
      </c>
      <c r="H150" s="49">
        <v>58</v>
      </c>
      <c r="I150" s="48" t="s">
        <v>14</v>
      </c>
      <c r="J150" s="47">
        <f t="shared" si="7"/>
        <v>5210</v>
      </c>
      <c r="K150" s="46"/>
      <c r="L150" s="46"/>
      <c r="M150" s="46"/>
      <c r="N150" s="46">
        <v>3000</v>
      </c>
      <c r="O150" s="46"/>
      <c r="P150" s="46">
        <v>150</v>
      </c>
      <c r="Q150" s="46">
        <v>180</v>
      </c>
      <c r="R150" s="46">
        <v>1800</v>
      </c>
      <c r="S150" s="46">
        <v>80</v>
      </c>
      <c r="T150" s="46"/>
      <c r="U150" s="40">
        <f t="shared" si="8"/>
        <v>5210</v>
      </c>
      <c r="V150" s="1" t="b">
        <f t="shared" si="9"/>
        <v>1</v>
      </c>
    </row>
    <row r="151" spans="1:22" s="1" customFormat="1" ht="37" thickBot="1" x14ac:dyDescent="0.4">
      <c r="A151" s="49">
        <v>197</v>
      </c>
      <c r="B151" s="60">
        <v>31</v>
      </c>
      <c r="C151" s="48" t="s">
        <v>140</v>
      </c>
      <c r="D151" s="48" t="s">
        <v>10</v>
      </c>
      <c r="E151" s="48" t="s">
        <v>26</v>
      </c>
      <c r="F151" s="48" t="s">
        <v>12</v>
      </c>
      <c r="G151" s="48" t="s">
        <v>13</v>
      </c>
      <c r="H151" s="49">
        <v>75</v>
      </c>
      <c r="I151" s="48" t="s">
        <v>14</v>
      </c>
      <c r="J151" s="47">
        <f t="shared" si="7"/>
        <v>2060</v>
      </c>
      <c r="K151" s="46"/>
      <c r="L151" s="46"/>
      <c r="M151" s="46"/>
      <c r="N151" s="46"/>
      <c r="O151" s="46"/>
      <c r="P151" s="46"/>
      <c r="Q151" s="46">
        <v>180</v>
      </c>
      <c r="R151" s="46">
        <v>1800</v>
      </c>
      <c r="S151" s="46">
        <v>80</v>
      </c>
      <c r="T151" s="46"/>
      <c r="U151" s="40">
        <f t="shared" si="8"/>
        <v>2060</v>
      </c>
      <c r="V151" s="1" t="b">
        <f t="shared" si="9"/>
        <v>1</v>
      </c>
    </row>
    <row r="152" spans="1:22" s="1" customFormat="1" ht="25" thickBot="1" x14ac:dyDescent="0.4">
      <c r="A152" s="49">
        <v>198</v>
      </c>
      <c r="B152" s="60">
        <v>31</v>
      </c>
      <c r="C152" s="48" t="s">
        <v>141</v>
      </c>
      <c r="D152" s="48" t="s">
        <v>23</v>
      </c>
      <c r="E152" s="48" t="s">
        <v>26</v>
      </c>
      <c r="F152" s="48" t="s">
        <v>12</v>
      </c>
      <c r="G152" s="48" t="s">
        <v>13</v>
      </c>
      <c r="H152" s="49">
        <v>85</v>
      </c>
      <c r="I152" s="48" t="s">
        <v>14</v>
      </c>
      <c r="J152" s="47">
        <f t="shared" si="7"/>
        <v>16980</v>
      </c>
      <c r="K152" s="46"/>
      <c r="L152" s="46"/>
      <c r="M152" s="46"/>
      <c r="N152" s="46"/>
      <c r="O152" s="46"/>
      <c r="P152" s="46"/>
      <c r="Q152" s="46">
        <v>180</v>
      </c>
      <c r="R152" s="46">
        <v>1800</v>
      </c>
      <c r="S152" s="46"/>
      <c r="T152" s="46">
        <v>15000</v>
      </c>
      <c r="U152" s="40">
        <f t="shared" si="8"/>
        <v>16980</v>
      </c>
      <c r="V152" s="1" t="b">
        <f t="shared" si="9"/>
        <v>1</v>
      </c>
    </row>
    <row r="153" spans="1:22" s="1" customFormat="1" ht="25" thickBot="1" x14ac:dyDescent="0.4">
      <c r="A153" s="49">
        <v>199</v>
      </c>
      <c r="B153" s="60">
        <v>31</v>
      </c>
      <c r="C153" s="48" t="s">
        <v>141</v>
      </c>
      <c r="D153" s="48" t="s">
        <v>23</v>
      </c>
      <c r="E153" s="48" t="s">
        <v>26</v>
      </c>
      <c r="F153" s="48" t="s">
        <v>12</v>
      </c>
      <c r="G153" s="48" t="s">
        <v>13</v>
      </c>
      <c r="H153" s="49">
        <v>85</v>
      </c>
      <c r="I153" s="48" t="s">
        <v>14</v>
      </c>
      <c r="J153" s="47">
        <f t="shared" si="7"/>
        <v>16980</v>
      </c>
      <c r="K153" s="46"/>
      <c r="L153" s="46"/>
      <c r="M153" s="46"/>
      <c r="N153" s="46"/>
      <c r="O153" s="46"/>
      <c r="P153" s="46"/>
      <c r="Q153" s="46">
        <v>180</v>
      </c>
      <c r="R153" s="46">
        <v>1800</v>
      </c>
      <c r="S153" s="46"/>
      <c r="T153" s="46">
        <v>15000</v>
      </c>
      <c r="U153" s="40">
        <f t="shared" si="8"/>
        <v>16980</v>
      </c>
      <c r="V153" s="1" t="b">
        <f t="shared" si="9"/>
        <v>1</v>
      </c>
    </row>
    <row r="154" spans="1:22" s="1" customFormat="1" ht="25" thickBot="1" x14ac:dyDescent="0.4">
      <c r="A154" s="49">
        <v>201</v>
      </c>
      <c r="B154" s="60">
        <v>32</v>
      </c>
      <c r="C154" s="48" t="s">
        <v>142</v>
      </c>
      <c r="D154" s="48" t="s">
        <v>10</v>
      </c>
      <c r="E154" s="48" t="s">
        <v>11</v>
      </c>
      <c r="F154" s="48" t="s">
        <v>12</v>
      </c>
      <c r="G154" s="48" t="s">
        <v>13</v>
      </c>
      <c r="H154" s="49">
        <v>80</v>
      </c>
      <c r="I154" s="48" t="s">
        <v>14</v>
      </c>
      <c r="J154" s="47">
        <f t="shared" si="7"/>
        <v>2060</v>
      </c>
      <c r="K154" s="46"/>
      <c r="L154" s="46"/>
      <c r="M154" s="46"/>
      <c r="N154" s="46"/>
      <c r="O154" s="46"/>
      <c r="P154" s="46"/>
      <c r="Q154" s="46">
        <v>180</v>
      </c>
      <c r="R154" s="46">
        <v>1800</v>
      </c>
      <c r="S154" s="46">
        <v>80</v>
      </c>
      <c r="T154" s="46"/>
      <c r="U154" s="40">
        <f t="shared" si="8"/>
        <v>2060</v>
      </c>
      <c r="V154" s="1" t="b">
        <f t="shared" si="9"/>
        <v>1</v>
      </c>
    </row>
    <row r="155" spans="1:22" s="1" customFormat="1" ht="25" thickBot="1" x14ac:dyDescent="0.4">
      <c r="A155" s="49">
        <v>202</v>
      </c>
      <c r="B155" s="60">
        <v>32</v>
      </c>
      <c r="C155" s="48" t="s">
        <v>142</v>
      </c>
      <c r="D155" s="48" t="s">
        <v>10</v>
      </c>
      <c r="E155" s="48" t="s">
        <v>11</v>
      </c>
      <c r="F155" s="48" t="s">
        <v>12</v>
      </c>
      <c r="G155" s="48" t="s">
        <v>13</v>
      </c>
      <c r="H155" s="49">
        <v>47</v>
      </c>
      <c r="I155" s="48" t="s">
        <v>14</v>
      </c>
      <c r="J155" s="47">
        <f t="shared" si="7"/>
        <v>5360</v>
      </c>
      <c r="K155" s="46"/>
      <c r="L155" s="46"/>
      <c r="M155" s="46">
        <v>300</v>
      </c>
      <c r="N155" s="46">
        <v>3000</v>
      </c>
      <c r="O155" s="46"/>
      <c r="P155" s="46"/>
      <c r="Q155" s="46">
        <v>180</v>
      </c>
      <c r="R155" s="46">
        <v>1800</v>
      </c>
      <c r="S155" s="46">
        <v>80</v>
      </c>
      <c r="T155" s="46"/>
      <c r="U155" s="40">
        <f t="shared" si="8"/>
        <v>5360</v>
      </c>
      <c r="V155" s="1" t="b">
        <f t="shared" si="9"/>
        <v>1</v>
      </c>
    </row>
    <row r="156" spans="1:22" s="1" customFormat="1" ht="25" thickBot="1" x14ac:dyDescent="0.4">
      <c r="A156" s="49">
        <v>203</v>
      </c>
      <c r="B156" s="60">
        <v>32</v>
      </c>
      <c r="C156" s="48" t="s">
        <v>144</v>
      </c>
      <c r="D156" s="48" t="s">
        <v>10</v>
      </c>
      <c r="E156" s="48" t="s">
        <v>52</v>
      </c>
      <c r="F156" s="48" t="s">
        <v>12</v>
      </c>
      <c r="G156" s="48" t="s">
        <v>13</v>
      </c>
      <c r="H156" s="49">
        <v>75</v>
      </c>
      <c r="I156" s="48" t="s">
        <v>14</v>
      </c>
      <c r="J156" s="47">
        <f t="shared" si="7"/>
        <v>2060</v>
      </c>
      <c r="K156" s="46"/>
      <c r="L156" s="46"/>
      <c r="M156" s="46"/>
      <c r="N156" s="46"/>
      <c r="O156" s="46"/>
      <c r="P156" s="46"/>
      <c r="Q156" s="46">
        <v>180</v>
      </c>
      <c r="R156" s="46">
        <v>1800</v>
      </c>
      <c r="S156" s="46">
        <v>80</v>
      </c>
      <c r="T156" s="46"/>
      <c r="U156" s="40">
        <f t="shared" si="8"/>
        <v>2060</v>
      </c>
      <c r="V156" s="1" t="b">
        <f t="shared" si="9"/>
        <v>1</v>
      </c>
    </row>
    <row r="157" spans="1:22" s="1" customFormat="1" ht="25" thickBot="1" x14ac:dyDescent="0.4">
      <c r="A157" s="49">
        <v>204</v>
      </c>
      <c r="B157" s="60">
        <v>32</v>
      </c>
      <c r="C157" s="48" t="s">
        <v>142</v>
      </c>
      <c r="D157" s="48" t="s">
        <v>33</v>
      </c>
      <c r="E157" s="48" t="s">
        <v>11</v>
      </c>
      <c r="F157" s="48" t="s">
        <v>12</v>
      </c>
      <c r="G157" s="48" t="s">
        <v>13</v>
      </c>
      <c r="H157" s="49">
        <v>91</v>
      </c>
      <c r="I157" s="48" t="s">
        <v>14</v>
      </c>
      <c r="J157" s="47">
        <f t="shared" si="7"/>
        <v>15000</v>
      </c>
      <c r="K157" s="46"/>
      <c r="L157" s="46"/>
      <c r="M157" s="46"/>
      <c r="N157" s="46"/>
      <c r="O157" s="46"/>
      <c r="P157" s="46"/>
      <c r="Q157" s="46"/>
      <c r="R157" s="46"/>
      <c r="S157" s="46"/>
      <c r="T157" s="46">
        <v>15000</v>
      </c>
      <c r="U157" s="40">
        <f t="shared" si="8"/>
        <v>15000</v>
      </c>
      <c r="V157" s="1" t="b">
        <f t="shared" si="9"/>
        <v>1</v>
      </c>
    </row>
    <row r="158" spans="1:22" s="1" customFormat="1" ht="25" thickBot="1" x14ac:dyDescent="0.4">
      <c r="A158" s="49">
        <v>205</v>
      </c>
      <c r="B158" s="60">
        <v>32</v>
      </c>
      <c r="C158" s="48" t="s">
        <v>142</v>
      </c>
      <c r="D158" s="48" t="s">
        <v>33</v>
      </c>
      <c r="E158" s="48" t="s">
        <v>11</v>
      </c>
      <c r="F158" s="48" t="s">
        <v>12</v>
      </c>
      <c r="G158" s="48" t="s">
        <v>13</v>
      </c>
      <c r="H158" s="49">
        <v>91</v>
      </c>
      <c r="I158" s="48" t="s">
        <v>14</v>
      </c>
      <c r="J158" s="47">
        <f t="shared" si="7"/>
        <v>15000</v>
      </c>
      <c r="K158" s="46"/>
      <c r="L158" s="46"/>
      <c r="M158" s="46"/>
      <c r="N158" s="46"/>
      <c r="O158" s="46"/>
      <c r="P158" s="46"/>
      <c r="Q158" s="46"/>
      <c r="R158" s="46"/>
      <c r="S158" s="46"/>
      <c r="T158" s="46">
        <v>15000</v>
      </c>
      <c r="U158" s="40">
        <f t="shared" si="8"/>
        <v>15000</v>
      </c>
      <c r="V158" s="1" t="b">
        <f t="shared" si="9"/>
        <v>1</v>
      </c>
    </row>
    <row r="159" spans="1:22" s="1" customFormat="1" ht="25" thickBot="1" x14ac:dyDescent="0.4">
      <c r="A159" s="49">
        <v>264</v>
      </c>
      <c r="B159" s="60">
        <v>43</v>
      </c>
      <c r="C159" s="48" t="s">
        <v>184</v>
      </c>
      <c r="D159" s="48" t="s">
        <v>10</v>
      </c>
      <c r="E159" s="48" t="s">
        <v>26</v>
      </c>
      <c r="F159" s="48" t="s">
        <v>12</v>
      </c>
      <c r="G159" s="48" t="s">
        <v>13</v>
      </c>
      <c r="H159" s="49">
        <v>78</v>
      </c>
      <c r="I159" s="48" t="s">
        <v>14</v>
      </c>
      <c r="J159" s="47">
        <f t="shared" si="7"/>
        <v>2060</v>
      </c>
      <c r="K159" s="46"/>
      <c r="L159" s="46"/>
      <c r="M159" s="46"/>
      <c r="N159" s="46"/>
      <c r="O159" s="46"/>
      <c r="P159" s="46"/>
      <c r="Q159" s="46">
        <v>180</v>
      </c>
      <c r="R159" s="46">
        <v>1800</v>
      </c>
      <c r="S159" s="46">
        <v>80</v>
      </c>
      <c r="T159" s="46"/>
      <c r="U159" s="40">
        <f t="shared" si="8"/>
        <v>2060</v>
      </c>
      <c r="V159" s="1" t="b">
        <f t="shared" si="9"/>
        <v>1</v>
      </c>
    </row>
    <row r="160" spans="1:22" s="1" customFormat="1" ht="25" thickBot="1" x14ac:dyDescent="0.4">
      <c r="A160" s="49">
        <v>265</v>
      </c>
      <c r="B160" s="60">
        <v>43</v>
      </c>
      <c r="C160" s="48" t="s">
        <v>185</v>
      </c>
      <c r="D160" s="48" t="s">
        <v>10</v>
      </c>
      <c r="E160" s="48" t="s">
        <v>26</v>
      </c>
      <c r="F160" s="48" t="s">
        <v>12</v>
      </c>
      <c r="G160" s="48" t="s">
        <v>13</v>
      </c>
      <c r="H160" s="49">
        <v>72</v>
      </c>
      <c r="I160" s="48" t="s">
        <v>14</v>
      </c>
      <c r="J160" s="47">
        <f t="shared" si="7"/>
        <v>2060</v>
      </c>
      <c r="K160" s="46"/>
      <c r="L160" s="46"/>
      <c r="M160" s="46"/>
      <c r="N160" s="46"/>
      <c r="O160" s="46"/>
      <c r="P160" s="46"/>
      <c r="Q160" s="46">
        <v>180</v>
      </c>
      <c r="R160" s="46">
        <v>1800</v>
      </c>
      <c r="S160" s="46">
        <v>80</v>
      </c>
      <c r="T160" s="46"/>
      <c r="U160" s="40">
        <f t="shared" si="8"/>
        <v>2060</v>
      </c>
      <c r="V160" s="1" t="b">
        <f t="shared" si="9"/>
        <v>1</v>
      </c>
    </row>
    <row r="161" spans="1:22" s="1" customFormat="1" ht="25" thickBot="1" x14ac:dyDescent="0.4">
      <c r="A161" s="49">
        <v>266</v>
      </c>
      <c r="B161" s="60">
        <v>43</v>
      </c>
      <c r="C161" s="48" t="s">
        <v>185</v>
      </c>
      <c r="D161" s="48" t="s">
        <v>10</v>
      </c>
      <c r="E161" s="48" t="s">
        <v>26</v>
      </c>
      <c r="F161" s="48" t="s">
        <v>12</v>
      </c>
      <c r="G161" s="48" t="s">
        <v>13</v>
      </c>
      <c r="H161" s="49">
        <v>78</v>
      </c>
      <c r="I161" s="48" t="s">
        <v>14</v>
      </c>
      <c r="J161" s="47">
        <f t="shared" si="7"/>
        <v>2060</v>
      </c>
      <c r="K161" s="46"/>
      <c r="L161" s="46"/>
      <c r="M161" s="46"/>
      <c r="N161" s="46"/>
      <c r="O161" s="46"/>
      <c r="P161" s="46"/>
      <c r="Q161" s="46">
        <v>180</v>
      </c>
      <c r="R161" s="46">
        <v>1800</v>
      </c>
      <c r="S161" s="46">
        <v>80</v>
      </c>
      <c r="T161" s="46"/>
      <c r="U161" s="40">
        <f t="shared" si="8"/>
        <v>2060</v>
      </c>
      <c r="V161" s="1" t="b">
        <f t="shared" si="9"/>
        <v>1</v>
      </c>
    </row>
    <row r="162" spans="1:22" s="1" customFormat="1" ht="25" thickBot="1" x14ac:dyDescent="0.4">
      <c r="A162" s="49">
        <v>272</v>
      </c>
      <c r="B162" s="60">
        <v>45</v>
      </c>
      <c r="C162" s="48" t="s">
        <v>191</v>
      </c>
      <c r="D162" s="48" t="s">
        <v>10</v>
      </c>
      <c r="E162" s="48" t="s">
        <v>11</v>
      </c>
      <c r="F162" s="48" t="s">
        <v>12</v>
      </c>
      <c r="G162" s="48" t="s">
        <v>13</v>
      </c>
      <c r="H162" s="49">
        <v>80</v>
      </c>
      <c r="I162" s="48" t="s">
        <v>14</v>
      </c>
      <c r="J162" s="47">
        <f t="shared" si="7"/>
        <v>2060</v>
      </c>
      <c r="K162" s="46"/>
      <c r="L162" s="46"/>
      <c r="M162" s="46"/>
      <c r="N162" s="46"/>
      <c r="O162" s="46"/>
      <c r="P162" s="46"/>
      <c r="Q162" s="46">
        <v>180</v>
      </c>
      <c r="R162" s="46">
        <v>1800</v>
      </c>
      <c r="S162" s="46">
        <v>80</v>
      </c>
      <c r="T162" s="46"/>
      <c r="U162" s="40">
        <f t="shared" si="8"/>
        <v>2060</v>
      </c>
      <c r="V162" s="1" t="b">
        <f t="shared" si="9"/>
        <v>1</v>
      </c>
    </row>
    <row r="163" spans="1:22" s="1" customFormat="1" ht="25" thickBot="1" x14ac:dyDescent="0.4">
      <c r="A163" s="49">
        <v>273</v>
      </c>
      <c r="B163" s="60">
        <v>45</v>
      </c>
      <c r="C163" s="48" t="s">
        <v>192</v>
      </c>
      <c r="D163" s="48" t="s">
        <v>10</v>
      </c>
      <c r="E163" s="48" t="s">
        <v>11</v>
      </c>
      <c r="F163" s="48" t="s">
        <v>12</v>
      </c>
      <c r="G163" s="48" t="s">
        <v>13</v>
      </c>
      <c r="H163" s="49">
        <v>75</v>
      </c>
      <c r="I163" s="48" t="s">
        <v>14</v>
      </c>
      <c r="J163" s="47">
        <f t="shared" si="7"/>
        <v>2060</v>
      </c>
      <c r="K163" s="46"/>
      <c r="L163" s="46"/>
      <c r="M163" s="46"/>
      <c r="N163" s="46"/>
      <c r="O163" s="46"/>
      <c r="P163" s="46"/>
      <c r="Q163" s="46">
        <v>180</v>
      </c>
      <c r="R163" s="46">
        <v>1800</v>
      </c>
      <c r="S163" s="46">
        <v>80</v>
      </c>
      <c r="T163" s="46"/>
      <c r="U163" s="40">
        <f t="shared" si="8"/>
        <v>2060</v>
      </c>
      <c r="V163" s="1" t="b">
        <f t="shared" si="9"/>
        <v>1</v>
      </c>
    </row>
    <row r="164" spans="1:22" s="1" customFormat="1" ht="25" thickBot="1" x14ac:dyDescent="0.4">
      <c r="A164" s="49">
        <v>277</v>
      </c>
      <c r="B164" s="60">
        <v>46</v>
      </c>
      <c r="C164" s="48" t="s">
        <v>194</v>
      </c>
      <c r="D164" s="48" t="s">
        <v>10</v>
      </c>
      <c r="E164" s="48" t="s">
        <v>11</v>
      </c>
      <c r="F164" s="48" t="s">
        <v>12</v>
      </c>
      <c r="G164" s="48" t="s">
        <v>13</v>
      </c>
      <c r="H164" s="49">
        <v>75</v>
      </c>
      <c r="I164" s="48" t="s">
        <v>14</v>
      </c>
      <c r="J164" s="47">
        <f t="shared" si="7"/>
        <v>2060</v>
      </c>
      <c r="K164" s="46"/>
      <c r="L164" s="46"/>
      <c r="M164" s="46"/>
      <c r="N164" s="46"/>
      <c r="O164" s="46"/>
      <c r="P164" s="46"/>
      <c r="Q164" s="46">
        <v>180</v>
      </c>
      <c r="R164" s="46">
        <v>1800</v>
      </c>
      <c r="S164" s="46">
        <v>80</v>
      </c>
      <c r="T164" s="46"/>
      <c r="U164" s="40">
        <f t="shared" si="8"/>
        <v>2060</v>
      </c>
      <c r="V164" s="1" t="b">
        <f t="shared" si="9"/>
        <v>1</v>
      </c>
    </row>
    <row r="165" spans="1:22" s="1" customFormat="1" ht="25" thickBot="1" x14ac:dyDescent="0.4">
      <c r="A165" s="49">
        <v>278</v>
      </c>
      <c r="B165" s="60">
        <v>46</v>
      </c>
      <c r="C165" s="48" t="s">
        <v>194</v>
      </c>
      <c r="D165" s="48" t="s">
        <v>10</v>
      </c>
      <c r="E165" s="48" t="s">
        <v>11</v>
      </c>
      <c r="F165" s="48" t="s">
        <v>12</v>
      </c>
      <c r="G165" s="48" t="s">
        <v>13</v>
      </c>
      <c r="H165" s="49">
        <v>75</v>
      </c>
      <c r="I165" s="48" t="s">
        <v>14</v>
      </c>
      <c r="J165" s="47">
        <f t="shared" si="7"/>
        <v>2060</v>
      </c>
      <c r="K165" s="46"/>
      <c r="L165" s="46"/>
      <c r="M165" s="46"/>
      <c r="N165" s="46"/>
      <c r="O165" s="46"/>
      <c r="P165" s="46"/>
      <c r="Q165" s="46">
        <v>180</v>
      </c>
      <c r="R165" s="46">
        <v>1800</v>
      </c>
      <c r="S165" s="46">
        <v>80</v>
      </c>
      <c r="T165" s="46"/>
      <c r="U165" s="40">
        <f t="shared" si="8"/>
        <v>2060</v>
      </c>
      <c r="V165" s="1" t="b">
        <f t="shared" si="9"/>
        <v>1</v>
      </c>
    </row>
    <row r="166" spans="1:22" ht="25" thickBot="1" x14ac:dyDescent="0.4">
      <c r="A166" s="49">
        <v>279</v>
      </c>
      <c r="B166" s="60">
        <v>46</v>
      </c>
      <c r="C166" s="48" t="s">
        <v>194</v>
      </c>
      <c r="D166" s="48" t="s">
        <v>10</v>
      </c>
      <c r="E166" s="48" t="s">
        <v>11</v>
      </c>
      <c r="F166" s="48" t="s">
        <v>12</v>
      </c>
      <c r="G166" s="48" t="s">
        <v>13</v>
      </c>
      <c r="H166" s="49">
        <v>80</v>
      </c>
      <c r="I166" s="48" t="s">
        <v>14</v>
      </c>
      <c r="J166" s="47">
        <f t="shared" si="7"/>
        <v>2060</v>
      </c>
      <c r="K166" s="46"/>
      <c r="L166" s="46"/>
      <c r="M166" s="46"/>
      <c r="N166" s="46"/>
      <c r="O166" s="46"/>
      <c r="P166" s="59"/>
      <c r="Q166" s="46">
        <v>180</v>
      </c>
      <c r="R166" s="46">
        <v>1800</v>
      </c>
      <c r="S166" s="46">
        <v>80</v>
      </c>
      <c r="T166" s="46"/>
      <c r="U166" s="40">
        <f t="shared" si="8"/>
        <v>2060</v>
      </c>
      <c r="V166" s="1" t="b">
        <f t="shared" si="9"/>
        <v>1</v>
      </c>
    </row>
    <row r="167" spans="1:22" s="1" customFormat="1" ht="25" thickBot="1" x14ac:dyDescent="0.4">
      <c r="A167" s="49">
        <v>280</v>
      </c>
      <c r="B167" s="60">
        <v>46</v>
      </c>
      <c r="C167" s="48" t="s">
        <v>195</v>
      </c>
      <c r="D167" s="48" t="s">
        <v>10</v>
      </c>
      <c r="E167" s="48" t="s">
        <v>11</v>
      </c>
      <c r="F167" s="48" t="s">
        <v>12</v>
      </c>
      <c r="G167" s="48" t="s">
        <v>13</v>
      </c>
      <c r="H167" s="49">
        <v>80</v>
      </c>
      <c r="I167" s="48" t="s">
        <v>14</v>
      </c>
      <c r="J167" s="47">
        <f t="shared" si="7"/>
        <v>2060</v>
      </c>
      <c r="K167" s="46"/>
      <c r="L167" s="46"/>
      <c r="M167" s="46"/>
      <c r="N167" s="46"/>
      <c r="O167" s="46"/>
      <c r="P167" s="46"/>
      <c r="Q167" s="46">
        <v>180</v>
      </c>
      <c r="R167" s="46">
        <v>1800</v>
      </c>
      <c r="S167" s="46">
        <v>80</v>
      </c>
      <c r="T167" s="46"/>
      <c r="U167" s="40">
        <f t="shared" si="8"/>
        <v>2060</v>
      </c>
      <c r="V167" s="1" t="b">
        <f t="shared" si="9"/>
        <v>1</v>
      </c>
    </row>
    <row r="168" spans="1:22" s="1" customFormat="1" ht="25" thickBot="1" x14ac:dyDescent="0.4">
      <c r="A168" s="49">
        <v>281</v>
      </c>
      <c r="B168" s="60">
        <v>46</v>
      </c>
      <c r="C168" s="48" t="s">
        <v>194</v>
      </c>
      <c r="D168" s="48" t="s">
        <v>33</v>
      </c>
      <c r="E168" s="48" t="s">
        <v>11</v>
      </c>
      <c r="F168" s="48" t="s">
        <v>12</v>
      </c>
      <c r="G168" s="48" t="s">
        <v>13</v>
      </c>
      <c r="H168" s="49">
        <v>81</v>
      </c>
      <c r="I168" s="48" t="s">
        <v>14</v>
      </c>
      <c r="J168" s="47">
        <f t="shared" si="7"/>
        <v>17060</v>
      </c>
      <c r="K168" s="46"/>
      <c r="L168" s="46"/>
      <c r="M168" s="46"/>
      <c r="N168" s="46"/>
      <c r="O168" s="46"/>
      <c r="P168" s="46"/>
      <c r="Q168" s="46">
        <v>180</v>
      </c>
      <c r="R168" s="46">
        <v>1800</v>
      </c>
      <c r="S168" s="46">
        <v>80</v>
      </c>
      <c r="T168" s="46">
        <v>15000</v>
      </c>
      <c r="U168" s="40">
        <f t="shared" si="8"/>
        <v>17060</v>
      </c>
      <c r="V168" s="1" t="b">
        <f t="shared" si="9"/>
        <v>1</v>
      </c>
    </row>
    <row r="169" spans="1:22" s="1" customFormat="1" ht="25" thickBot="1" x14ac:dyDescent="0.4">
      <c r="A169" s="49">
        <v>282</v>
      </c>
      <c r="B169" s="60">
        <v>46</v>
      </c>
      <c r="C169" s="48" t="s">
        <v>194</v>
      </c>
      <c r="D169" s="48" t="s">
        <v>33</v>
      </c>
      <c r="E169" s="48" t="s">
        <v>11</v>
      </c>
      <c r="F169" s="48" t="s">
        <v>12</v>
      </c>
      <c r="G169" s="48" t="s">
        <v>13</v>
      </c>
      <c r="H169" s="49">
        <v>81</v>
      </c>
      <c r="I169" s="48" t="s">
        <v>14</v>
      </c>
      <c r="J169" s="47">
        <f t="shared" si="7"/>
        <v>17060</v>
      </c>
      <c r="K169" s="46"/>
      <c r="L169" s="46"/>
      <c r="M169" s="46"/>
      <c r="N169" s="46"/>
      <c r="O169" s="46"/>
      <c r="P169" s="46"/>
      <c r="Q169" s="46">
        <v>180</v>
      </c>
      <c r="R169" s="46">
        <v>1800</v>
      </c>
      <c r="S169" s="46">
        <v>80</v>
      </c>
      <c r="T169" s="46">
        <v>15000</v>
      </c>
      <c r="U169" s="40">
        <f t="shared" si="8"/>
        <v>17060</v>
      </c>
      <c r="V169" s="1" t="b">
        <f t="shared" si="9"/>
        <v>1</v>
      </c>
    </row>
    <row r="170" spans="1:22" s="1" customFormat="1" ht="25" thickBot="1" x14ac:dyDescent="0.4">
      <c r="A170" s="49">
        <v>286</v>
      </c>
      <c r="B170" s="60">
        <v>47</v>
      </c>
      <c r="C170" s="48" t="s">
        <v>200</v>
      </c>
      <c r="D170" s="48" t="s">
        <v>10</v>
      </c>
      <c r="E170" s="48" t="s">
        <v>74</v>
      </c>
      <c r="F170" s="48" t="s">
        <v>12</v>
      </c>
      <c r="G170" s="48" t="s">
        <v>13</v>
      </c>
      <c r="H170" s="49">
        <v>61</v>
      </c>
      <c r="I170" s="48" t="s">
        <v>14</v>
      </c>
      <c r="J170" s="47">
        <f t="shared" si="7"/>
        <v>2430</v>
      </c>
      <c r="K170" s="46"/>
      <c r="L170" s="46"/>
      <c r="M170" s="46">
        <v>300</v>
      </c>
      <c r="N170" s="46"/>
      <c r="O170" s="46"/>
      <c r="P170" s="46">
        <v>150</v>
      </c>
      <c r="Q170" s="46">
        <v>180</v>
      </c>
      <c r="R170" s="46">
        <v>1800</v>
      </c>
      <c r="S170" s="46"/>
      <c r="T170" s="46"/>
      <c r="U170" s="40">
        <f t="shared" si="8"/>
        <v>2430</v>
      </c>
      <c r="V170" s="1" t="b">
        <f t="shared" si="9"/>
        <v>1</v>
      </c>
    </row>
    <row r="171" spans="1:22" s="1" customFormat="1" ht="25" thickBot="1" x14ac:dyDescent="0.4">
      <c r="A171" s="49">
        <v>287</v>
      </c>
      <c r="B171" s="60">
        <v>47</v>
      </c>
      <c r="C171" s="48" t="s">
        <v>200</v>
      </c>
      <c r="D171" s="48" t="s">
        <v>10</v>
      </c>
      <c r="E171" s="48" t="s">
        <v>74</v>
      </c>
      <c r="F171" s="48" t="s">
        <v>12</v>
      </c>
      <c r="G171" s="48" t="s">
        <v>13</v>
      </c>
      <c r="H171" s="49">
        <v>33</v>
      </c>
      <c r="I171" s="48" t="s">
        <v>14</v>
      </c>
      <c r="J171" s="47">
        <f t="shared" si="7"/>
        <v>6510</v>
      </c>
      <c r="K171" s="46"/>
      <c r="L171" s="46"/>
      <c r="M171" s="46">
        <v>300</v>
      </c>
      <c r="N171" s="46">
        <v>3000</v>
      </c>
      <c r="O171" s="46">
        <v>1000</v>
      </c>
      <c r="P171" s="46">
        <v>150</v>
      </c>
      <c r="Q171" s="46">
        <v>180</v>
      </c>
      <c r="R171" s="46">
        <v>1800</v>
      </c>
      <c r="S171" s="46">
        <v>80</v>
      </c>
      <c r="T171" s="46"/>
      <c r="U171" s="40">
        <f t="shared" si="8"/>
        <v>6510</v>
      </c>
      <c r="V171" s="1" t="b">
        <f t="shared" si="9"/>
        <v>1</v>
      </c>
    </row>
    <row r="172" spans="1:22" s="1" customFormat="1" ht="25" thickBot="1" x14ac:dyDescent="0.4">
      <c r="A172" s="49">
        <v>288</v>
      </c>
      <c r="B172" s="60">
        <v>47</v>
      </c>
      <c r="C172" s="48" t="s">
        <v>200</v>
      </c>
      <c r="D172" s="48" t="s">
        <v>10</v>
      </c>
      <c r="E172" s="48" t="s">
        <v>74</v>
      </c>
      <c r="F172" s="48" t="s">
        <v>12</v>
      </c>
      <c r="G172" s="48" t="s">
        <v>13</v>
      </c>
      <c r="H172" s="49">
        <v>61</v>
      </c>
      <c r="I172" s="48" t="s">
        <v>14</v>
      </c>
      <c r="J172" s="47">
        <f t="shared" si="7"/>
        <v>2430</v>
      </c>
      <c r="K172" s="46"/>
      <c r="L172" s="46"/>
      <c r="M172" s="46">
        <v>300</v>
      </c>
      <c r="N172" s="46"/>
      <c r="O172" s="46"/>
      <c r="P172" s="46">
        <v>150</v>
      </c>
      <c r="Q172" s="46">
        <v>180</v>
      </c>
      <c r="R172" s="46">
        <v>1800</v>
      </c>
      <c r="S172" s="46"/>
      <c r="T172" s="46"/>
      <c r="U172" s="40">
        <f t="shared" si="8"/>
        <v>2430</v>
      </c>
      <c r="V172" s="1" t="b">
        <f t="shared" si="9"/>
        <v>1</v>
      </c>
    </row>
    <row r="173" spans="1:22" s="1" customFormat="1" ht="25" thickBot="1" x14ac:dyDescent="0.4">
      <c r="A173" s="49">
        <v>289</v>
      </c>
      <c r="B173" s="60">
        <v>47</v>
      </c>
      <c r="C173" s="48" t="s">
        <v>200</v>
      </c>
      <c r="D173" s="48" t="s">
        <v>10</v>
      </c>
      <c r="E173" s="48" t="s">
        <v>11</v>
      </c>
      <c r="F173" s="48" t="s">
        <v>12</v>
      </c>
      <c r="G173" s="48" t="s">
        <v>13</v>
      </c>
      <c r="H173" s="49">
        <v>80</v>
      </c>
      <c r="I173" s="48" t="s">
        <v>14</v>
      </c>
      <c r="J173" s="47">
        <f t="shared" si="7"/>
        <v>2060</v>
      </c>
      <c r="K173" s="46"/>
      <c r="L173" s="46"/>
      <c r="M173" s="46"/>
      <c r="N173" s="46"/>
      <c r="O173" s="46"/>
      <c r="P173" s="46"/>
      <c r="Q173" s="46">
        <v>180</v>
      </c>
      <c r="R173" s="46">
        <v>1800</v>
      </c>
      <c r="S173" s="46">
        <v>80</v>
      </c>
      <c r="T173" s="46"/>
      <c r="U173" s="40">
        <f t="shared" si="8"/>
        <v>2060</v>
      </c>
      <c r="V173" s="1" t="b">
        <f t="shared" si="9"/>
        <v>1</v>
      </c>
    </row>
    <row r="174" spans="1:22" s="1" customFormat="1" ht="25" thickBot="1" x14ac:dyDescent="0.4">
      <c r="A174" s="49">
        <v>290</v>
      </c>
      <c r="B174" s="60">
        <v>47</v>
      </c>
      <c r="C174" s="48" t="s">
        <v>200</v>
      </c>
      <c r="D174" s="48" t="s">
        <v>33</v>
      </c>
      <c r="E174" s="48" t="s">
        <v>74</v>
      </c>
      <c r="F174" s="48" t="s">
        <v>12</v>
      </c>
      <c r="G174" s="48" t="s">
        <v>13</v>
      </c>
      <c r="H174" s="49">
        <v>75</v>
      </c>
      <c r="I174" s="48" t="s">
        <v>14</v>
      </c>
      <c r="J174" s="47">
        <f t="shared" si="7"/>
        <v>2130</v>
      </c>
      <c r="K174" s="46"/>
      <c r="L174" s="46"/>
      <c r="M174" s="46"/>
      <c r="N174" s="46"/>
      <c r="O174" s="46"/>
      <c r="P174" s="46">
        <v>150</v>
      </c>
      <c r="Q174" s="46">
        <v>180</v>
      </c>
      <c r="R174" s="46">
        <v>1800</v>
      </c>
      <c r="S174" s="46"/>
      <c r="T174" s="46"/>
      <c r="U174" s="40">
        <f t="shared" si="8"/>
        <v>2130</v>
      </c>
      <c r="V174" s="1" t="b">
        <f t="shared" si="9"/>
        <v>1</v>
      </c>
    </row>
    <row r="175" spans="1:22" s="1" customFormat="1" ht="25" thickBot="1" x14ac:dyDescent="0.4">
      <c r="A175" s="49">
        <v>293</v>
      </c>
      <c r="B175" s="60">
        <v>48</v>
      </c>
      <c r="C175" s="48" t="s">
        <v>203</v>
      </c>
      <c r="D175" s="48" t="s">
        <v>33</v>
      </c>
      <c r="E175" s="48" t="s">
        <v>11</v>
      </c>
      <c r="F175" s="48" t="s">
        <v>12</v>
      </c>
      <c r="G175" s="48" t="s">
        <v>13</v>
      </c>
      <c r="H175" s="49">
        <v>70</v>
      </c>
      <c r="I175" s="48" t="s">
        <v>14</v>
      </c>
      <c r="J175" s="47">
        <f t="shared" si="7"/>
        <v>17360</v>
      </c>
      <c r="K175" s="46"/>
      <c r="L175" s="46"/>
      <c r="M175" s="46">
        <v>300</v>
      </c>
      <c r="N175" s="46"/>
      <c r="O175" s="46"/>
      <c r="P175" s="46"/>
      <c r="Q175" s="46">
        <v>180</v>
      </c>
      <c r="R175" s="46">
        <v>1800</v>
      </c>
      <c r="S175" s="46">
        <v>80</v>
      </c>
      <c r="T175" s="46">
        <v>15000</v>
      </c>
      <c r="U175" s="40">
        <f t="shared" si="8"/>
        <v>17360</v>
      </c>
      <c r="V175" s="1" t="b">
        <f t="shared" si="9"/>
        <v>1</v>
      </c>
    </row>
    <row r="176" spans="1:22" s="1" customFormat="1" ht="25" thickBot="1" x14ac:dyDescent="0.4">
      <c r="A176" s="49">
        <v>294</v>
      </c>
      <c r="B176" s="60">
        <v>48</v>
      </c>
      <c r="C176" s="48" t="s">
        <v>204</v>
      </c>
      <c r="D176" s="48" t="s">
        <v>33</v>
      </c>
      <c r="E176" s="48" t="s">
        <v>11</v>
      </c>
      <c r="F176" s="48" t="s">
        <v>12</v>
      </c>
      <c r="G176" s="48" t="s">
        <v>13</v>
      </c>
      <c r="H176" s="49">
        <v>75</v>
      </c>
      <c r="I176" s="48" t="s">
        <v>14</v>
      </c>
      <c r="J176" s="47">
        <f t="shared" si="7"/>
        <v>17060</v>
      </c>
      <c r="K176" s="46"/>
      <c r="L176" s="46"/>
      <c r="M176" s="46"/>
      <c r="N176" s="46"/>
      <c r="O176" s="46"/>
      <c r="P176" s="46"/>
      <c r="Q176" s="46">
        <v>180</v>
      </c>
      <c r="R176" s="46">
        <v>1800</v>
      </c>
      <c r="S176" s="46">
        <v>80</v>
      </c>
      <c r="T176" s="46">
        <v>15000</v>
      </c>
      <c r="U176" s="40">
        <f t="shared" si="8"/>
        <v>17060</v>
      </c>
      <c r="V176" s="1" t="b">
        <f t="shared" si="9"/>
        <v>1</v>
      </c>
    </row>
    <row r="177" spans="1:22" s="1" customFormat="1" ht="25" thickBot="1" x14ac:dyDescent="0.4">
      <c r="A177" s="49">
        <v>297</v>
      </c>
      <c r="B177" s="60">
        <v>49</v>
      </c>
      <c r="C177" s="48" t="s">
        <v>206</v>
      </c>
      <c r="D177" s="48" t="s">
        <v>10</v>
      </c>
      <c r="E177" s="48" t="s">
        <v>46</v>
      </c>
      <c r="F177" s="48" t="s">
        <v>12</v>
      </c>
      <c r="G177" s="48" t="s">
        <v>13</v>
      </c>
      <c r="H177" s="49">
        <v>70</v>
      </c>
      <c r="I177" s="48" t="s">
        <v>14</v>
      </c>
      <c r="J177" s="47">
        <f t="shared" si="7"/>
        <v>2060</v>
      </c>
      <c r="K177" s="46"/>
      <c r="L177" s="46"/>
      <c r="M177" s="46"/>
      <c r="N177" s="46"/>
      <c r="O177" s="46"/>
      <c r="P177" s="46"/>
      <c r="Q177" s="46">
        <v>180</v>
      </c>
      <c r="R177" s="46">
        <v>1800</v>
      </c>
      <c r="S177" s="46">
        <v>80</v>
      </c>
      <c r="T177" s="46"/>
      <c r="U177" s="40">
        <f t="shared" si="8"/>
        <v>2060</v>
      </c>
      <c r="V177" s="1" t="b">
        <f t="shared" si="9"/>
        <v>1</v>
      </c>
    </row>
    <row r="178" spans="1:22" s="1" customFormat="1" ht="25" thickBot="1" x14ac:dyDescent="0.4">
      <c r="A178" s="49">
        <v>298</v>
      </c>
      <c r="B178" s="60">
        <v>49</v>
      </c>
      <c r="C178" s="48" t="s">
        <v>206</v>
      </c>
      <c r="D178" s="48" t="s">
        <v>10</v>
      </c>
      <c r="E178" s="48" t="s">
        <v>26</v>
      </c>
      <c r="F178" s="48" t="s">
        <v>12</v>
      </c>
      <c r="G178" s="48" t="s">
        <v>13</v>
      </c>
      <c r="H178" s="49">
        <v>70</v>
      </c>
      <c r="I178" s="48" t="s">
        <v>14</v>
      </c>
      <c r="J178" s="47">
        <f t="shared" si="7"/>
        <v>2060</v>
      </c>
      <c r="K178" s="46"/>
      <c r="L178" s="46"/>
      <c r="M178" s="46"/>
      <c r="N178" s="46"/>
      <c r="O178" s="46"/>
      <c r="P178" s="46"/>
      <c r="Q178" s="46">
        <v>180</v>
      </c>
      <c r="R178" s="46">
        <v>1800</v>
      </c>
      <c r="S178" s="46">
        <v>80</v>
      </c>
      <c r="T178" s="46"/>
      <c r="U178" s="40">
        <f t="shared" si="8"/>
        <v>2060</v>
      </c>
      <c r="V178" s="1" t="b">
        <f t="shared" si="9"/>
        <v>1</v>
      </c>
    </row>
    <row r="179" spans="1:22" s="1" customFormat="1" ht="25" thickBot="1" x14ac:dyDescent="0.4">
      <c r="A179" s="49">
        <v>299</v>
      </c>
      <c r="B179" s="60">
        <v>49</v>
      </c>
      <c r="C179" s="48" t="s">
        <v>206</v>
      </c>
      <c r="D179" s="48" t="s">
        <v>10</v>
      </c>
      <c r="E179" s="48" t="s">
        <v>46</v>
      </c>
      <c r="F179" s="48" t="s">
        <v>12</v>
      </c>
      <c r="G179" s="48" t="s">
        <v>13</v>
      </c>
      <c r="H179" s="49">
        <v>70</v>
      </c>
      <c r="I179" s="48" t="s">
        <v>14</v>
      </c>
      <c r="J179" s="47">
        <f t="shared" si="7"/>
        <v>2060</v>
      </c>
      <c r="K179" s="46"/>
      <c r="L179" s="46"/>
      <c r="M179" s="46"/>
      <c r="N179" s="46"/>
      <c r="O179" s="46"/>
      <c r="P179" s="46"/>
      <c r="Q179" s="46">
        <v>180</v>
      </c>
      <c r="R179" s="46">
        <v>1800</v>
      </c>
      <c r="S179" s="46">
        <v>80</v>
      </c>
      <c r="T179" s="46"/>
      <c r="U179" s="40">
        <f t="shared" si="8"/>
        <v>2060</v>
      </c>
      <c r="V179" s="1" t="b">
        <f t="shared" si="9"/>
        <v>1</v>
      </c>
    </row>
    <row r="180" spans="1:22" s="1" customFormat="1" ht="25" thickBot="1" x14ac:dyDescent="0.4">
      <c r="A180" s="49">
        <v>300</v>
      </c>
      <c r="B180" s="60">
        <v>49</v>
      </c>
      <c r="C180" s="48" t="s">
        <v>206</v>
      </c>
      <c r="D180" s="48" t="s">
        <v>10</v>
      </c>
      <c r="E180" s="48" t="s">
        <v>46</v>
      </c>
      <c r="F180" s="48" t="s">
        <v>12</v>
      </c>
      <c r="G180" s="48" t="s">
        <v>13</v>
      </c>
      <c r="H180" s="49">
        <v>70</v>
      </c>
      <c r="I180" s="48" t="s">
        <v>14</v>
      </c>
      <c r="J180" s="47">
        <f t="shared" si="7"/>
        <v>2060</v>
      </c>
      <c r="K180" s="46"/>
      <c r="L180" s="46"/>
      <c r="M180" s="46"/>
      <c r="N180" s="46"/>
      <c r="O180" s="46"/>
      <c r="P180" s="46"/>
      <c r="Q180" s="46">
        <v>180</v>
      </c>
      <c r="R180" s="46">
        <v>1800</v>
      </c>
      <c r="S180" s="46">
        <v>80</v>
      </c>
      <c r="T180" s="46"/>
      <c r="U180" s="40">
        <f t="shared" si="8"/>
        <v>2060</v>
      </c>
      <c r="V180" s="1" t="b">
        <f t="shared" si="9"/>
        <v>1</v>
      </c>
    </row>
    <row r="181" spans="1:22" s="1" customFormat="1" ht="25" thickBot="1" x14ac:dyDescent="0.4">
      <c r="A181" s="49">
        <v>303</v>
      </c>
      <c r="B181" s="60">
        <v>50</v>
      </c>
      <c r="C181" s="48" t="s">
        <v>208</v>
      </c>
      <c r="D181" s="48" t="s">
        <v>10</v>
      </c>
      <c r="E181" s="48" t="s">
        <v>11</v>
      </c>
      <c r="F181" s="48" t="s">
        <v>12</v>
      </c>
      <c r="G181" s="48" t="s">
        <v>13</v>
      </c>
      <c r="H181" s="49">
        <v>70</v>
      </c>
      <c r="I181" s="48" t="s">
        <v>14</v>
      </c>
      <c r="J181" s="47">
        <f t="shared" si="7"/>
        <v>1980</v>
      </c>
      <c r="K181" s="46"/>
      <c r="L181" s="46"/>
      <c r="M181" s="46"/>
      <c r="N181" s="46"/>
      <c r="O181" s="46"/>
      <c r="P181" s="46"/>
      <c r="Q181" s="46">
        <v>180</v>
      </c>
      <c r="R181" s="46">
        <v>1800</v>
      </c>
      <c r="S181" s="46"/>
      <c r="T181" s="46"/>
      <c r="U181" s="40">
        <f t="shared" si="8"/>
        <v>1980</v>
      </c>
      <c r="V181" s="1" t="b">
        <f t="shared" si="9"/>
        <v>1</v>
      </c>
    </row>
    <row r="182" spans="1:22" s="1" customFormat="1" ht="25" thickBot="1" x14ac:dyDescent="0.4">
      <c r="A182" s="49">
        <v>314</v>
      </c>
      <c r="B182" s="60">
        <v>54</v>
      </c>
      <c r="C182" s="48" t="s">
        <v>212</v>
      </c>
      <c r="D182" s="48" t="s">
        <v>10</v>
      </c>
      <c r="E182" s="48" t="s">
        <v>11</v>
      </c>
      <c r="F182" s="48" t="s">
        <v>12</v>
      </c>
      <c r="G182" s="48" t="s">
        <v>13</v>
      </c>
      <c r="H182" s="49">
        <v>75</v>
      </c>
      <c r="I182" s="48" t="s">
        <v>14</v>
      </c>
      <c r="J182" s="47">
        <f t="shared" si="7"/>
        <v>2060</v>
      </c>
      <c r="K182" s="46"/>
      <c r="L182" s="46"/>
      <c r="M182" s="46"/>
      <c r="N182" s="46"/>
      <c r="O182" s="46"/>
      <c r="P182" s="46"/>
      <c r="Q182" s="46">
        <v>180</v>
      </c>
      <c r="R182" s="46">
        <v>1800</v>
      </c>
      <c r="S182" s="46">
        <v>80</v>
      </c>
      <c r="T182" s="46"/>
      <c r="U182" s="40">
        <f t="shared" si="8"/>
        <v>2060</v>
      </c>
      <c r="V182" s="1" t="b">
        <f t="shared" si="9"/>
        <v>1</v>
      </c>
    </row>
    <row r="183" spans="1:22" s="1" customFormat="1" ht="25" thickBot="1" x14ac:dyDescent="0.4">
      <c r="A183" s="49">
        <v>315</v>
      </c>
      <c r="B183" s="60">
        <v>54</v>
      </c>
      <c r="C183" s="48" t="s">
        <v>213</v>
      </c>
      <c r="D183" s="48" t="s">
        <v>10</v>
      </c>
      <c r="E183" s="48" t="s">
        <v>11</v>
      </c>
      <c r="F183" s="48" t="s">
        <v>12</v>
      </c>
      <c r="G183" s="48" t="s">
        <v>13</v>
      </c>
      <c r="H183" s="49">
        <v>80</v>
      </c>
      <c r="I183" s="48" t="s">
        <v>14</v>
      </c>
      <c r="J183" s="47">
        <f t="shared" si="7"/>
        <v>2060</v>
      </c>
      <c r="K183" s="46"/>
      <c r="L183" s="46"/>
      <c r="M183" s="46"/>
      <c r="N183" s="46"/>
      <c r="O183" s="46"/>
      <c r="P183" s="46"/>
      <c r="Q183" s="46">
        <v>180</v>
      </c>
      <c r="R183" s="46">
        <v>1800</v>
      </c>
      <c r="S183" s="46">
        <v>80</v>
      </c>
      <c r="T183" s="46"/>
      <c r="U183" s="40">
        <f t="shared" si="8"/>
        <v>2060</v>
      </c>
      <c r="V183" s="1" t="b">
        <f t="shared" si="9"/>
        <v>1</v>
      </c>
    </row>
    <row r="184" spans="1:22" s="1" customFormat="1" ht="25" thickBot="1" x14ac:dyDescent="0.4">
      <c r="A184" s="49">
        <v>316</v>
      </c>
      <c r="B184" s="60">
        <v>54</v>
      </c>
      <c r="C184" s="48" t="s">
        <v>214</v>
      </c>
      <c r="D184" s="48" t="s">
        <v>10</v>
      </c>
      <c r="E184" s="48" t="s">
        <v>11</v>
      </c>
      <c r="F184" s="48" t="s">
        <v>12</v>
      </c>
      <c r="G184" s="48" t="s">
        <v>13</v>
      </c>
      <c r="H184" s="49">
        <v>32</v>
      </c>
      <c r="I184" s="48" t="s">
        <v>14</v>
      </c>
      <c r="J184" s="47">
        <f t="shared" si="7"/>
        <v>6430</v>
      </c>
      <c r="K184" s="46"/>
      <c r="L184" s="46"/>
      <c r="M184" s="46">
        <v>300</v>
      </c>
      <c r="N184" s="46">
        <v>3000</v>
      </c>
      <c r="O184" s="46">
        <v>1000</v>
      </c>
      <c r="P184" s="46">
        <v>150</v>
      </c>
      <c r="Q184" s="46">
        <v>180</v>
      </c>
      <c r="R184" s="46">
        <v>1800</v>
      </c>
      <c r="S184" s="46"/>
      <c r="T184" s="46"/>
      <c r="U184" s="40">
        <f t="shared" si="8"/>
        <v>6430</v>
      </c>
      <c r="V184" s="1" t="b">
        <f t="shared" si="9"/>
        <v>1</v>
      </c>
    </row>
    <row r="185" spans="1:22" s="1" customFormat="1" ht="25" thickBot="1" x14ac:dyDescent="0.4">
      <c r="A185" s="49">
        <v>317</v>
      </c>
      <c r="B185" s="60">
        <v>54</v>
      </c>
      <c r="C185" s="48" t="s">
        <v>215</v>
      </c>
      <c r="D185" s="48" t="s">
        <v>10</v>
      </c>
      <c r="E185" s="48" t="s">
        <v>11</v>
      </c>
      <c r="F185" s="48" t="s">
        <v>12</v>
      </c>
      <c r="G185" s="48" t="s">
        <v>13</v>
      </c>
      <c r="H185" s="49">
        <v>47</v>
      </c>
      <c r="I185" s="48" t="s">
        <v>14</v>
      </c>
      <c r="J185" s="47">
        <f t="shared" si="7"/>
        <v>5210</v>
      </c>
      <c r="K185" s="46"/>
      <c r="L185" s="46"/>
      <c r="M185" s="46"/>
      <c r="N185" s="46">
        <v>3000</v>
      </c>
      <c r="O185" s="46"/>
      <c r="P185" s="46">
        <v>150</v>
      </c>
      <c r="Q185" s="46">
        <v>180</v>
      </c>
      <c r="R185" s="46">
        <v>1800</v>
      </c>
      <c r="S185" s="46">
        <v>80</v>
      </c>
      <c r="T185" s="46"/>
      <c r="U185" s="40">
        <f t="shared" si="8"/>
        <v>5210</v>
      </c>
      <c r="V185" s="1" t="b">
        <f t="shared" si="9"/>
        <v>1</v>
      </c>
    </row>
    <row r="186" spans="1:22" s="1" customFormat="1" ht="37" thickBot="1" x14ac:dyDescent="0.4">
      <c r="A186" s="49">
        <v>318</v>
      </c>
      <c r="B186" s="60">
        <v>54</v>
      </c>
      <c r="C186" s="48" t="s">
        <v>216</v>
      </c>
      <c r="D186" s="48" t="s">
        <v>10</v>
      </c>
      <c r="E186" s="48" t="s">
        <v>11</v>
      </c>
      <c r="F186" s="48" t="s">
        <v>12</v>
      </c>
      <c r="G186" s="48" t="s">
        <v>13</v>
      </c>
      <c r="H186" s="49">
        <v>33</v>
      </c>
      <c r="I186" s="48" t="s">
        <v>14</v>
      </c>
      <c r="J186" s="47">
        <f t="shared" si="7"/>
        <v>5510</v>
      </c>
      <c r="K186" s="46"/>
      <c r="L186" s="46"/>
      <c r="M186" s="46">
        <v>300</v>
      </c>
      <c r="N186" s="46">
        <v>3000</v>
      </c>
      <c r="O186" s="46"/>
      <c r="P186" s="46">
        <v>150</v>
      </c>
      <c r="Q186" s="46">
        <v>180</v>
      </c>
      <c r="R186" s="46">
        <v>1800</v>
      </c>
      <c r="S186" s="46">
        <v>80</v>
      </c>
      <c r="T186" s="46"/>
      <c r="U186" s="40">
        <f t="shared" si="8"/>
        <v>5510</v>
      </c>
      <c r="V186" s="1" t="b">
        <f t="shared" si="9"/>
        <v>1</v>
      </c>
    </row>
    <row r="187" spans="1:22" s="1" customFormat="1" ht="25" thickBot="1" x14ac:dyDescent="0.4">
      <c r="A187" s="49">
        <v>319</v>
      </c>
      <c r="B187" s="60">
        <v>54</v>
      </c>
      <c r="C187" s="48" t="s">
        <v>213</v>
      </c>
      <c r="D187" s="48" t="s">
        <v>33</v>
      </c>
      <c r="E187" s="48" t="s">
        <v>11</v>
      </c>
      <c r="F187" s="48" t="s">
        <v>12</v>
      </c>
      <c r="G187" s="48" t="s">
        <v>13</v>
      </c>
      <c r="H187" s="49">
        <v>81</v>
      </c>
      <c r="I187" s="48" t="s">
        <v>14</v>
      </c>
      <c r="J187" s="47">
        <f t="shared" si="7"/>
        <v>17060</v>
      </c>
      <c r="K187" s="46"/>
      <c r="L187" s="46"/>
      <c r="M187" s="46"/>
      <c r="N187" s="46"/>
      <c r="O187" s="46"/>
      <c r="P187" s="46"/>
      <c r="Q187" s="46">
        <v>180</v>
      </c>
      <c r="R187" s="46">
        <v>1800</v>
      </c>
      <c r="S187" s="46">
        <v>80</v>
      </c>
      <c r="T187" s="46">
        <v>15000</v>
      </c>
      <c r="U187" s="40">
        <f t="shared" si="8"/>
        <v>17060</v>
      </c>
      <c r="V187" s="1" t="b">
        <f t="shared" si="9"/>
        <v>1</v>
      </c>
    </row>
    <row r="188" spans="1:22" s="1" customFormat="1" ht="25" thickBot="1" x14ac:dyDescent="0.4">
      <c r="A188" s="49">
        <v>320</v>
      </c>
      <c r="B188" s="60">
        <v>54</v>
      </c>
      <c r="C188" s="48" t="s">
        <v>213</v>
      </c>
      <c r="D188" s="48" t="s">
        <v>33</v>
      </c>
      <c r="E188" s="48" t="s">
        <v>11</v>
      </c>
      <c r="F188" s="48" t="s">
        <v>12</v>
      </c>
      <c r="G188" s="48" t="s">
        <v>13</v>
      </c>
      <c r="H188" s="49">
        <v>81</v>
      </c>
      <c r="I188" s="48" t="s">
        <v>14</v>
      </c>
      <c r="J188" s="47">
        <f t="shared" si="7"/>
        <v>17060</v>
      </c>
      <c r="K188" s="46"/>
      <c r="L188" s="46"/>
      <c r="M188" s="46"/>
      <c r="N188" s="46"/>
      <c r="O188" s="46"/>
      <c r="P188" s="46"/>
      <c r="Q188" s="46">
        <v>180</v>
      </c>
      <c r="R188" s="46">
        <v>1800</v>
      </c>
      <c r="S188" s="46">
        <v>80</v>
      </c>
      <c r="T188" s="46">
        <v>15000</v>
      </c>
      <c r="U188" s="40">
        <f t="shared" si="8"/>
        <v>17060</v>
      </c>
      <c r="V188" s="1" t="b">
        <f t="shared" si="9"/>
        <v>1</v>
      </c>
    </row>
    <row r="189" spans="1:22" s="1" customFormat="1" ht="25" thickBot="1" x14ac:dyDescent="0.4">
      <c r="A189" s="49">
        <v>324</v>
      </c>
      <c r="B189" s="60">
        <v>54</v>
      </c>
      <c r="C189" s="48" t="s">
        <v>212</v>
      </c>
      <c r="D189" s="48" t="s">
        <v>10</v>
      </c>
      <c r="E189" s="48" t="s">
        <v>11</v>
      </c>
      <c r="F189" s="48" t="s">
        <v>12</v>
      </c>
      <c r="G189" s="48" t="s">
        <v>13</v>
      </c>
      <c r="H189" s="49">
        <v>75</v>
      </c>
      <c r="I189" s="48" t="s">
        <v>14</v>
      </c>
      <c r="J189" s="47">
        <f t="shared" si="7"/>
        <v>2060</v>
      </c>
      <c r="K189" s="46"/>
      <c r="L189" s="46"/>
      <c r="M189" s="46"/>
      <c r="N189" s="46"/>
      <c r="O189" s="46"/>
      <c r="P189" s="46"/>
      <c r="Q189" s="46">
        <v>180</v>
      </c>
      <c r="R189" s="46">
        <v>1800</v>
      </c>
      <c r="S189" s="46">
        <v>80</v>
      </c>
      <c r="T189" s="46"/>
      <c r="U189" s="40">
        <f t="shared" si="8"/>
        <v>2060</v>
      </c>
      <c r="V189" s="1" t="b">
        <f t="shared" si="9"/>
        <v>1</v>
      </c>
    </row>
    <row r="190" spans="1:22" s="1" customFormat="1" ht="25" thickBot="1" x14ac:dyDescent="0.4">
      <c r="A190" s="49">
        <v>325</v>
      </c>
      <c r="B190" s="60">
        <v>56</v>
      </c>
      <c r="C190" s="48" t="s">
        <v>220</v>
      </c>
      <c r="D190" s="48" t="s">
        <v>10</v>
      </c>
      <c r="E190" s="48" t="s">
        <v>74</v>
      </c>
      <c r="F190" s="48" t="s">
        <v>12</v>
      </c>
      <c r="G190" s="48" t="s">
        <v>13</v>
      </c>
      <c r="H190" s="49">
        <v>75</v>
      </c>
      <c r="I190" s="48" t="s">
        <v>14</v>
      </c>
      <c r="J190" s="47">
        <f t="shared" si="7"/>
        <v>2060</v>
      </c>
      <c r="K190" s="46"/>
      <c r="L190" s="46"/>
      <c r="M190" s="46"/>
      <c r="N190" s="46"/>
      <c r="O190" s="46"/>
      <c r="P190" s="46"/>
      <c r="Q190" s="46">
        <v>180</v>
      </c>
      <c r="R190" s="46">
        <v>1800</v>
      </c>
      <c r="S190" s="46">
        <v>80</v>
      </c>
      <c r="T190" s="46"/>
      <c r="U190" s="40">
        <f t="shared" si="8"/>
        <v>2060</v>
      </c>
      <c r="V190" s="1" t="b">
        <f t="shared" si="9"/>
        <v>1</v>
      </c>
    </row>
    <row r="191" spans="1:22" s="1" customFormat="1" ht="25" thickBot="1" x14ac:dyDescent="0.4">
      <c r="A191" s="49">
        <v>326</v>
      </c>
      <c r="B191" s="60">
        <v>56</v>
      </c>
      <c r="C191" s="48" t="s">
        <v>220</v>
      </c>
      <c r="D191" s="48" t="s">
        <v>10</v>
      </c>
      <c r="E191" s="48" t="s">
        <v>74</v>
      </c>
      <c r="F191" s="48" t="s">
        <v>12</v>
      </c>
      <c r="G191" s="48" t="s">
        <v>13</v>
      </c>
      <c r="H191" s="49">
        <v>75</v>
      </c>
      <c r="I191" s="48" t="s">
        <v>14</v>
      </c>
      <c r="J191" s="47">
        <f t="shared" si="7"/>
        <v>2060</v>
      </c>
      <c r="K191" s="46"/>
      <c r="L191" s="46"/>
      <c r="M191" s="46"/>
      <c r="N191" s="46"/>
      <c r="O191" s="46"/>
      <c r="P191" s="46"/>
      <c r="Q191" s="46">
        <v>180</v>
      </c>
      <c r="R191" s="46">
        <v>1800</v>
      </c>
      <c r="S191" s="46">
        <v>80</v>
      </c>
      <c r="T191" s="46"/>
      <c r="U191" s="40">
        <f t="shared" si="8"/>
        <v>2060</v>
      </c>
      <c r="V191" s="1" t="b">
        <f t="shared" si="9"/>
        <v>1</v>
      </c>
    </row>
    <row r="192" spans="1:22" s="1" customFormat="1" ht="25" thickBot="1" x14ac:dyDescent="0.4">
      <c r="A192" s="49">
        <v>327</v>
      </c>
      <c r="B192" s="60">
        <v>56</v>
      </c>
      <c r="C192" s="48" t="s">
        <v>221</v>
      </c>
      <c r="D192" s="48" t="s">
        <v>10</v>
      </c>
      <c r="E192" s="48" t="s">
        <v>74</v>
      </c>
      <c r="F192" s="48" t="s">
        <v>12</v>
      </c>
      <c r="G192" s="48" t="s">
        <v>13</v>
      </c>
      <c r="H192" s="49">
        <v>70</v>
      </c>
      <c r="I192" s="48" t="s">
        <v>14</v>
      </c>
      <c r="J192" s="47">
        <f t="shared" si="7"/>
        <v>2060</v>
      </c>
      <c r="K192" s="46"/>
      <c r="L192" s="46"/>
      <c r="M192" s="46"/>
      <c r="N192" s="46"/>
      <c r="O192" s="46"/>
      <c r="P192" s="46"/>
      <c r="Q192" s="46">
        <v>180</v>
      </c>
      <c r="R192" s="46">
        <v>1800</v>
      </c>
      <c r="S192" s="46">
        <v>80</v>
      </c>
      <c r="T192" s="46"/>
      <c r="U192" s="40">
        <f t="shared" si="8"/>
        <v>2060</v>
      </c>
      <c r="V192" s="1" t="b">
        <f t="shared" si="9"/>
        <v>1</v>
      </c>
    </row>
    <row r="193" spans="1:22" s="1" customFormat="1" ht="25" thickBot="1" x14ac:dyDescent="0.4">
      <c r="A193" s="49">
        <v>328</v>
      </c>
      <c r="B193" s="60">
        <v>56</v>
      </c>
      <c r="C193" s="48" t="s">
        <v>222</v>
      </c>
      <c r="D193" s="48" t="s">
        <v>10</v>
      </c>
      <c r="E193" s="48" t="s">
        <v>74</v>
      </c>
      <c r="F193" s="48" t="s">
        <v>12</v>
      </c>
      <c r="G193" s="48" t="s">
        <v>13</v>
      </c>
      <c r="H193" s="49">
        <v>80</v>
      </c>
      <c r="I193" s="48" t="s">
        <v>14</v>
      </c>
      <c r="J193" s="47">
        <f t="shared" si="7"/>
        <v>2060</v>
      </c>
      <c r="K193" s="46"/>
      <c r="L193" s="46"/>
      <c r="M193" s="46"/>
      <c r="N193" s="46"/>
      <c r="O193" s="46"/>
      <c r="P193" s="46"/>
      <c r="Q193" s="46">
        <v>180</v>
      </c>
      <c r="R193" s="46">
        <v>1800</v>
      </c>
      <c r="S193" s="46">
        <v>80</v>
      </c>
      <c r="T193" s="46"/>
      <c r="U193" s="40">
        <f t="shared" si="8"/>
        <v>2060</v>
      </c>
      <c r="V193" s="1" t="b">
        <f t="shared" si="9"/>
        <v>1</v>
      </c>
    </row>
    <row r="194" spans="1:22" s="1" customFormat="1" ht="25" thickBot="1" x14ac:dyDescent="0.4">
      <c r="A194" s="49">
        <v>329</v>
      </c>
      <c r="B194" s="60">
        <v>56</v>
      </c>
      <c r="C194" s="48" t="s">
        <v>223</v>
      </c>
      <c r="D194" s="48" t="s">
        <v>23</v>
      </c>
      <c r="E194" s="48" t="s">
        <v>74</v>
      </c>
      <c r="F194" s="48" t="s">
        <v>12</v>
      </c>
      <c r="G194" s="48" t="s">
        <v>13</v>
      </c>
      <c r="H194" s="49">
        <v>86</v>
      </c>
      <c r="I194" s="48" t="s">
        <v>14</v>
      </c>
      <c r="J194" s="47">
        <f t="shared" ref="J194:J257" si="10">SUM(K194:T194)</f>
        <v>16980</v>
      </c>
      <c r="K194" s="46"/>
      <c r="L194" s="46"/>
      <c r="M194" s="46"/>
      <c r="N194" s="46"/>
      <c r="O194" s="46"/>
      <c r="P194" s="46"/>
      <c r="Q194" s="46">
        <v>180</v>
      </c>
      <c r="R194" s="46">
        <v>1800</v>
      </c>
      <c r="S194" s="46"/>
      <c r="T194" s="46">
        <v>15000</v>
      </c>
      <c r="U194" s="40">
        <f t="shared" si="8"/>
        <v>16980</v>
      </c>
      <c r="V194" s="1" t="b">
        <f t="shared" si="9"/>
        <v>1</v>
      </c>
    </row>
    <row r="195" spans="1:22" s="1" customFormat="1" ht="25" thickBot="1" x14ac:dyDescent="0.4">
      <c r="A195" s="49">
        <v>330</v>
      </c>
      <c r="B195" s="60">
        <v>56</v>
      </c>
      <c r="C195" s="48" t="s">
        <v>220</v>
      </c>
      <c r="D195" s="48" t="s">
        <v>33</v>
      </c>
      <c r="E195" s="48" t="s">
        <v>74</v>
      </c>
      <c r="F195" s="48" t="s">
        <v>12</v>
      </c>
      <c r="G195" s="48" t="s">
        <v>13</v>
      </c>
      <c r="H195" s="49">
        <v>75</v>
      </c>
      <c r="I195" s="48" t="s">
        <v>14</v>
      </c>
      <c r="J195" s="47">
        <f t="shared" si="10"/>
        <v>17060</v>
      </c>
      <c r="K195" s="46"/>
      <c r="L195" s="46"/>
      <c r="M195" s="46"/>
      <c r="N195" s="46"/>
      <c r="O195" s="46"/>
      <c r="P195" s="46"/>
      <c r="Q195" s="46">
        <v>180</v>
      </c>
      <c r="R195" s="46">
        <v>1800</v>
      </c>
      <c r="S195" s="46">
        <v>80</v>
      </c>
      <c r="T195" s="46">
        <v>15000</v>
      </c>
      <c r="U195" s="40">
        <f t="shared" ref="U195:U258" si="11">SUBTOTAL(9,K195:T195)</f>
        <v>17060</v>
      </c>
      <c r="V195" s="1" t="b">
        <f t="shared" ref="V195:V258" si="12">J195=U195</f>
        <v>1</v>
      </c>
    </row>
    <row r="196" spans="1:22" s="1" customFormat="1" ht="25" thickBot="1" x14ac:dyDescent="0.4">
      <c r="A196" s="49">
        <v>331</v>
      </c>
      <c r="B196" s="60">
        <v>56</v>
      </c>
      <c r="C196" s="48" t="s">
        <v>220</v>
      </c>
      <c r="D196" s="48" t="s">
        <v>33</v>
      </c>
      <c r="E196" s="48" t="s">
        <v>74</v>
      </c>
      <c r="F196" s="48" t="s">
        <v>12</v>
      </c>
      <c r="G196" s="48" t="s">
        <v>13</v>
      </c>
      <c r="H196" s="49">
        <v>75</v>
      </c>
      <c r="I196" s="48" t="s">
        <v>14</v>
      </c>
      <c r="J196" s="47">
        <f t="shared" si="10"/>
        <v>17060</v>
      </c>
      <c r="K196" s="46"/>
      <c r="L196" s="46"/>
      <c r="M196" s="46"/>
      <c r="N196" s="46"/>
      <c r="O196" s="46"/>
      <c r="P196" s="46"/>
      <c r="Q196" s="46">
        <v>180</v>
      </c>
      <c r="R196" s="46">
        <v>1800</v>
      </c>
      <c r="S196" s="46">
        <v>80</v>
      </c>
      <c r="T196" s="46">
        <v>15000</v>
      </c>
      <c r="U196" s="40">
        <f t="shared" si="11"/>
        <v>17060</v>
      </c>
      <c r="V196" s="1" t="b">
        <f t="shared" si="12"/>
        <v>1</v>
      </c>
    </row>
    <row r="197" spans="1:22" s="1" customFormat="1" ht="25" thickBot="1" x14ac:dyDescent="0.4">
      <c r="A197" s="49">
        <v>335</v>
      </c>
      <c r="B197" s="60">
        <v>56</v>
      </c>
      <c r="C197" s="48" t="s">
        <v>223</v>
      </c>
      <c r="D197" s="48" t="s">
        <v>23</v>
      </c>
      <c r="E197" s="48" t="s">
        <v>74</v>
      </c>
      <c r="F197" s="48" t="s">
        <v>12</v>
      </c>
      <c r="G197" s="48" t="s">
        <v>13</v>
      </c>
      <c r="H197" s="49">
        <v>86</v>
      </c>
      <c r="I197" s="48" t="s">
        <v>14</v>
      </c>
      <c r="J197" s="47">
        <f t="shared" si="10"/>
        <v>16980</v>
      </c>
      <c r="K197" s="46"/>
      <c r="L197" s="46"/>
      <c r="M197" s="46"/>
      <c r="N197" s="46"/>
      <c r="O197" s="46"/>
      <c r="P197" s="46"/>
      <c r="Q197" s="46">
        <v>180</v>
      </c>
      <c r="R197" s="46">
        <v>1800</v>
      </c>
      <c r="S197" s="46"/>
      <c r="T197" s="46">
        <v>15000</v>
      </c>
      <c r="U197" s="40">
        <f t="shared" si="11"/>
        <v>16980</v>
      </c>
      <c r="V197" s="1" t="b">
        <f t="shared" si="12"/>
        <v>1</v>
      </c>
    </row>
    <row r="198" spans="1:22" s="1" customFormat="1" ht="25" thickBot="1" x14ac:dyDescent="0.4">
      <c r="A198" s="53">
        <v>48</v>
      </c>
      <c r="B198" s="52">
        <v>7</v>
      </c>
      <c r="C198" s="57" t="s">
        <v>45</v>
      </c>
      <c r="D198" s="57" t="s">
        <v>10</v>
      </c>
      <c r="E198" s="57" t="s">
        <v>46</v>
      </c>
      <c r="F198" s="57" t="s">
        <v>12</v>
      </c>
      <c r="G198" s="57" t="s">
        <v>13</v>
      </c>
      <c r="H198" s="53">
        <v>74</v>
      </c>
      <c r="I198" s="57" t="s">
        <v>47</v>
      </c>
      <c r="J198" s="47">
        <f t="shared" si="10"/>
        <v>2210</v>
      </c>
      <c r="K198" s="46"/>
      <c r="L198" s="46"/>
      <c r="M198" s="46"/>
      <c r="N198" s="46"/>
      <c r="O198" s="46"/>
      <c r="P198" s="46">
        <v>150</v>
      </c>
      <c r="Q198" s="46">
        <v>180</v>
      </c>
      <c r="R198" s="46">
        <v>1800</v>
      </c>
      <c r="S198" s="46">
        <v>80</v>
      </c>
      <c r="T198" s="46"/>
      <c r="U198" s="40">
        <f t="shared" si="11"/>
        <v>2210</v>
      </c>
      <c r="V198" s="1" t="b">
        <f t="shared" si="12"/>
        <v>1</v>
      </c>
    </row>
    <row r="199" spans="1:22" s="1" customFormat="1" ht="25" thickBot="1" x14ac:dyDescent="0.4">
      <c r="A199" s="51">
        <v>49</v>
      </c>
      <c r="B199" s="50">
        <v>7</v>
      </c>
      <c r="C199" s="58" t="s">
        <v>45</v>
      </c>
      <c r="D199" s="58" t="s">
        <v>10</v>
      </c>
      <c r="E199" s="58" t="s">
        <v>46</v>
      </c>
      <c r="F199" s="58" t="s">
        <v>12</v>
      </c>
      <c r="G199" s="58" t="s">
        <v>13</v>
      </c>
      <c r="H199" s="51">
        <v>74</v>
      </c>
      <c r="I199" s="58" t="s">
        <v>47</v>
      </c>
      <c r="J199" s="47">
        <f t="shared" si="10"/>
        <v>3060</v>
      </c>
      <c r="K199" s="46"/>
      <c r="L199" s="46"/>
      <c r="M199" s="46"/>
      <c r="N199" s="46"/>
      <c r="O199" s="46">
        <v>1000</v>
      </c>
      <c r="P199" s="46"/>
      <c r="Q199" s="46">
        <v>180</v>
      </c>
      <c r="R199" s="46">
        <v>1800</v>
      </c>
      <c r="S199" s="46">
        <v>80</v>
      </c>
      <c r="T199" s="46"/>
      <c r="U199" s="40">
        <f t="shared" si="11"/>
        <v>3060</v>
      </c>
      <c r="V199" s="1" t="b">
        <f t="shared" si="12"/>
        <v>1</v>
      </c>
    </row>
    <row r="200" spans="1:22" s="1" customFormat="1" ht="25" thickBot="1" x14ac:dyDescent="0.4">
      <c r="A200" s="53">
        <v>50</v>
      </c>
      <c r="B200" s="52">
        <v>7</v>
      </c>
      <c r="C200" s="57" t="s">
        <v>45</v>
      </c>
      <c r="D200" s="57" t="s">
        <v>10</v>
      </c>
      <c r="E200" s="57" t="s">
        <v>46</v>
      </c>
      <c r="F200" s="57" t="s">
        <v>12</v>
      </c>
      <c r="G200" s="57" t="s">
        <v>13</v>
      </c>
      <c r="H200" s="53">
        <v>79</v>
      </c>
      <c r="I200" s="57" t="s">
        <v>47</v>
      </c>
      <c r="J200" s="47">
        <f t="shared" si="10"/>
        <v>2210</v>
      </c>
      <c r="K200" s="46"/>
      <c r="L200" s="46"/>
      <c r="M200" s="46"/>
      <c r="N200" s="46"/>
      <c r="O200" s="46"/>
      <c r="P200" s="46">
        <v>150</v>
      </c>
      <c r="Q200" s="46">
        <v>180</v>
      </c>
      <c r="R200" s="46">
        <v>1800</v>
      </c>
      <c r="S200" s="46">
        <v>80</v>
      </c>
      <c r="T200" s="46"/>
      <c r="U200" s="40">
        <f t="shared" si="11"/>
        <v>2210</v>
      </c>
      <c r="V200" s="1" t="b">
        <f t="shared" si="12"/>
        <v>1</v>
      </c>
    </row>
    <row r="201" spans="1:22" s="1" customFormat="1" ht="25" thickBot="1" x14ac:dyDescent="0.4">
      <c r="A201" s="51">
        <v>70</v>
      </c>
      <c r="B201" s="50">
        <v>11</v>
      </c>
      <c r="C201" s="58" t="s">
        <v>59</v>
      </c>
      <c r="D201" s="58" t="s">
        <v>10</v>
      </c>
      <c r="E201" s="58" t="s">
        <v>60</v>
      </c>
      <c r="F201" s="58" t="s">
        <v>12</v>
      </c>
      <c r="G201" s="58" t="s">
        <v>13</v>
      </c>
      <c r="H201" s="51">
        <v>60</v>
      </c>
      <c r="I201" s="58" t="s">
        <v>47</v>
      </c>
      <c r="J201" s="47">
        <f t="shared" si="10"/>
        <v>4450</v>
      </c>
      <c r="K201" s="46"/>
      <c r="L201" s="46">
        <v>3300</v>
      </c>
      <c r="M201" s="46"/>
      <c r="N201" s="46"/>
      <c r="O201" s="46">
        <v>1000</v>
      </c>
      <c r="P201" s="46">
        <v>150</v>
      </c>
      <c r="Q201" s="46"/>
      <c r="R201" s="46"/>
      <c r="S201" s="46"/>
      <c r="T201" s="46"/>
      <c r="U201" s="40">
        <f t="shared" si="11"/>
        <v>4450</v>
      </c>
      <c r="V201" s="1" t="b">
        <f t="shared" si="12"/>
        <v>1</v>
      </c>
    </row>
    <row r="202" spans="1:22" s="1" customFormat="1" ht="25" thickBot="1" x14ac:dyDescent="0.4">
      <c r="A202" s="53">
        <v>71</v>
      </c>
      <c r="B202" s="52">
        <v>11</v>
      </c>
      <c r="C202" s="57" t="s">
        <v>59</v>
      </c>
      <c r="D202" s="57" t="s">
        <v>10</v>
      </c>
      <c r="E202" s="57" t="s">
        <v>60</v>
      </c>
      <c r="F202" s="57" t="s">
        <v>12</v>
      </c>
      <c r="G202" s="57" t="s">
        <v>13</v>
      </c>
      <c r="H202" s="53">
        <v>47</v>
      </c>
      <c r="I202" s="57" t="s">
        <v>47</v>
      </c>
      <c r="J202" s="47">
        <f t="shared" si="10"/>
        <v>4650</v>
      </c>
      <c r="K202" s="46">
        <v>1200</v>
      </c>
      <c r="L202" s="46">
        <v>3300</v>
      </c>
      <c r="M202" s="46"/>
      <c r="N202" s="46"/>
      <c r="O202" s="46"/>
      <c r="P202" s="46">
        <v>150</v>
      </c>
      <c r="Q202" s="46"/>
      <c r="R202" s="46"/>
      <c r="S202" s="46"/>
      <c r="T202" s="46"/>
      <c r="U202" s="40">
        <f t="shared" si="11"/>
        <v>4650</v>
      </c>
      <c r="V202" s="1" t="b">
        <f t="shared" si="12"/>
        <v>1</v>
      </c>
    </row>
    <row r="203" spans="1:22" s="1" customFormat="1" ht="25" thickBot="1" x14ac:dyDescent="0.4">
      <c r="A203" s="51">
        <v>72</v>
      </c>
      <c r="B203" s="50">
        <v>11</v>
      </c>
      <c r="C203" s="58" t="s">
        <v>59</v>
      </c>
      <c r="D203" s="58" t="s">
        <v>10</v>
      </c>
      <c r="E203" s="58" t="s">
        <v>60</v>
      </c>
      <c r="F203" s="58" t="s">
        <v>12</v>
      </c>
      <c r="G203" s="58" t="s">
        <v>13</v>
      </c>
      <c r="H203" s="51">
        <v>68</v>
      </c>
      <c r="I203" s="58" t="s">
        <v>47</v>
      </c>
      <c r="J203" s="47">
        <f t="shared" si="10"/>
        <v>2210</v>
      </c>
      <c r="K203" s="46"/>
      <c r="L203" s="46"/>
      <c r="M203" s="46"/>
      <c r="N203" s="46"/>
      <c r="O203" s="46"/>
      <c r="P203" s="46">
        <v>150</v>
      </c>
      <c r="Q203" s="46">
        <v>180</v>
      </c>
      <c r="R203" s="46">
        <v>1800</v>
      </c>
      <c r="S203" s="46">
        <v>80</v>
      </c>
      <c r="T203" s="46"/>
      <c r="U203" s="40">
        <f t="shared" si="11"/>
        <v>2210</v>
      </c>
      <c r="V203" s="1" t="b">
        <f t="shared" si="12"/>
        <v>1</v>
      </c>
    </row>
    <row r="204" spans="1:22" s="1" customFormat="1" ht="37" thickBot="1" x14ac:dyDescent="0.4">
      <c r="A204" s="53">
        <v>73</v>
      </c>
      <c r="B204" s="52">
        <v>11</v>
      </c>
      <c r="C204" s="57" t="s">
        <v>61</v>
      </c>
      <c r="D204" s="57" t="s">
        <v>23</v>
      </c>
      <c r="E204" s="57" t="s">
        <v>60</v>
      </c>
      <c r="F204" s="57" t="s">
        <v>12</v>
      </c>
      <c r="G204" s="57" t="s">
        <v>13</v>
      </c>
      <c r="H204" s="53">
        <v>81</v>
      </c>
      <c r="I204" s="57" t="s">
        <v>47</v>
      </c>
      <c r="J204" s="47">
        <f t="shared" si="10"/>
        <v>16980</v>
      </c>
      <c r="K204" s="46"/>
      <c r="L204" s="46"/>
      <c r="M204" s="46"/>
      <c r="N204" s="46"/>
      <c r="O204" s="46"/>
      <c r="P204" s="46"/>
      <c r="Q204" s="46">
        <v>180</v>
      </c>
      <c r="R204" s="46">
        <v>1800</v>
      </c>
      <c r="S204" s="46"/>
      <c r="T204" s="46">
        <v>15000</v>
      </c>
      <c r="U204" s="40">
        <f t="shared" si="11"/>
        <v>16980</v>
      </c>
      <c r="V204" s="1" t="b">
        <f t="shared" si="12"/>
        <v>1</v>
      </c>
    </row>
    <row r="205" spans="1:22" s="1" customFormat="1" ht="25" thickBot="1" x14ac:dyDescent="0.4">
      <c r="A205" s="51">
        <v>74</v>
      </c>
      <c r="B205" s="50">
        <v>11</v>
      </c>
      <c r="C205" s="58" t="s">
        <v>59</v>
      </c>
      <c r="D205" s="58" t="s">
        <v>23</v>
      </c>
      <c r="E205" s="58" t="s">
        <v>60</v>
      </c>
      <c r="F205" s="58" t="s">
        <v>12</v>
      </c>
      <c r="G205" s="58" t="s">
        <v>13</v>
      </c>
      <c r="H205" s="51">
        <v>82</v>
      </c>
      <c r="I205" s="58" t="s">
        <v>47</v>
      </c>
      <c r="J205" s="47">
        <f t="shared" si="10"/>
        <v>16980</v>
      </c>
      <c r="K205" s="46"/>
      <c r="L205" s="46"/>
      <c r="M205" s="46"/>
      <c r="N205" s="46"/>
      <c r="O205" s="46"/>
      <c r="P205" s="46"/>
      <c r="Q205" s="46">
        <v>180</v>
      </c>
      <c r="R205" s="46">
        <v>1800</v>
      </c>
      <c r="S205" s="46"/>
      <c r="T205" s="46">
        <v>15000</v>
      </c>
      <c r="U205" s="40">
        <f t="shared" si="11"/>
        <v>16980</v>
      </c>
      <c r="V205" s="1" t="b">
        <f t="shared" si="12"/>
        <v>1</v>
      </c>
    </row>
    <row r="206" spans="1:22" s="1" customFormat="1" ht="25" thickBot="1" x14ac:dyDescent="0.4">
      <c r="A206" s="53">
        <v>113</v>
      </c>
      <c r="B206" s="52">
        <v>17</v>
      </c>
      <c r="C206" s="57" t="s">
        <v>85</v>
      </c>
      <c r="D206" s="57" t="s">
        <v>10</v>
      </c>
      <c r="E206" s="57" t="s">
        <v>46</v>
      </c>
      <c r="F206" s="57" t="s">
        <v>12</v>
      </c>
      <c r="G206" s="57" t="s">
        <v>13</v>
      </c>
      <c r="H206" s="53">
        <v>74</v>
      </c>
      <c r="I206" s="57" t="s">
        <v>47</v>
      </c>
      <c r="J206" s="47">
        <f t="shared" si="10"/>
        <v>2210</v>
      </c>
      <c r="K206" s="46"/>
      <c r="L206" s="46"/>
      <c r="M206" s="46"/>
      <c r="N206" s="46"/>
      <c r="O206" s="46"/>
      <c r="P206" s="46">
        <v>150</v>
      </c>
      <c r="Q206" s="46">
        <v>180</v>
      </c>
      <c r="R206" s="46">
        <v>1800</v>
      </c>
      <c r="S206" s="46">
        <v>80</v>
      </c>
      <c r="T206" s="46"/>
      <c r="U206" s="40">
        <f t="shared" si="11"/>
        <v>2210</v>
      </c>
      <c r="V206" s="1" t="b">
        <f t="shared" si="12"/>
        <v>1</v>
      </c>
    </row>
    <row r="207" spans="1:22" s="1" customFormat="1" ht="25" thickBot="1" x14ac:dyDescent="0.4">
      <c r="A207" s="51">
        <v>114</v>
      </c>
      <c r="B207" s="50">
        <v>17</v>
      </c>
      <c r="C207" s="58" t="s">
        <v>86</v>
      </c>
      <c r="D207" s="58" t="s">
        <v>10</v>
      </c>
      <c r="E207" s="58" t="s">
        <v>46</v>
      </c>
      <c r="F207" s="58" t="s">
        <v>12</v>
      </c>
      <c r="G207" s="58" t="s">
        <v>13</v>
      </c>
      <c r="H207" s="51">
        <v>74</v>
      </c>
      <c r="I207" s="58" t="s">
        <v>47</v>
      </c>
      <c r="J207" s="47">
        <f t="shared" si="10"/>
        <v>2210</v>
      </c>
      <c r="K207" s="46"/>
      <c r="L207" s="46"/>
      <c r="M207" s="46"/>
      <c r="N207" s="46"/>
      <c r="O207" s="46"/>
      <c r="P207" s="46">
        <v>150</v>
      </c>
      <c r="Q207" s="46">
        <v>180</v>
      </c>
      <c r="R207" s="46">
        <v>1800</v>
      </c>
      <c r="S207" s="46">
        <v>80</v>
      </c>
      <c r="T207" s="46"/>
      <c r="U207" s="40">
        <f t="shared" si="11"/>
        <v>2210</v>
      </c>
      <c r="V207" s="1" t="b">
        <f t="shared" si="12"/>
        <v>1</v>
      </c>
    </row>
    <row r="208" spans="1:22" s="1" customFormat="1" ht="25" thickBot="1" x14ac:dyDescent="0.4">
      <c r="A208" s="53">
        <v>115</v>
      </c>
      <c r="B208" s="52">
        <v>17</v>
      </c>
      <c r="C208" s="57" t="s">
        <v>86</v>
      </c>
      <c r="D208" s="57" t="s">
        <v>10</v>
      </c>
      <c r="E208" s="57" t="s">
        <v>46</v>
      </c>
      <c r="F208" s="57" t="s">
        <v>12</v>
      </c>
      <c r="G208" s="57" t="s">
        <v>13</v>
      </c>
      <c r="H208" s="53">
        <v>36</v>
      </c>
      <c r="I208" s="57" t="s">
        <v>47</v>
      </c>
      <c r="J208" s="47">
        <f t="shared" si="10"/>
        <v>6430</v>
      </c>
      <c r="K208" s="46"/>
      <c r="L208" s="46"/>
      <c r="M208" s="46">
        <v>300</v>
      </c>
      <c r="N208" s="46">
        <v>3000</v>
      </c>
      <c r="O208" s="46">
        <v>1000</v>
      </c>
      <c r="P208" s="46">
        <v>150</v>
      </c>
      <c r="Q208" s="46">
        <v>180</v>
      </c>
      <c r="R208" s="46">
        <v>1800</v>
      </c>
      <c r="S208" s="46"/>
      <c r="T208" s="45"/>
      <c r="U208" s="40">
        <f t="shared" si="11"/>
        <v>6430</v>
      </c>
      <c r="V208" s="1" t="b">
        <f t="shared" si="12"/>
        <v>1</v>
      </c>
    </row>
    <row r="209" spans="1:22" s="1" customFormat="1" ht="25" thickBot="1" x14ac:dyDescent="0.4">
      <c r="A209" s="51">
        <v>116</v>
      </c>
      <c r="B209" s="50">
        <v>17</v>
      </c>
      <c r="C209" s="58" t="s">
        <v>85</v>
      </c>
      <c r="D209" s="58" t="s">
        <v>10</v>
      </c>
      <c r="E209" s="58" t="s">
        <v>46</v>
      </c>
      <c r="F209" s="58" t="s">
        <v>12</v>
      </c>
      <c r="G209" s="58" t="s">
        <v>13</v>
      </c>
      <c r="H209" s="51">
        <v>68</v>
      </c>
      <c r="I209" s="58" t="s">
        <v>47</v>
      </c>
      <c r="J209" s="47">
        <f t="shared" si="10"/>
        <v>3060</v>
      </c>
      <c r="K209" s="46"/>
      <c r="L209" s="46"/>
      <c r="M209" s="46"/>
      <c r="N209" s="46"/>
      <c r="O209" s="46">
        <v>1000</v>
      </c>
      <c r="P209" s="46"/>
      <c r="Q209" s="46">
        <v>180</v>
      </c>
      <c r="R209" s="46">
        <v>1800</v>
      </c>
      <c r="S209" s="46">
        <v>80</v>
      </c>
      <c r="T209" s="46"/>
      <c r="U209" s="40">
        <f t="shared" si="11"/>
        <v>3060</v>
      </c>
      <c r="V209" s="1" t="b">
        <f t="shared" si="12"/>
        <v>1</v>
      </c>
    </row>
    <row r="210" spans="1:22" s="1" customFormat="1" ht="25" thickBot="1" x14ac:dyDescent="0.4">
      <c r="A210" s="53">
        <v>117</v>
      </c>
      <c r="B210" s="52">
        <v>17</v>
      </c>
      <c r="C210" s="57" t="s">
        <v>85</v>
      </c>
      <c r="D210" s="57" t="s">
        <v>10</v>
      </c>
      <c r="E210" s="57" t="s">
        <v>46</v>
      </c>
      <c r="F210" s="57" t="s">
        <v>12</v>
      </c>
      <c r="G210" s="57" t="s">
        <v>13</v>
      </c>
      <c r="H210" s="53">
        <v>68</v>
      </c>
      <c r="I210" s="57" t="s">
        <v>47</v>
      </c>
      <c r="J210" s="47">
        <f t="shared" si="10"/>
        <v>3210</v>
      </c>
      <c r="K210" s="46"/>
      <c r="L210" s="46"/>
      <c r="M210" s="46"/>
      <c r="N210" s="46"/>
      <c r="O210" s="46">
        <v>1000</v>
      </c>
      <c r="P210" s="46">
        <v>150</v>
      </c>
      <c r="Q210" s="46">
        <v>180</v>
      </c>
      <c r="R210" s="46">
        <v>1800</v>
      </c>
      <c r="S210" s="46">
        <v>80</v>
      </c>
      <c r="T210" s="46"/>
      <c r="U210" s="40">
        <f t="shared" si="11"/>
        <v>3210</v>
      </c>
      <c r="V210" s="1" t="b">
        <f t="shared" si="12"/>
        <v>1</v>
      </c>
    </row>
    <row r="211" spans="1:22" s="1" customFormat="1" ht="25" thickBot="1" x14ac:dyDescent="0.4">
      <c r="A211" s="51">
        <v>133</v>
      </c>
      <c r="B211" s="50">
        <v>19</v>
      </c>
      <c r="C211" s="58" t="s">
        <v>98</v>
      </c>
      <c r="D211" s="58" t="s">
        <v>10</v>
      </c>
      <c r="E211" s="58" t="s">
        <v>99</v>
      </c>
      <c r="F211" s="58" t="s">
        <v>100</v>
      </c>
      <c r="G211" s="58" t="s">
        <v>13</v>
      </c>
      <c r="H211" s="51">
        <v>63</v>
      </c>
      <c r="I211" s="58" t="s">
        <v>47</v>
      </c>
      <c r="J211" s="47">
        <f t="shared" si="10"/>
        <v>4180</v>
      </c>
      <c r="K211" s="46">
        <v>1200</v>
      </c>
      <c r="L211" s="46"/>
      <c r="M211" s="46"/>
      <c r="N211" s="46"/>
      <c r="O211" s="46">
        <v>1000</v>
      </c>
      <c r="P211" s="46"/>
      <c r="Q211" s="46">
        <v>180</v>
      </c>
      <c r="R211" s="46">
        <v>1800</v>
      </c>
      <c r="S211" s="46"/>
      <c r="T211" s="46"/>
      <c r="U211" s="40">
        <f t="shared" si="11"/>
        <v>4180</v>
      </c>
      <c r="V211" s="1" t="b">
        <f t="shared" si="12"/>
        <v>1</v>
      </c>
    </row>
    <row r="212" spans="1:22" s="1" customFormat="1" ht="25" thickBot="1" x14ac:dyDescent="0.4">
      <c r="A212" s="53">
        <v>170</v>
      </c>
      <c r="B212" s="52">
        <v>26</v>
      </c>
      <c r="C212" s="57" t="s">
        <v>121</v>
      </c>
      <c r="D212" s="57" t="s">
        <v>10</v>
      </c>
      <c r="E212" s="57" t="s">
        <v>122</v>
      </c>
      <c r="F212" s="57" t="s">
        <v>122</v>
      </c>
      <c r="G212" s="57" t="s">
        <v>13</v>
      </c>
      <c r="H212" s="53">
        <v>68</v>
      </c>
      <c r="I212" s="57" t="s">
        <v>47</v>
      </c>
      <c r="J212" s="47">
        <f t="shared" si="10"/>
        <v>2980</v>
      </c>
      <c r="K212" s="46"/>
      <c r="L212" s="46"/>
      <c r="M212" s="46"/>
      <c r="N212" s="46"/>
      <c r="O212" s="46">
        <v>1000</v>
      </c>
      <c r="P212" s="46"/>
      <c r="Q212" s="46">
        <v>180</v>
      </c>
      <c r="R212" s="46">
        <v>1800</v>
      </c>
      <c r="S212" s="46"/>
      <c r="T212" s="46"/>
      <c r="U212" s="40">
        <f t="shared" si="11"/>
        <v>2980</v>
      </c>
      <c r="V212" s="1" t="b">
        <f t="shared" si="12"/>
        <v>1</v>
      </c>
    </row>
    <row r="213" spans="1:22" s="1" customFormat="1" ht="25" thickBot="1" x14ac:dyDescent="0.4">
      <c r="A213" s="51">
        <v>171</v>
      </c>
      <c r="B213" s="50">
        <v>26</v>
      </c>
      <c r="C213" s="58" t="s">
        <v>123</v>
      </c>
      <c r="D213" s="58" t="s">
        <v>23</v>
      </c>
      <c r="E213" s="58" t="s">
        <v>122</v>
      </c>
      <c r="F213" s="58" t="s">
        <v>122</v>
      </c>
      <c r="G213" s="58" t="s">
        <v>13</v>
      </c>
      <c r="H213" s="51">
        <v>82</v>
      </c>
      <c r="I213" s="58" t="s">
        <v>47</v>
      </c>
      <c r="J213" s="47">
        <f t="shared" si="10"/>
        <v>16980</v>
      </c>
      <c r="K213" s="46"/>
      <c r="L213" s="46"/>
      <c r="M213" s="46"/>
      <c r="N213" s="46"/>
      <c r="O213" s="46"/>
      <c r="P213" s="46"/>
      <c r="Q213" s="46">
        <v>180</v>
      </c>
      <c r="R213" s="46">
        <v>1800</v>
      </c>
      <c r="S213" s="46"/>
      <c r="T213" s="46">
        <v>15000</v>
      </c>
      <c r="U213" s="40">
        <f t="shared" si="11"/>
        <v>16980</v>
      </c>
      <c r="V213" s="1" t="b">
        <f t="shared" si="12"/>
        <v>1</v>
      </c>
    </row>
    <row r="214" spans="1:22" s="1" customFormat="1" ht="25" thickBot="1" x14ac:dyDescent="0.4">
      <c r="A214" s="53">
        <v>172</v>
      </c>
      <c r="B214" s="52">
        <v>26</v>
      </c>
      <c r="C214" s="57" t="s">
        <v>123</v>
      </c>
      <c r="D214" s="57" t="s">
        <v>23</v>
      </c>
      <c r="E214" s="57" t="s">
        <v>122</v>
      </c>
      <c r="F214" s="57" t="s">
        <v>122</v>
      </c>
      <c r="G214" s="57" t="s">
        <v>13</v>
      </c>
      <c r="H214" s="53">
        <v>82</v>
      </c>
      <c r="I214" s="57" t="s">
        <v>47</v>
      </c>
      <c r="J214" s="47">
        <f t="shared" si="10"/>
        <v>16980</v>
      </c>
      <c r="K214" s="46"/>
      <c r="L214" s="46"/>
      <c r="M214" s="46"/>
      <c r="N214" s="46"/>
      <c r="O214" s="46"/>
      <c r="P214" s="46"/>
      <c r="Q214" s="46">
        <v>180</v>
      </c>
      <c r="R214" s="46">
        <v>1800</v>
      </c>
      <c r="S214" s="46"/>
      <c r="T214" s="46">
        <v>15000</v>
      </c>
      <c r="U214" s="40">
        <f t="shared" si="11"/>
        <v>16980</v>
      </c>
      <c r="V214" s="1" t="b">
        <f t="shared" si="12"/>
        <v>1</v>
      </c>
    </row>
    <row r="215" spans="1:22" s="1" customFormat="1" ht="25" thickBot="1" x14ac:dyDescent="0.4">
      <c r="A215" s="51">
        <v>175</v>
      </c>
      <c r="B215" s="50">
        <v>27</v>
      </c>
      <c r="C215" s="58" t="s">
        <v>125</v>
      </c>
      <c r="D215" s="58" t="s">
        <v>10</v>
      </c>
      <c r="E215" s="58" t="s">
        <v>60</v>
      </c>
      <c r="F215" s="58" t="s">
        <v>12</v>
      </c>
      <c r="G215" s="58" t="s">
        <v>13</v>
      </c>
      <c r="H215" s="51">
        <v>79</v>
      </c>
      <c r="I215" s="58" t="s">
        <v>47</v>
      </c>
      <c r="J215" s="47">
        <f t="shared" si="10"/>
        <v>2210</v>
      </c>
      <c r="K215" s="46"/>
      <c r="L215" s="46"/>
      <c r="M215" s="46"/>
      <c r="N215" s="46"/>
      <c r="O215" s="46"/>
      <c r="P215" s="46">
        <v>150</v>
      </c>
      <c r="Q215" s="46">
        <v>180</v>
      </c>
      <c r="R215" s="46">
        <v>1800</v>
      </c>
      <c r="S215" s="46">
        <v>80</v>
      </c>
      <c r="T215" s="46"/>
      <c r="U215" s="40">
        <f t="shared" si="11"/>
        <v>2210</v>
      </c>
      <c r="V215" s="1" t="b">
        <f t="shared" si="12"/>
        <v>1</v>
      </c>
    </row>
    <row r="216" spans="1:22" s="1" customFormat="1" ht="25" thickBot="1" x14ac:dyDescent="0.4">
      <c r="A216" s="53">
        <v>176</v>
      </c>
      <c r="B216" s="52">
        <v>27</v>
      </c>
      <c r="C216" s="57" t="s">
        <v>125</v>
      </c>
      <c r="D216" s="57" t="s">
        <v>10</v>
      </c>
      <c r="E216" s="57" t="s">
        <v>60</v>
      </c>
      <c r="F216" s="57" t="s">
        <v>12</v>
      </c>
      <c r="G216" s="57" t="s">
        <v>13</v>
      </c>
      <c r="H216" s="53">
        <v>50</v>
      </c>
      <c r="I216" s="57" t="s">
        <v>47</v>
      </c>
      <c r="J216" s="47">
        <f t="shared" si="10"/>
        <v>6510</v>
      </c>
      <c r="K216" s="46"/>
      <c r="L216" s="46"/>
      <c r="M216" s="46">
        <v>300</v>
      </c>
      <c r="N216" s="46">
        <v>3000</v>
      </c>
      <c r="O216" s="46">
        <v>1000</v>
      </c>
      <c r="P216" s="46">
        <v>150</v>
      </c>
      <c r="Q216" s="46">
        <v>180</v>
      </c>
      <c r="R216" s="46">
        <v>1800</v>
      </c>
      <c r="S216" s="46">
        <v>80</v>
      </c>
      <c r="T216" s="46"/>
      <c r="U216" s="40">
        <f t="shared" si="11"/>
        <v>6510</v>
      </c>
      <c r="V216" s="1" t="b">
        <f t="shared" si="12"/>
        <v>1</v>
      </c>
    </row>
    <row r="217" spans="1:22" s="1" customFormat="1" ht="25" thickBot="1" x14ac:dyDescent="0.4">
      <c r="A217" s="51">
        <v>177</v>
      </c>
      <c r="B217" s="50">
        <v>27</v>
      </c>
      <c r="C217" s="58" t="s">
        <v>126</v>
      </c>
      <c r="D217" s="58" t="s">
        <v>23</v>
      </c>
      <c r="E217" s="58" t="s">
        <v>60</v>
      </c>
      <c r="F217" s="58" t="s">
        <v>12</v>
      </c>
      <c r="G217" s="58" t="s">
        <v>13</v>
      </c>
      <c r="H217" s="51">
        <v>78</v>
      </c>
      <c r="I217" s="58" t="s">
        <v>47</v>
      </c>
      <c r="J217" s="47">
        <f t="shared" si="10"/>
        <v>16980</v>
      </c>
      <c r="K217" s="46"/>
      <c r="L217" s="46"/>
      <c r="M217" s="46"/>
      <c r="N217" s="46"/>
      <c r="O217" s="46"/>
      <c r="P217" s="46"/>
      <c r="Q217" s="46">
        <v>180</v>
      </c>
      <c r="R217" s="46">
        <v>1800</v>
      </c>
      <c r="S217" s="46"/>
      <c r="T217" s="46">
        <v>15000</v>
      </c>
      <c r="U217" s="40">
        <f t="shared" si="11"/>
        <v>16980</v>
      </c>
      <c r="V217" s="1" t="b">
        <f t="shared" si="12"/>
        <v>1</v>
      </c>
    </row>
    <row r="218" spans="1:22" s="1" customFormat="1" ht="25" thickBot="1" x14ac:dyDescent="0.4">
      <c r="A218" s="53">
        <v>181</v>
      </c>
      <c r="B218" s="52">
        <v>27</v>
      </c>
      <c r="C218" s="57" t="s">
        <v>126</v>
      </c>
      <c r="D218" s="57" t="s">
        <v>23</v>
      </c>
      <c r="E218" s="57" t="s">
        <v>60</v>
      </c>
      <c r="F218" s="57" t="s">
        <v>12</v>
      </c>
      <c r="G218" s="57" t="s">
        <v>13</v>
      </c>
      <c r="H218" s="53">
        <v>82</v>
      </c>
      <c r="I218" s="57" t="s">
        <v>47</v>
      </c>
      <c r="J218" s="47">
        <f t="shared" si="10"/>
        <v>16980</v>
      </c>
      <c r="K218" s="46"/>
      <c r="L218" s="46"/>
      <c r="M218" s="46"/>
      <c r="N218" s="46"/>
      <c r="O218" s="46"/>
      <c r="P218" s="46"/>
      <c r="Q218" s="46">
        <v>180</v>
      </c>
      <c r="R218" s="46">
        <v>1800</v>
      </c>
      <c r="S218" s="46"/>
      <c r="T218" s="46">
        <v>15000</v>
      </c>
      <c r="U218" s="40">
        <f t="shared" si="11"/>
        <v>16980</v>
      </c>
      <c r="V218" s="1" t="b">
        <f t="shared" si="12"/>
        <v>1</v>
      </c>
    </row>
    <row r="219" spans="1:22" s="1" customFormat="1" ht="25" thickBot="1" x14ac:dyDescent="0.4">
      <c r="A219" s="51">
        <v>186</v>
      </c>
      <c r="B219" s="50">
        <v>29</v>
      </c>
      <c r="C219" s="58" t="s">
        <v>131</v>
      </c>
      <c r="D219" s="58" t="s">
        <v>10</v>
      </c>
      <c r="E219" s="58" t="s">
        <v>60</v>
      </c>
      <c r="F219" s="58" t="s">
        <v>12</v>
      </c>
      <c r="G219" s="58" t="s">
        <v>13</v>
      </c>
      <c r="H219" s="51">
        <v>70</v>
      </c>
      <c r="I219" s="58" t="s">
        <v>47</v>
      </c>
      <c r="J219" s="47">
        <f t="shared" si="10"/>
        <v>3060</v>
      </c>
      <c r="K219" s="46"/>
      <c r="L219" s="46"/>
      <c r="M219" s="46"/>
      <c r="N219" s="46"/>
      <c r="O219" s="46">
        <v>1000</v>
      </c>
      <c r="P219" s="46"/>
      <c r="Q219" s="46">
        <v>180</v>
      </c>
      <c r="R219" s="46">
        <v>1800</v>
      </c>
      <c r="S219" s="46">
        <v>80</v>
      </c>
      <c r="T219" s="46"/>
      <c r="U219" s="40">
        <f t="shared" si="11"/>
        <v>3060</v>
      </c>
      <c r="V219" s="1" t="b">
        <f t="shared" si="12"/>
        <v>1</v>
      </c>
    </row>
    <row r="220" spans="1:22" s="1" customFormat="1" ht="25" thickBot="1" x14ac:dyDescent="0.4">
      <c r="A220" s="53">
        <v>187</v>
      </c>
      <c r="B220" s="52">
        <v>29</v>
      </c>
      <c r="C220" s="57" t="s">
        <v>132</v>
      </c>
      <c r="D220" s="57" t="s">
        <v>23</v>
      </c>
      <c r="E220" s="57" t="s">
        <v>60</v>
      </c>
      <c r="F220" s="57" t="s">
        <v>12</v>
      </c>
      <c r="G220" s="57" t="s">
        <v>13</v>
      </c>
      <c r="H220" s="53">
        <v>84</v>
      </c>
      <c r="I220" s="57" t="s">
        <v>47</v>
      </c>
      <c r="J220" s="47">
        <f t="shared" si="10"/>
        <v>16980</v>
      </c>
      <c r="K220" s="46"/>
      <c r="L220" s="46"/>
      <c r="M220" s="46"/>
      <c r="N220" s="46"/>
      <c r="O220" s="46"/>
      <c r="P220" s="46"/>
      <c r="Q220" s="46">
        <v>180</v>
      </c>
      <c r="R220" s="46">
        <v>1800</v>
      </c>
      <c r="S220" s="46"/>
      <c r="T220" s="46">
        <v>15000</v>
      </c>
      <c r="U220" s="40">
        <f t="shared" si="11"/>
        <v>16980</v>
      </c>
      <c r="V220" s="1" t="b">
        <f t="shared" si="12"/>
        <v>1</v>
      </c>
    </row>
    <row r="221" spans="1:22" ht="25" thickBot="1" x14ac:dyDescent="0.4">
      <c r="A221" s="51">
        <v>207</v>
      </c>
      <c r="B221" s="50">
        <v>33</v>
      </c>
      <c r="C221" s="58" t="s">
        <v>145</v>
      </c>
      <c r="D221" s="58" t="s">
        <v>10</v>
      </c>
      <c r="E221" s="58" t="s">
        <v>146</v>
      </c>
      <c r="F221" s="58" t="s">
        <v>100</v>
      </c>
      <c r="G221" s="58" t="s">
        <v>13</v>
      </c>
      <c r="H221" s="51">
        <v>71</v>
      </c>
      <c r="I221" s="58" t="s">
        <v>47</v>
      </c>
      <c r="J221" s="47">
        <f t="shared" si="10"/>
        <v>2130</v>
      </c>
      <c r="K221" s="46"/>
      <c r="L221" s="46"/>
      <c r="M221" s="46"/>
      <c r="N221" s="46"/>
      <c r="O221" s="46"/>
      <c r="P221" s="59">
        <v>150</v>
      </c>
      <c r="Q221" s="46">
        <v>180</v>
      </c>
      <c r="R221" s="46">
        <v>1800</v>
      </c>
      <c r="S221" s="46"/>
      <c r="T221" s="45"/>
      <c r="U221" s="40">
        <f t="shared" si="11"/>
        <v>2130</v>
      </c>
      <c r="V221" s="1" t="b">
        <f t="shared" si="12"/>
        <v>1</v>
      </c>
    </row>
    <row r="222" spans="1:22" ht="25" thickBot="1" x14ac:dyDescent="0.4">
      <c r="A222" s="53">
        <v>210</v>
      </c>
      <c r="B222" s="52">
        <v>34</v>
      </c>
      <c r="C222" s="57" t="s">
        <v>149</v>
      </c>
      <c r="D222" s="57" t="s">
        <v>10</v>
      </c>
      <c r="E222" s="57" t="s">
        <v>146</v>
      </c>
      <c r="F222" s="57" t="s">
        <v>100</v>
      </c>
      <c r="G222" s="57" t="s">
        <v>13</v>
      </c>
      <c r="H222" s="53">
        <v>68</v>
      </c>
      <c r="I222" s="57" t="s">
        <v>47</v>
      </c>
      <c r="J222" s="47">
        <f t="shared" si="10"/>
        <v>3060</v>
      </c>
      <c r="K222" s="46"/>
      <c r="L222" s="46"/>
      <c r="M222" s="46"/>
      <c r="N222" s="46"/>
      <c r="O222" s="46">
        <v>1000</v>
      </c>
      <c r="P222" s="45"/>
      <c r="Q222" s="46">
        <v>180</v>
      </c>
      <c r="R222" s="46">
        <v>1800</v>
      </c>
      <c r="S222" s="46">
        <v>80</v>
      </c>
      <c r="T222" s="46"/>
      <c r="U222" s="40">
        <f t="shared" si="11"/>
        <v>3060</v>
      </c>
      <c r="V222" s="1" t="b">
        <f t="shared" si="12"/>
        <v>1</v>
      </c>
    </row>
    <row r="223" spans="1:22" s="1" customFormat="1" ht="25" thickBot="1" x14ac:dyDescent="0.4">
      <c r="A223" s="51">
        <v>211</v>
      </c>
      <c r="B223" s="50">
        <v>34</v>
      </c>
      <c r="C223" s="58" t="s">
        <v>150</v>
      </c>
      <c r="D223" s="58" t="s">
        <v>23</v>
      </c>
      <c r="E223" s="58" t="s">
        <v>146</v>
      </c>
      <c r="F223" s="58" t="s">
        <v>100</v>
      </c>
      <c r="G223" s="58" t="s">
        <v>13</v>
      </c>
      <c r="H223" s="51">
        <v>67</v>
      </c>
      <c r="I223" s="58" t="s">
        <v>47</v>
      </c>
      <c r="J223" s="47">
        <f t="shared" si="10"/>
        <v>16980</v>
      </c>
      <c r="K223" s="46"/>
      <c r="L223" s="46"/>
      <c r="M223" s="46"/>
      <c r="N223" s="46"/>
      <c r="O223" s="46"/>
      <c r="P223" s="46"/>
      <c r="Q223" s="46">
        <v>180</v>
      </c>
      <c r="R223" s="46">
        <v>1800</v>
      </c>
      <c r="S223" s="46"/>
      <c r="T223" s="46">
        <v>15000</v>
      </c>
      <c r="U223" s="40">
        <f t="shared" si="11"/>
        <v>16980</v>
      </c>
      <c r="V223" s="1" t="b">
        <f t="shared" si="12"/>
        <v>1</v>
      </c>
    </row>
    <row r="224" spans="1:22" ht="25" thickBot="1" x14ac:dyDescent="0.4">
      <c r="A224" s="53">
        <v>218</v>
      </c>
      <c r="B224" s="52">
        <v>36</v>
      </c>
      <c r="C224" s="57" t="s">
        <v>154</v>
      </c>
      <c r="D224" s="57" t="s">
        <v>10</v>
      </c>
      <c r="E224" s="57" t="s">
        <v>60</v>
      </c>
      <c r="F224" s="57" t="s">
        <v>12</v>
      </c>
      <c r="G224" s="57" t="s">
        <v>13</v>
      </c>
      <c r="H224" s="53">
        <v>68</v>
      </c>
      <c r="I224" s="57" t="s">
        <v>47</v>
      </c>
      <c r="J224" s="47">
        <f t="shared" si="10"/>
        <v>3060</v>
      </c>
      <c r="K224" s="46"/>
      <c r="L224" s="46"/>
      <c r="M224" s="46"/>
      <c r="N224" s="46"/>
      <c r="O224" s="46">
        <v>1000</v>
      </c>
      <c r="P224" s="45"/>
      <c r="Q224" s="46">
        <v>180</v>
      </c>
      <c r="R224" s="46">
        <v>1800</v>
      </c>
      <c r="S224" s="46">
        <v>80</v>
      </c>
      <c r="T224" s="46"/>
      <c r="U224" s="40">
        <f t="shared" si="11"/>
        <v>3060</v>
      </c>
      <c r="V224" s="1" t="b">
        <f t="shared" si="12"/>
        <v>1</v>
      </c>
    </row>
    <row r="225" spans="1:22" s="1" customFormat="1" ht="25" thickBot="1" x14ac:dyDescent="0.4">
      <c r="A225" s="51">
        <v>219</v>
      </c>
      <c r="B225" s="50">
        <v>36</v>
      </c>
      <c r="C225" s="58" t="s">
        <v>154</v>
      </c>
      <c r="D225" s="58" t="s">
        <v>10</v>
      </c>
      <c r="E225" s="58" t="s">
        <v>60</v>
      </c>
      <c r="F225" s="58" t="s">
        <v>12</v>
      </c>
      <c r="G225" s="58" t="s">
        <v>13</v>
      </c>
      <c r="H225" s="51">
        <v>61</v>
      </c>
      <c r="I225" s="58" t="s">
        <v>47</v>
      </c>
      <c r="J225" s="47">
        <f t="shared" si="10"/>
        <v>5060</v>
      </c>
      <c r="K225" s="46"/>
      <c r="L225" s="46"/>
      <c r="M225" s="46"/>
      <c r="N225" s="46">
        <v>3000</v>
      </c>
      <c r="O225" s="46"/>
      <c r="P225" s="46"/>
      <c r="Q225" s="46">
        <v>180</v>
      </c>
      <c r="R225" s="46">
        <v>1800</v>
      </c>
      <c r="S225" s="46">
        <v>80</v>
      </c>
      <c r="T225" s="46"/>
      <c r="U225" s="40">
        <f t="shared" si="11"/>
        <v>5060</v>
      </c>
      <c r="V225" s="1" t="b">
        <f t="shared" si="12"/>
        <v>1</v>
      </c>
    </row>
    <row r="226" spans="1:22" s="1" customFormat="1" ht="25" thickBot="1" x14ac:dyDescent="0.4">
      <c r="A226" s="53">
        <v>220</v>
      </c>
      <c r="B226" s="52">
        <v>36</v>
      </c>
      <c r="C226" s="57" t="s">
        <v>155</v>
      </c>
      <c r="D226" s="57" t="s">
        <v>23</v>
      </c>
      <c r="E226" s="57" t="s">
        <v>60</v>
      </c>
      <c r="F226" s="57" t="s">
        <v>12</v>
      </c>
      <c r="G226" s="57" t="s">
        <v>13</v>
      </c>
      <c r="H226" s="53">
        <v>84</v>
      </c>
      <c r="I226" s="57" t="s">
        <v>47</v>
      </c>
      <c r="J226" s="47">
        <f t="shared" si="10"/>
        <v>16980</v>
      </c>
      <c r="K226" s="46"/>
      <c r="L226" s="46"/>
      <c r="M226" s="46"/>
      <c r="N226" s="46"/>
      <c r="O226" s="46"/>
      <c r="P226" s="46"/>
      <c r="Q226" s="46">
        <v>180</v>
      </c>
      <c r="R226" s="46">
        <v>1800</v>
      </c>
      <c r="S226" s="46"/>
      <c r="T226" s="46">
        <v>15000</v>
      </c>
      <c r="U226" s="40">
        <f t="shared" si="11"/>
        <v>16980</v>
      </c>
      <c r="V226" s="1" t="b">
        <f t="shared" si="12"/>
        <v>1</v>
      </c>
    </row>
    <row r="227" spans="1:22" s="1" customFormat="1" ht="25" thickBot="1" x14ac:dyDescent="0.4">
      <c r="A227" s="51">
        <v>221</v>
      </c>
      <c r="B227" s="50">
        <v>36</v>
      </c>
      <c r="C227" s="58" t="s">
        <v>155</v>
      </c>
      <c r="D227" s="58" t="s">
        <v>23</v>
      </c>
      <c r="E227" s="58" t="s">
        <v>60</v>
      </c>
      <c r="F227" s="58" t="s">
        <v>12</v>
      </c>
      <c r="G227" s="58" t="s">
        <v>13</v>
      </c>
      <c r="H227" s="51">
        <v>84</v>
      </c>
      <c r="I227" s="58" t="s">
        <v>47</v>
      </c>
      <c r="J227" s="47">
        <f t="shared" si="10"/>
        <v>16980</v>
      </c>
      <c r="K227" s="46"/>
      <c r="L227" s="46"/>
      <c r="M227" s="46"/>
      <c r="N227" s="46"/>
      <c r="O227" s="46"/>
      <c r="P227" s="46"/>
      <c r="Q227" s="46">
        <v>180</v>
      </c>
      <c r="R227" s="46">
        <v>1800</v>
      </c>
      <c r="S227" s="46"/>
      <c r="T227" s="46">
        <v>15000</v>
      </c>
      <c r="U227" s="40">
        <f t="shared" si="11"/>
        <v>16980</v>
      </c>
      <c r="V227" s="1" t="b">
        <f t="shared" si="12"/>
        <v>1</v>
      </c>
    </row>
    <row r="228" spans="1:22" s="1" customFormat="1" ht="25" thickBot="1" x14ac:dyDescent="0.4">
      <c r="A228" s="53">
        <v>224</v>
      </c>
      <c r="B228" s="52">
        <v>37</v>
      </c>
      <c r="C228" s="57" t="s">
        <v>158</v>
      </c>
      <c r="D228" s="57" t="s">
        <v>10</v>
      </c>
      <c r="E228" s="57" t="s">
        <v>60</v>
      </c>
      <c r="F228" s="57" t="s">
        <v>12</v>
      </c>
      <c r="G228" s="57" t="s">
        <v>13</v>
      </c>
      <c r="H228" s="53">
        <v>40</v>
      </c>
      <c r="I228" s="57" t="s">
        <v>47</v>
      </c>
      <c r="J228" s="47">
        <f t="shared" si="10"/>
        <v>6210</v>
      </c>
      <c r="K228" s="46"/>
      <c r="L228" s="46"/>
      <c r="M228" s="46"/>
      <c r="N228" s="46">
        <v>3000</v>
      </c>
      <c r="O228" s="46">
        <v>1000</v>
      </c>
      <c r="P228" s="46">
        <v>150</v>
      </c>
      <c r="Q228" s="46">
        <v>180</v>
      </c>
      <c r="R228" s="46">
        <v>1800</v>
      </c>
      <c r="S228" s="46">
        <v>80</v>
      </c>
      <c r="T228" s="46"/>
      <c r="U228" s="40">
        <f t="shared" si="11"/>
        <v>6210</v>
      </c>
      <c r="V228" s="1" t="b">
        <f t="shared" si="12"/>
        <v>1</v>
      </c>
    </row>
    <row r="229" spans="1:22" ht="25" thickBot="1" x14ac:dyDescent="0.4">
      <c r="A229" s="51">
        <v>225</v>
      </c>
      <c r="B229" s="50">
        <v>37</v>
      </c>
      <c r="C229" s="58" t="s">
        <v>158</v>
      </c>
      <c r="D229" s="58" t="s">
        <v>10</v>
      </c>
      <c r="E229" s="58" t="s">
        <v>60</v>
      </c>
      <c r="F229" s="58" t="s">
        <v>12</v>
      </c>
      <c r="G229" s="58" t="s">
        <v>13</v>
      </c>
      <c r="H229" s="51">
        <v>61</v>
      </c>
      <c r="I229" s="58" t="s">
        <v>47</v>
      </c>
      <c r="J229" s="47">
        <f t="shared" si="10"/>
        <v>5210</v>
      </c>
      <c r="K229" s="46"/>
      <c r="L229" s="46"/>
      <c r="M229" s="46"/>
      <c r="N229" s="46">
        <v>3000</v>
      </c>
      <c r="O229" s="46"/>
      <c r="P229" s="45">
        <v>150</v>
      </c>
      <c r="Q229" s="46">
        <v>180</v>
      </c>
      <c r="R229" s="46">
        <v>1800</v>
      </c>
      <c r="S229" s="46">
        <v>80</v>
      </c>
      <c r="T229" s="46"/>
      <c r="U229" s="40">
        <f t="shared" si="11"/>
        <v>5210</v>
      </c>
      <c r="V229" s="1" t="b">
        <f t="shared" si="12"/>
        <v>1</v>
      </c>
    </row>
    <row r="230" spans="1:22" s="1" customFormat="1" ht="25" thickBot="1" x14ac:dyDescent="0.4">
      <c r="A230" s="53">
        <v>226</v>
      </c>
      <c r="B230" s="52">
        <v>37</v>
      </c>
      <c r="C230" s="57" t="s">
        <v>158</v>
      </c>
      <c r="D230" s="57" t="s">
        <v>10</v>
      </c>
      <c r="E230" s="57" t="s">
        <v>60</v>
      </c>
      <c r="F230" s="57" t="s">
        <v>12</v>
      </c>
      <c r="G230" s="57" t="s">
        <v>13</v>
      </c>
      <c r="H230" s="53">
        <v>65</v>
      </c>
      <c r="I230" s="57" t="s">
        <v>47</v>
      </c>
      <c r="J230" s="47">
        <f t="shared" si="10"/>
        <v>3060</v>
      </c>
      <c r="K230" s="46"/>
      <c r="L230" s="46"/>
      <c r="M230" s="46"/>
      <c r="N230" s="46"/>
      <c r="O230" s="46">
        <v>1000</v>
      </c>
      <c r="P230" s="46"/>
      <c r="Q230" s="46">
        <v>180</v>
      </c>
      <c r="R230" s="46">
        <v>1800</v>
      </c>
      <c r="S230" s="46">
        <v>80</v>
      </c>
      <c r="T230" s="46"/>
      <c r="U230" s="40">
        <f t="shared" si="11"/>
        <v>3060</v>
      </c>
      <c r="V230" s="1" t="b">
        <f t="shared" si="12"/>
        <v>1</v>
      </c>
    </row>
    <row r="231" spans="1:22" ht="25" thickBot="1" x14ac:dyDescent="0.4">
      <c r="A231" s="51">
        <v>227</v>
      </c>
      <c r="B231" s="50">
        <v>37</v>
      </c>
      <c r="C231" s="58" t="s">
        <v>158</v>
      </c>
      <c r="D231" s="58" t="s">
        <v>10</v>
      </c>
      <c r="E231" s="58" t="s">
        <v>60</v>
      </c>
      <c r="F231" s="58" t="s">
        <v>12</v>
      </c>
      <c r="G231" s="58" t="s">
        <v>13</v>
      </c>
      <c r="H231" s="51">
        <v>44</v>
      </c>
      <c r="I231" s="58" t="s">
        <v>47</v>
      </c>
      <c r="J231" s="47">
        <f t="shared" si="10"/>
        <v>4560</v>
      </c>
      <c r="K231" s="46">
        <v>1200</v>
      </c>
      <c r="L231" s="46"/>
      <c r="M231" s="46">
        <v>300</v>
      </c>
      <c r="N231" s="46"/>
      <c r="O231" s="46">
        <v>1000</v>
      </c>
      <c r="P231" s="45"/>
      <c r="Q231" s="46">
        <v>180</v>
      </c>
      <c r="R231" s="46">
        <v>1800</v>
      </c>
      <c r="S231" s="46">
        <v>80</v>
      </c>
      <c r="T231" s="46"/>
      <c r="U231" s="40">
        <f t="shared" si="11"/>
        <v>4560</v>
      </c>
      <c r="V231" s="1" t="b">
        <f t="shared" si="12"/>
        <v>1</v>
      </c>
    </row>
    <row r="232" spans="1:22" s="1" customFormat="1" ht="25" thickBot="1" x14ac:dyDescent="0.4">
      <c r="A232" s="53">
        <v>228</v>
      </c>
      <c r="B232" s="52">
        <v>37</v>
      </c>
      <c r="C232" s="57" t="s">
        <v>158</v>
      </c>
      <c r="D232" s="57" t="s">
        <v>23</v>
      </c>
      <c r="E232" s="57" t="s">
        <v>60</v>
      </c>
      <c r="F232" s="57" t="s">
        <v>12</v>
      </c>
      <c r="G232" s="57" t="s">
        <v>13</v>
      </c>
      <c r="H232" s="53">
        <v>83</v>
      </c>
      <c r="I232" s="57" t="s">
        <v>47</v>
      </c>
      <c r="J232" s="47">
        <f t="shared" si="10"/>
        <v>16980</v>
      </c>
      <c r="K232" s="46"/>
      <c r="L232" s="46"/>
      <c r="M232" s="46"/>
      <c r="N232" s="46"/>
      <c r="O232" s="46"/>
      <c r="P232" s="46"/>
      <c r="Q232" s="46">
        <v>180</v>
      </c>
      <c r="R232" s="46">
        <v>1800</v>
      </c>
      <c r="S232" s="46"/>
      <c r="T232" s="46">
        <v>15000</v>
      </c>
      <c r="U232" s="40">
        <f t="shared" si="11"/>
        <v>16980</v>
      </c>
      <c r="V232" s="1" t="b">
        <f t="shared" si="12"/>
        <v>1</v>
      </c>
    </row>
    <row r="233" spans="1:22" ht="25" thickBot="1" x14ac:dyDescent="0.4">
      <c r="A233" s="51">
        <v>229</v>
      </c>
      <c r="B233" s="50">
        <v>37</v>
      </c>
      <c r="C233" s="58" t="s">
        <v>158</v>
      </c>
      <c r="D233" s="58" t="s">
        <v>23</v>
      </c>
      <c r="E233" s="58" t="s">
        <v>60</v>
      </c>
      <c r="F233" s="58" t="s">
        <v>12</v>
      </c>
      <c r="G233" s="58" t="s">
        <v>13</v>
      </c>
      <c r="H233" s="51">
        <v>78</v>
      </c>
      <c r="I233" s="58" t="s">
        <v>47</v>
      </c>
      <c r="J233" s="47">
        <f t="shared" si="10"/>
        <v>16980</v>
      </c>
      <c r="K233" s="46"/>
      <c r="L233" s="46"/>
      <c r="M233" s="46"/>
      <c r="N233" s="46"/>
      <c r="O233" s="46"/>
      <c r="P233" s="46"/>
      <c r="Q233" s="46">
        <v>180</v>
      </c>
      <c r="R233" s="46">
        <v>1800</v>
      </c>
      <c r="S233" s="46"/>
      <c r="T233" s="46">
        <v>15000</v>
      </c>
      <c r="U233" s="40">
        <f t="shared" si="11"/>
        <v>16980</v>
      </c>
      <c r="V233" s="1" t="b">
        <f t="shared" si="12"/>
        <v>1</v>
      </c>
    </row>
    <row r="234" spans="1:22" s="1" customFormat="1" ht="25" thickBot="1" x14ac:dyDescent="0.4">
      <c r="A234" s="53">
        <v>231</v>
      </c>
      <c r="B234" s="52">
        <v>38</v>
      </c>
      <c r="C234" s="57" t="s">
        <v>160</v>
      </c>
      <c r="D234" s="57" t="s">
        <v>10</v>
      </c>
      <c r="E234" s="57" t="s">
        <v>161</v>
      </c>
      <c r="F234" s="57" t="s">
        <v>162</v>
      </c>
      <c r="G234" s="57" t="s">
        <v>13</v>
      </c>
      <c r="H234" s="53">
        <v>74</v>
      </c>
      <c r="I234" s="57" t="s">
        <v>47</v>
      </c>
      <c r="J234" s="47">
        <f t="shared" si="10"/>
        <v>1980</v>
      </c>
      <c r="K234" s="46"/>
      <c r="L234" s="46"/>
      <c r="M234" s="46"/>
      <c r="N234" s="46"/>
      <c r="O234" s="46"/>
      <c r="P234" s="46"/>
      <c r="Q234" s="46">
        <v>180</v>
      </c>
      <c r="R234" s="46">
        <v>1800</v>
      </c>
      <c r="S234" s="46"/>
      <c r="T234" s="46"/>
      <c r="U234" s="40">
        <f t="shared" si="11"/>
        <v>1980</v>
      </c>
      <c r="V234" s="1" t="b">
        <f t="shared" si="12"/>
        <v>1</v>
      </c>
    </row>
    <row r="235" spans="1:22" ht="25" thickBot="1" x14ac:dyDescent="0.4">
      <c r="A235" s="51">
        <v>232</v>
      </c>
      <c r="B235" s="50">
        <v>38</v>
      </c>
      <c r="C235" s="58" t="s">
        <v>160</v>
      </c>
      <c r="D235" s="58" t="s">
        <v>10</v>
      </c>
      <c r="E235" s="58" t="s">
        <v>161</v>
      </c>
      <c r="F235" s="58" t="s">
        <v>162</v>
      </c>
      <c r="G235" s="58" t="s">
        <v>13</v>
      </c>
      <c r="H235" s="51">
        <v>72</v>
      </c>
      <c r="I235" s="58" t="s">
        <v>47</v>
      </c>
      <c r="J235" s="47">
        <f t="shared" si="10"/>
        <v>1980</v>
      </c>
      <c r="K235" s="46"/>
      <c r="L235" s="46"/>
      <c r="M235" s="46"/>
      <c r="N235" s="46"/>
      <c r="O235" s="46"/>
      <c r="P235" s="46"/>
      <c r="Q235" s="46">
        <v>180</v>
      </c>
      <c r="R235" s="46">
        <v>1800</v>
      </c>
      <c r="S235" s="46"/>
      <c r="T235" s="46"/>
      <c r="U235" s="40">
        <f t="shared" si="11"/>
        <v>1980</v>
      </c>
      <c r="V235" s="1" t="b">
        <f t="shared" si="12"/>
        <v>1</v>
      </c>
    </row>
    <row r="236" spans="1:22" ht="25" thickBot="1" x14ac:dyDescent="0.4">
      <c r="A236" s="53">
        <v>233</v>
      </c>
      <c r="B236" s="52">
        <v>38</v>
      </c>
      <c r="C236" s="57" t="s">
        <v>163</v>
      </c>
      <c r="D236" s="57" t="s">
        <v>10</v>
      </c>
      <c r="E236" s="57" t="s">
        <v>161</v>
      </c>
      <c r="F236" s="57" t="s">
        <v>162</v>
      </c>
      <c r="G236" s="57" t="s">
        <v>13</v>
      </c>
      <c r="H236" s="53">
        <v>53</v>
      </c>
      <c r="I236" s="57" t="s">
        <v>47</v>
      </c>
      <c r="J236" s="47">
        <f t="shared" si="10"/>
        <v>5210</v>
      </c>
      <c r="K236" s="46"/>
      <c r="L236" s="46"/>
      <c r="M236" s="46"/>
      <c r="N236" s="46">
        <v>3000</v>
      </c>
      <c r="O236" s="46"/>
      <c r="P236" s="46">
        <v>150</v>
      </c>
      <c r="Q236" s="46">
        <v>180</v>
      </c>
      <c r="R236" s="46">
        <v>1800</v>
      </c>
      <c r="S236" s="46">
        <v>80</v>
      </c>
      <c r="T236" s="46"/>
      <c r="U236" s="40">
        <f t="shared" si="11"/>
        <v>5210</v>
      </c>
      <c r="V236" s="1" t="b">
        <f t="shared" si="12"/>
        <v>1</v>
      </c>
    </row>
    <row r="237" spans="1:22" ht="25" thickBot="1" x14ac:dyDescent="0.4">
      <c r="A237" s="51">
        <v>234</v>
      </c>
      <c r="B237" s="50">
        <v>38</v>
      </c>
      <c r="C237" s="58" t="s">
        <v>164</v>
      </c>
      <c r="D237" s="58" t="s">
        <v>10</v>
      </c>
      <c r="E237" s="58" t="s">
        <v>161</v>
      </c>
      <c r="F237" s="58" t="s">
        <v>162</v>
      </c>
      <c r="G237" s="58" t="s">
        <v>13</v>
      </c>
      <c r="H237" s="51">
        <v>40</v>
      </c>
      <c r="I237" s="58" t="s">
        <v>47</v>
      </c>
      <c r="J237" s="47">
        <f t="shared" si="10"/>
        <v>6210</v>
      </c>
      <c r="K237" s="46"/>
      <c r="L237" s="46"/>
      <c r="M237" s="46"/>
      <c r="N237" s="46">
        <v>3000</v>
      </c>
      <c r="O237" s="46">
        <v>1000</v>
      </c>
      <c r="P237" s="46">
        <v>150</v>
      </c>
      <c r="Q237" s="46">
        <v>180</v>
      </c>
      <c r="R237" s="46">
        <v>1800</v>
      </c>
      <c r="S237" s="46">
        <v>80</v>
      </c>
      <c r="T237" s="46"/>
      <c r="U237" s="40">
        <f t="shared" si="11"/>
        <v>6210</v>
      </c>
      <c r="V237" s="1" t="b">
        <f t="shared" si="12"/>
        <v>1</v>
      </c>
    </row>
    <row r="238" spans="1:22" s="1" customFormat="1" ht="25" thickBot="1" x14ac:dyDescent="0.4">
      <c r="A238" s="53">
        <v>235</v>
      </c>
      <c r="B238" s="52">
        <v>38</v>
      </c>
      <c r="C238" s="57" t="s">
        <v>165</v>
      </c>
      <c r="D238" s="57" t="s">
        <v>23</v>
      </c>
      <c r="E238" s="57" t="s">
        <v>161</v>
      </c>
      <c r="F238" s="57" t="s">
        <v>162</v>
      </c>
      <c r="G238" s="57" t="s">
        <v>13</v>
      </c>
      <c r="H238" s="53">
        <v>89</v>
      </c>
      <c r="I238" s="57" t="s">
        <v>47</v>
      </c>
      <c r="J238" s="47">
        <f t="shared" si="10"/>
        <v>1980</v>
      </c>
      <c r="K238" s="46"/>
      <c r="L238" s="46"/>
      <c r="M238" s="45"/>
      <c r="N238" s="46"/>
      <c r="O238" s="46"/>
      <c r="P238" s="46"/>
      <c r="Q238" s="46">
        <v>180</v>
      </c>
      <c r="R238" s="46">
        <v>1800</v>
      </c>
      <c r="S238" s="46"/>
      <c r="T238" s="46"/>
      <c r="U238" s="40">
        <f t="shared" si="11"/>
        <v>1980</v>
      </c>
      <c r="V238" s="1" t="b">
        <f t="shared" si="12"/>
        <v>1</v>
      </c>
    </row>
    <row r="239" spans="1:22" ht="25" thickBot="1" x14ac:dyDescent="0.4">
      <c r="A239" s="51">
        <v>237</v>
      </c>
      <c r="B239" s="50">
        <v>39</v>
      </c>
      <c r="C239" s="58" t="s">
        <v>167</v>
      </c>
      <c r="D239" s="58" t="s">
        <v>10</v>
      </c>
      <c r="E239" s="58" t="s">
        <v>168</v>
      </c>
      <c r="F239" s="58" t="s">
        <v>169</v>
      </c>
      <c r="G239" s="58" t="s">
        <v>13</v>
      </c>
      <c r="H239" s="51">
        <v>67</v>
      </c>
      <c r="I239" s="58" t="s">
        <v>47</v>
      </c>
      <c r="J239" s="47">
        <f t="shared" si="10"/>
        <v>2060</v>
      </c>
      <c r="K239" s="46"/>
      <c r="L239" s="46"/>
      <c r="M239" s="45"/>
      <c r="N239" s="46"/>
      <c r="O239" s="46"/>
      <c r="P239" s="46"/>
      <c r="Q239" s="46">
        <v>180</v>
      </c>
      <c r="R239" s="46">
        <v>1800</v>
      </c>
      <c r="S239" s="46">
        <v>80</v>
      </c>
      <c r="T239" s="46"/>
      <c r="U239" s="40">
        <f t="shared" si="11"/>
        <v>2060</v>
      </c>
      <c r="V239" s="1" t="b">
        <f t="shared" si="12"/>
        <v>1</v>
      </c>
    </row>
    <row r="240" spans="1:22" ht="25" thickBot="1" x14ac:dyDescent="0.4">
      <c r="A240" s="53">
        <v>238</v>
      </c>
      <c r="B240" s="52">
        <v>39</v>
      </c>
      <c r="C240" s="57" t="s">
        <v>167</v>
      </c>
      <c r="D240" s="57" t="s">
        <v>10</v>
      </c>
      <c r="E240" s="57" t="s">
        <v>168</v>
      </c>
      <c r="F240" s="57" t="s">
        <v>169</v>
      </c>
      <c r="G240" s="57" t="s">
        <v>13</v>
      </c>
      <c r="H240" s="53">
        <v>53</v>
      </c>
      <c r="I240" s="57" t="s">
        <v>47</v>
      </c>
      <c r="J240" s="47">
        <f t="shared" si="10"/>
        <v>6130</v>
      </c>
      <c r="K240" s="46"/>
      <c r="L240" s="46"/>
      <c r="M240" s="45"/>
      <c r="N240" s="46">
        <v>3000</v>
      </c>
      <c r="O240" s="46">
        <v>1000</v>
      </c>
      <c r="P240" s="46">
        <v>150</v>
      </c>
      <c r="Q240" s="46">
        <v>180</v>
      </c>
      <c r="R240" s="46">
        <v>1800</v>
      </c>
      <c r="S240" s="46"/>
      <c r="T240" s="46"/>
      <c r="U240" s="40">
        <f t="shared" si="11"/>
        <v>6130</v>
      </c>
      <c r="V240" s="1" t="b">
        <f t="shared" si="12"/>
        <v>1</v>
      </c>
    </row>
    <row r="241" spans="1:22" ht="25" thickBot="1" x14ac:dyDescent="0.4">
      <c r="A241" s="51">
        <v>239</v>
      </c>
      <c r="B241" s="50">
        <v>39</v>
      </c>
      <c r="C241" s="58" t="s">
        <v>170</v>
      </c>
      <c r="D241" s="58" t="s">
        <v>10</v>
      </c>
      <c r="E241" s="58" t="s">
        <v>168</v>
      </c>
      <c r="F241" s="58" t="s">
        <v>169</v>
      </c>
      <c r="G241" s="58" t="s">
        <v>13</v>
      </c>
      <c r="H241" s="51">
        <v>56</v>
      </c>
      <c r="I241" s="58" t="s">
        <v>47</v>
      </c>
      <c r="J241" s="47">
        <f t="shared" si="10"/>
        <v>1980</v>
      </c>
      <c r="K241" s="46"/>
      <c r="L241" s="46"/>
      <c r="M241" s="45"/>
      <c r="N241" s="46"/>
      <c r="O241" s="46"/>
      <c r="P241" s="46"/>
      <c r="Q241" s="46">
        <v>180</v>
      </c>
      <c r="R241" s="46">
        <v>1800</v>
      </c>
      <c r="S241" s="46"/>
      <c r="T241" s="46"/>
      <c r="U241" s="40">
        <f t="shared" si="11"/>
        <v>1980</v>
      </c>
      <c r="V241" s="1" t="b">
        <f t="shared" si="12"/>
        <v>1</v>
      </c>
    </row>
    <row r="242" spans="1:22" ht="25" thickBot="1" x14ac:dyDescent="0.4">
      <c r="A242" s="53">
        <v>240</v>
      </c>
      <c r="B242" s="52">
        <v>39</v>
      </c>
      <c r="C242" s="57" t="s">
        <v>171</v>
      </c>
      <c r="D242" s="57" t="s">
        <v>23</v>
      </c>
      <c r="E242" s="57" t="s">
        <v>168</v>
      </c>
      <c r="F242" s="57" t="s">
        <v>169</v>
      </c>
      <c r="G242" s="57" t="s">
        <v>13</v>
      </c>
      <c r="H242" s="53">
        <v>82</v>
      </c>
      <c r="I242" s="57" t="s">
        <v>47</v>
      </c>
      <c r="J242" s="47">
        <f t="shared" si="10"/>
        <v>16980</v>
      </c>
      <c r="K242" s="46"/>
      <c r="L242" s="46"/>
      <c r="M242" s="45"/>
      <c r="N242" s="46"/>
      <c r="O242" s="46"/>
      <c r="P242" s="46"/>
      <c r="Q242" s="46">
        <v>180</v>
      </c>
      <c r="R242" s="46">
        <v>1800</v>
      </c>
      <c r="S242" s="46"/>
      <c r="T242" s="46">
        <v>15000</v>
      </c>
      <c r="U242" s="40">
        <f t="shared" si="11"/>
        <v>16980</v>
      </c>
      <c r="V242" s="1" t="b">
        <f t="shared" si="12"/>
        <v>1</v>
      </c>
    </row>
    <row r="243" spans="1:22" s="1" customFormat="1" ht="25" thickBot="1" x14ac:dyDescent="0.4">
      <c r="A243" s="51">
        <v>336</v>
      </c>
      <c r="B243" s="50">
        <v>57</v>
      </c>
      <c r="C243" s="58" t="s">
        <v>227</v>
      </c>
      <c r="D243" s="58" t="s">
        <v>10</v>
      </c>
      <c r="E243" s="58" t="s">
        <v>228</v>
      </c>
      <c r="F243" s="58" t="s">
        <v>229</v>
      </c>
      <c r="G243" s="58" t="s">
        <v>230</v>
      </c>
      <c r="H243" s="51">
        <v>67</v>
      </c>
      <c r="I243" s="58" t="s">
        <v>47</v>
      </c>
      <c r="J243" s="47">
        <f t="shared" si="10"/>
        <v>1980</v>
      </c>
      <c r="K243" s="46"/>
      <c r="L243" s="46"/>
      <c r="M243" s="45"/>
      <c r="N243" s="46"/>
      <c r="O243" s="46"/>
      <c r="P243" s="46"/>
      <c r="Q243" s="46">
        <v>180</v>
      </c>
      <c r="R243" s="46">
        <v>1800</v>
      </c>
      <c r="S243" s="46"/>
      <c r="T243" s="45"/>
      <c r="U243" s="40">
        <f t="shared" si="11"/>
        <v>1980</v>
      </c>
      <c r="V243" s="1" t="b">
        <f t="shared" si="12"/>
        <v>1</v>
      </c>
    </row>
    <row r="244" spans="1:22" s="1" customFormat="1" ht="25" thickBot="1" x14ac:dyDescent="0.4">
      <c r="A244" s="53">
        <v>337</v>
      </c>
      <c r="B244" s="52">
        <v>57</v>
      </c>
      <c r="C244" s="57" t="s">
        <v>231</v>
      </c>
      <c r="D244" s="57" t="s">
        <v>10</v>
      </c>
      <c r="E244" s="57" t="s">
        <v>228</v>
      </c>
      <c r="F244" s="57" t="s">
        <v>229</v>
      </c>
      <c r="G244" s="57" t="s">
        <v>230</v>
      </c>
      <c r="H244" s="53">
        <v>53</v>
      </c>
      <c r="I244" s="57" t="s">
        <v>47</v>
      </c>
      <c r="J244" s="47">
        <f t="shared" si="10"/>
        <v>5130</v>
      </c>
      <c r="K244" s="46"/>
      <c r="L244" s="46"/>
      <c r="M244" s="45"/>
      <c r="N244" s="46">
        <v>3000</v>
      </c>
      <c r="O244" s="46"/>
      <c r="P244" s="46">
        <v>150</v>
      </c>
      <c r="Q244" s="46">
        <v>180</v>
      </c>
      <c r="R244" s="46">
        <v>1800</v>
      </c>
      <c r="S244" s="46"/>
      <c r="T244" s="45"/>
      <c r="U244" s="40">
        <f t="shared" si="11"/>
        <v>5130</v>
      </c>
      <c r="V244" s="1" t="b">
        <f t="shared" si="12"/>
        <v>1</v>
      </c>
    </row>
    <row r="245" spans="1:22" s="1" customFormat="1" ht="15" thickBot="1" x14ac:dyDescent="0.4">
      <c r="A245" s="51">
        <v>341</v>
      </c>
      <c r="B245" s="50">
        <v>58</v>
      </c>
      <c r="C245" s="58" t="s">
        <v>200</v>
      </c>
      <c r="D245" s="58" t="s">
        <v>10</v>
      </c>
      <c r="E245" s="58" t="s">
        <v>233</v>
      </c>
      <c r="F245" s="58" t="s">
        <v>229</v>
      </c>
      <c r="G245" s="58" t="s">
        <v>230</v>
      </c>
      <c r="H245" s="51">
        <v>41</v>
      </c>
      <c r="I245" s="58" t="s">
        <v>47</v>
      </c>
      <c r="J245" s="47">
        <f t="shared" si="10"/>
        <v>7300</v>
      </c>
      <c r="K245" s="46"/>
      <c r="L245" s="46">
        <v>3300</v>
      </c>
      <c r="M245" s="45"/>
      <c r="N245" s="46">
        <v>3000</v>
      </c>
      <c r="O245" s="46">
        <v>1000</v>
      </c>
      <c r="P245" s="46"/>
      <c r="Q245" s="46"/>
      <c r="R245" s="46"/>
      <c r="S245" s="46"/>
      <c r="T245" s="45"/>
      <c r="U245" s="40">
        <f t="shared" si="11"/>
        <v>7300</v>
      </c>
      <c r="V245" s="1" t="b">
        <f t="shared" si="12"/>
        <v>1</v>
      </c>
    </row>
    <row r="246" spans="1:22" ht="15" thickBot="1" x14ac:dyDescent="0.4">
      <c r="A246" s="53">
        <v>343</v>
      </c>
      <c r="B246" s="52">
        <v>59</v>
      </c>
      <c r="C246" s="57" t="s">
        <v>235</v>
      </c>
      <c r="D246" s="57" t="s">
        <v>10</v>
      </c>
      <c r="E246" s="57" t="s">
        <v>236</v>
      </c>
      <c r="F246" s="57" t="s">
        <v>229</v>
      </c>
      <c r="G246" s="57" t="s">
        <v>230</v>
      </c>
      <c r="H246" s="53">
        <v>67</v>
      </c>
      <c r="I246" s="57" t="s">
        <v>47</v>
      </c>
      <c r="J246" s="47">
        <f t="shared" si="10"/>
        <v>3060</v>
      </c>
      <c r="K246" s="46"/>
      <c r="L246" s="46"/>
      <c r="M246" s="45"/>
      <c r="N246" s="46"/>
      <c r="O246" s="46">
        <v>1000</v>
      </c>
      <c r="P246" s="46"/>
      <c r="Q246" s="46">
        <v>180</v>
      </c>
      <c r="R246" s="46">
        <v>1800</v>
      </c>
      <c r="S246" s="46">
        <v>80</v>
      </c>
      <c r="T246" s="46"/>
      <c r="U246" s="40">
        <f t="shared" si="11"/>
        <v>3060</v>
      </c>
      <c r="V246" s="1" t="b">
        <f t="shared" si="12"/>
        <v>1</v>
      </c>
    </row>
    <row r="247" spans="1:22" ht="15" thickBot="1" x14ac:dyDescent="0.4">
      <c r="A247" s="51">
        <v>344</v>
      </c>
      <c r="B247" s="50">
        <v>59</v>
      </c>
      <c r="C247" s="58" t="s">
        <v>237</v>
      </c>
      <c r="D247" s="58" t="s">
        <v>10</v>
      </c>
      <c r="E247" s="58" t="s">
        <v>236</v>
      </c>
      <c r="F247" s="58" t="s">
        <v>229</v>
      </c>
      <c r="G247" s="58" t="s">
        <v>230</v>
      </c>
      <c r="H247" s="51">
        <v>50</v>
      </c>
      <c r="I247" s="58" t="s">
        <v>47</v>
      </c>
      <c r="J247" s="47">
        <f t="shared" si="10"/>
        <v>5210</v>
      </c>
      <c r="K247" s="46"/>
      <c r="L247" s="46"/>
      <c r="M247" s="45"/>
      <c r="N247" s="46">
        <v>3000</v>
      </c>
      <c r="O247" s="46"/>
      <c r="P247" s="46">
        <v>150</v>
      </c>
      <c r="Q247" s="46">
        <v>180</v>
      </c>
      <c r="R247" s="46">
        <v>1800</v>
      </c>
      <c r="S247" s="46">
        <v>80</v>
      </c>
      <c r="T247" s="46"/>
      <c r="U247" s="40">
        <f t="shared" si="11"/>
        <v>5210</v>
      </c>
      <c r="V247" s="1" t="b">
        <f t="shared" si="12"/>
        <v>1</v>
      </c>
    </row>
    <row r="248" spans="1:22" ht="15" thickBot="1" x14ac:dyDescent="0.4">
      <c r="A248" s="53">
        <v>345</v>
      </c>
      <c r="B248" s="52">
        <v>59</v>
      </c>
      <c r="C248" s="57" t="s">
        <v>237</v>
      </c>
      <c r="D248" s="57" t="s">
        <v>10</v>
      </c>
      <c r="E248" s="57" t="s">
        <v>236</v>
      </c>
      <c r="F248" s="57" t="s">
        <v>229</v>
      </c>
      <c r="G248" s="57" t="s">
        <v>230</v>
      </c>
      <c r="H248" s="53">
        <v>56</v>
      </c>
      <c r="I248" s="57" t="s">
        <v>47</v>
      </c>
      <c r="J248" s="47">
        <f t="shared" si="10"/>
        <v>3060</v>
      </c>
      <c r="K248" s="46"/>
      <c r="L248" s="46"/>
      <c r="M248" s="45"/>
      <c r="N248" s="46"/>
      <c r="O248" s="46">
        <v>1000</v>
      </c>
      <c r="P248" s="46"/>
      <c r="Q248" s="46">
        <v>180</v>
      </c>
      <c r="R248" s="46">
        <v>1800</v>
      </c>
      <c r="S248" s="46">
        <v>80</v>
      </c>
      <c r="T248" s="46"/>
      <c r="U248" s="40">
        <f t="shared" si="11"/>
        <v>3060</v>
      </c>
      <c r="V248" s="1" t="b">
        <f t="shared" si="12"/>
        <v>1</v>
      </c>
    </row>
    <row r="249" spans="1:22" ht="15" thickBot="1" x14ac:dyDescent="0.4">
      <c r="A249" s="51">
        <v>350</v>
      </c>
      <c r="B249" s="50">
        <v>60</v>
      </c>
      <c r="C249" s="58" t="s">
        <v>239</v>
      </c>
      <c r="D249" s="58" t="s">
        <v>10</v>
      </c>
      <c r="E249" s="58" t="s">
        <v>240</v>
      </c>
      <c r="F249" s="58" t="s">
        <v>229</v>
      </c>
      <c r="G249" s="58" t="s">
        <v>230</v>
      </c>
      <c r="H249" s="51">
        <v>25</v>
      </c>
      <c r="I249" s="58" t="s">
        <v>47</v>
      </c>
      <c r="J249" s="47">
        <f t="shared" si="10"/>
        <v>8650</v>
      </c>
      <c r="K249" s="46">
        <v>1200</v>
      </c>
      <c r="L249" s="46">
        <v>3300</v>
      </c>
      <c r="M249" s="45"/>
      <c r="N249" s="46">
        <v>3000</v>
      </c>
      <c r="O249" s="46">
        <v>1000</v>
      </c>
      <c r="P249" s="46">
        <v>150</v>
      </c>
      <c r="Q249" s="46"/>
      <c r="R249" s="46"/>
      <c r="S249" s="46"/>
      <c r="T249" s="45"/>
      <c r="U249" s="40">
        <f t="shared" si="11"/>
        <v>8650</v>
      </c>
      <c r="V249" s="1" t="b">
        <f t="shared" si="12"/>
        <v>1</v>
      </c>
    </row>
    <row r="250" spans="1:22" ht="15" thickBot="1" x14ac:dyDescent="0.4">
      <c r="A250" s="53">
        <v>351</v>
      </c>
      <c r="B250" s="52">
        <v>60</v>
      </c>
      <c r="C250" s="57" t="s">
        <v>241</v>
      </c>
      <c r="D250" s="57" t="s">
        <v>10</v>
      </c>
      <c r="E250" s="57" t="s">
        <v>240</v>
      </c>
      <c r="F250" s="57" t="s">
        <v>229</v>
      </c>
      <c r="G250" s="57" t="s">
        <v>230</v>
      </c>
      <c r="H250" s="53">
        <v>40</v>
      </c>
      <c r="I250" s="57" t="s">
        <v>47</v>
      </c>
      <c r="J250" s="47">
        <f t="shared" si="10"/>
        <v>7450</v>
      </c>
      <c r="K250" s="46"/>
      <c r="L250" s="46">
        <v>3300</v>
      </c>
      <c r="M250" s="45"/>
      <c r="N250" s="45">
        <v>3000</v>
      </c>
      <c r="O250" s="46">
        <v>1000</v>
      </c>
      <c r="P250" s="46">
        <v>150</v>
      </c>
      <c r="Q250" s="46"/>
      <c r="R250" s="46"/>
      <c r="S250" s="46"/>
      <c r="T250" s="46"/>
      <c r="U250" s="40">
        <f t="shared" si="11"/>
        <v>7450</v>
      </c>
      <c r="V250" s="1" t="b">
        <f t="shared" si="12"/>
        <v>1</v>
      </c>
    </row>
    <row r="251" spans="1:22" ht="25" thickBot="1" x14ac:dyDescent="0.4">
      <c r="A251" s="51">
        <v>543</v>
      </c>
      <c r="B251" s="50">
        <v>83</v>
      </c>
      <c r="C251" s="58" t="s">
        <v>366</v>
      </c>
      <c r="D251" s="58" t="s">
        <v>10</v>
      </c>
      <c r="E251" s="58" t="s">
        <v>367</v>
      </c>
      <c r="F251" s="58" t="s">
        <v>368</v>
      </c>
      <c r="G251" s="58" t="s">
        <v>369</v>
      </c>
      <c r="H251" s="51">
        <v>53</v>
      </c>
      <c r="I251" s="58" t="s">
        <v>47</v>
      </c>
      <c r="J251" s="47">
        <f t="shared" si="10"/>
        <v>5130</v>
      </c>
      <c r="K251" s="46"/>
      <c r="L251" s="46"/>
      <c r="M251" s="45"/>
      <c r="N251" s="45">
        <v>3000</v>
      </c>
      <c r="O251" s="46"/>
      <c r="P251" s="46">
        <v>150</v>
      </c>
      <c r="Q251" s="46">
        <v>180</v>
      </c>
      <c r="R251" s="46">
        <v>1800</v>
      </c>
      <c r="S251" s="46"/>
      <c r="T251" s="45"/>
      <c r="U251" s="40">
        <f t="shared" si="11"/>
        <v>5130</v>
      </c>
      <c r="V251" s="1" t="b">
        <f t="shared" si="12"/>
        <v>1</v>
      </c>
    </row>
    <row r="252" spans="1:22" ht="25" thickBot="1" x14ac:dyDescent="0.4">
      <c r="A252" s="53">
        <v>544</v>
      </c>
      <c r="B252" s="52">
        <v>83</v>
      </c>
      <c r="C252" s="57" t="s">
        <v>366</v>
      </c>
      <c r="D252" s="57" t="s">
        <v>10</v>
      </c>
      <c r="E252" s="57" t="s">
        <v>367</v>
      </c>
      <c r="F252" s="57" t="s">
        <v>368</v>
      </c>
      <c r="G252" s="57" t="s">
        <v>369</v>
      </c>
      <c r="H252" s="53">
        <v>50</v>
      </c>
      <c r="I252" s="57" t="s">
        <v>47</v>
      </c>
      <c r="J252" s="47">
        <f t="shared" si="10"/>
        <v>5130</v>
      </c>
      <c r="K252" s="46"/>
      <c r="L252" s="46"/>
      <c r="M252" s="45"/>
      <c r="N252" s="45">
        <v>3000</v>
      </c>
      <c r="O252" s="46"/>
      <c r="P252" s="46">
        <v>150</v>
      </c>
      <c r="Q252" s="46">
        <v>180</v>
      </c>
      <c r="R252" s="46">
        <v>1800</v>
      </c>
      <c r="S252" s="46"/>
      <c r="T252" s="45"/>
      <c r="U252" s="40">
        <f t="shared" si="11"/>
        <v>5130</v>
      </c>
      <c r="V252" s="1" t="b">
        <f t="shared" si="12"/>
        <v>1</v>
      </c>
    </row>
    <row r="253" spans="1:22" ht="25" thickBot="1" x14ac:dyDescent="0.4">
      <c r="A253" s="51">
        <v>545</v>
      </c>
      <c r="B253" s="50">
        <v>83</v>
      </c>
      <c r="C253" s="58" t="s">
        <v>366</v>
      </c>
      <c r="D253" s="58" t="s">
        <v>10</v>
      </c>
      <c r="E253" s="58" t="s">
        <v>367</v>
      </c>
      <c r="F253" s="58" t="s">
        <v>368</v>
      </c>
      <c r="G253" s="58" t="s">
        <v>369</v>
      </c>
      <c r="H253" s="51">
        <v>53</v>
      </c>
      <c r="I253" s="58" t="s">
        <v>47</v>
      </c>
      <c r="J253" s="47">
        <f t="shared" si="10"/>
        <v>5130</v>
      </c>
      <c r="K253" s="46"/>
      <c r="L253" s="46"/>
      <c r="M253" s="45"/>
      <c r="N253" s="45">
        <v>3000</v>
      </c>
      <c r="O253" s="46"/>
      <c r="P253" s="46">
        <v>150</v>
      </c>
      <c r="Q253" s="46">
        <v>180</v>
      </c>
      <c r="R253" s="46">
        <v>1800</v>
      </c>
      <c r="S253" s="46"/>
      <c r="T253" s="45"/>
      <c r="U253" s="40">
        <f t="shared" si="11"/>
        <v>5130</v>
      </c>
      <c r="V253" s="1" t="b">
        <f t="shared" si="12"/>
        <v>1</v>
      </c>
    </row>
    <row r="254" spans="1:22" s="1" customFormat="1" ht="25" thickBot="1" x14ac:dyDescent="0.4">
      <c r="A254" s="53">
        <v>546</v>
      </c>
      <c r="B254" s="52">
        <v>83</v>
      </c>
      <c r="C254" s="57" t="s">
        <v>366</v>
      </c>
      <c r="D254" s="57" t="s">
        <v>10</v>
      </c>
      <c r="E254" s="57" t="s">
        <v>367</v>
      </c>
      <c r="F254" s="57" t="s">
        <v>368</v>
      </c>
      <c r="G254" s="57" t="s">
        <v>369</v>
      </c>
      <c r="H254" s="53">
        <v>36</v>
      </c>
      <c r="I254" s="57" t="s">
        <v>47</v>
      </c>
      <c r="J254" s="47">
        <f t="shared" si="10"/>
        <v>6430</v>
      </c>
      <c r="K254" s="46"/>
      <c r="L254" s="46"/>
      <c r="M254" s="45">
        <v>300</v>
      </c>
      <c r="N254" s="45">
        <v>3000</v>
      </c>
      <c r="O254" s="46">
        <v>1000</v>
      </c>
      <c r="P254" s="46">
        <v>150</v>
      </c>
      <c r="Q254" s="46">
        <v>180</v>
      </c>
      <c r="R254" s="46">
        <v>1800</v>
      </c>
      <c r="S254" s="46"/>
      <c r="T254" s="45"/>
      <c r="U254" s="40">
        <f t="shared" si="11"/>
        <v>6430</v>
      </c>
      <c r="V254" s="1" t="b">
        <f t="shared" si="12"/>
        <v>1</v>
      </c>
    </row>
    <row r="255" spans="1:22" ht="25" thickBot="1" x14ac:dyDescent="0.4">
      <c r="A255" s="51">
        <v>553</v>
      </c>
      <c r="B255" s="50">
        <v>84</v>
      </c>
      <c r="C255" s="58" t="s">
        <v>40</v>
      </c>
      <c r="D255" s="58" t="s">
        <v>10</v>
      </c>
      <c r="E255" s="58" t="s">
        <v>368</v>
      </c>
      <c r="F255" s="58" t="s">
        <v>368</v>
      </c>
      <c r="G255" s="58" t="s">
        <v>369</v>
      </c>
      <c r="H255" s="51">
        <v>38</v>
      </c>
      <c r="I255" s="58" t="s">
        <v>47</v>
      </c>
      <c r="J255" s="47">
        <f t="shared" si="10"/>
        <v>6330</v>
      </c>
      <c r="K255" s="46">
        <v>1200</v>
      </c>
      <c r="L255" s="46"/>
      <c r="M255" s="45"/>
      <c r="N255" s="45">
        <v>3000</v>
      </c>
      <c r="O255" s="46"/>
      <c r="P255" s="46">
        <v>150</v>
      </c>
      <c r="Q255" s="46">
        <v>180</v>
      </c>
      <c r="R255" s="46">
        <v>1800</v>
      </c>
      <c r="S255" s="46"/>
      <c r="T255" s="45"/>
      <c r="U255" s="40">
        <f t="shared" si="11"/>
        <v>6330</v>
      </c>
      <c r="V255" s="1" t="b">
        <f t="shared" si="12"/>
        <v>1</v>
      </c>
    </row>
    <row r="256" spans="1:22" s="1" customFormat="1" ht="25" thickBot="1" x14ac:dyDescent="0.4">
      <c r="A256" s="53">
        <v>554</v>
      </c>
      <c r="B256" s="52">
        <v>84</v>
      </c>
      <c r="C256" s="57" t="s">
        <v>40</v>
      </c>
      <c r="D256" s="57" t="s">
        <v>10</v>
      </c>
      <c r="E256" s="57" t="s">
        <v>368</v>
      </c>
      <c r="F256" s="57" t="s">
        <v>368</v>
      </c>
      <c r="G256" s="57" t="s">
        <v>369</v>
      </c>
      <c r="H256" s="53">
        <v>28</v>
      </c>
      <c r="I256" s="57" t="s">
        <v>47</v>
      </c>
      <c r="J256" s="47">
        <f t="shared" si="10"/>
        <v>7410</v>
      </c>
      <c r="K256" s="46">
        <v>1200</v>
      </c>
      <c r="L256" s="46"/>
      <c r="M256" s="45"/>
      <c r="N256" s="45">
        <v>3000</v>
      </c>
      <c r="O256" s="46">
        <v>1000</v>
      </c>
      <c r="P256" s="46">
        <v>150</v>
      </c>
      <c r="Q256" s="46">
        <v>180</v>
      </c>
      <c r="R256" s="46">
        <v>1800</v>
      </c>
      <c r="S256" s="46">
        <v>80</v>
      </c>
      <c r="T256" s="46"/>
      <c r="U256" s="40">
        <f t="shared" si="11"/>
        <v>7410</v>
      </c>
      <c r="V256" s="1" t="b">
        <f t="shared" si="12"/>
        <v>1</v>
      </c>
    </row>
    <row r="257" spans="1:22" ht="25" thickBot="1" x14ac:dyDescent="0.4">
      <c r="A257" s="51">
        <v>555</v>
      </c>
      <c r="B257" s="50">
        <v>84</v>
      </c>
      <c r="C257" s="58" t="s">
        <v>372</v>
      </c>
      <c r="D257" s="58" t="s">
        <v>10</v>
      </c>
      <c r="E257" s="58" t="s">
        <v>368</v>
      </c>
      <c r="F257" s="58" t="s">
        <v>368</v>
      </c>
      <c r="G257" s="58" t="s">
        <v>369</v>
      </c>
      <c r="H257" s="51">
        <v>47</v>
      </c>
      <c r="I257" s="58" t="s">
        <v>47</v>
      </c>
      <c r="J257" s="47">
        <f t="shared" si="10"/>
        <v>5210</v>
      </c>
      <c r="K257" s="46"/>
      <c r="L257" s="46"/>
      <c r="M257" s="45"/>
      <c r="N257" s="45">
        <v>3000</v>
      </c>
      <c r="O257" s="46"/>
      <c r="P257" s="46">
        <v>150</v>
      </c>
      <c r="Q257" s="46">
        <v>180</v>
      </c>
      <c r="R257" s="46">
        <v>1800</v>
      </c>
      <c r="S257" s="46">
        <v>80</v>
      </c>
      <c r="T257" s="46"/>
      <c r="U257" s="40">
        <f t="shared" si="11"/>
        <v>5210</v>
      </c>
      <c r="V257" s="1" t="b">
        <f t="shared" si="12"/>
        <v>1</v>
      </c>
    </row>
    <row r="258" spans="1:22" s="1" customFormat="1" ht="25" thickBot="1" x14ac:dyDescent="0.4">
      <c r="A258" s="53">
        <v>556</v>
      </c>
      <c r="B258" s="52">
        <v>84</v>
      </c>
      <c r="C258" s="57" t="s">
        <v>372</v>
      </c>
      <c r="D258" s="57" t="s">
        <v>10</v>
      </c>
      <c r="E258" s="57" t="s">
        <v>368</v>
      </c>
      <c r="F258" s="57" t="s">
        <v>368</v>
      </c>
      <c r="G258" s="57" t="s">
        <v>369</v>
      </c>
      <c r="H258" s="53">
        <v>28</v>
      </c>
      <c r="I258" s="57" t="s">
        <v>47</v>
      </c>
      <c r="J258" s="47">
        <f t="shared" ref="J258:J321" si="13">SUM(K258:T258)</f>
        <v>7410</v>
      </c>
      <c r="K258" s="46">
        <v>1200</v>
      </c>
      <c r="L258" s="46"/>
      <c r="M258" s="45"/>
      <c r="N258" s="45">
        <v>3000</v>
      </c>
      <c r="O258" s="46">
        <v>1000</v>
      </c>
      <c r="P258" s="46">
        <v>150</v>
      </c>
      <c r="Q258" s="46">
        <v>180</v>
      </c>
      <c r="R258" s="46">
        <v>1800</v>
      </c>
      <c r="S258" s="46">
        <v>80</v>
      </c>
      <c r="T258" s="46"/>
      <c r="U258" s="40">
        <f t="shared" si="11"/>
        <v>7410</v>
      </c>
      <c r="V258" s="1" t="b">
        <f t="shared" si="12"/>
        <v>1</v>
      </c>
    </row>
    <row r="259" spans="1:22" s="1" customFormat="1" ht="25" thickBot="1" x14ac:dyDescent="0.4">
      <c r="A259" s="51">
        <v>557</v>
      </c>
      <c r="B259" s="50">
        <v>84</v>
      </c>
      <c r="C259" s="58" t="s">
        <v>361</v>
      </c>
      <c r="D259" s="58" t="s">
        <v>10</v>
      </c>
      <c r="E259" s="58" t="s">
        <v>368</v>
      </c>
      <c r="F259" s="58" t="s">
        <v>368</v>
      </c>
      <c r="G259" s="58" t="s">
        <v>369</v>
      </c>
      <c r="H259" s="51">
        <v>50</v>
      </c>
      <c r="I259" s="58" t="s">
        <v>47</v>
      </c>
      <c r="J259" s="47">
        <f t="shared" si="13"/>
        <v>6060</v>
      </c>
      <c r="K259" s="46"/>
      <c r="L259" s="46"/>
      <c r="M259" s="45"/>
      <c r="N259" s="45">
        <v>3000</v>
      </c>
      <c r="O259" s="46">
        <v>1000</v>
      </c>
      <c r="P259" s="46"/>
      <c r="Q259" s="46">
        <v>180</v>
      </c>
      <c r="R259" s="46">
        <v>1800</v>
      </c>
      <c r="S259" s="46">
        <v>80</v>
      </c>
      <c r="T259" s="46"/>
      <c r="U259" s="40">
        <f t="shared" ref="U259:U322" si="14">SUBTOTAL(9,K259:T259)</f>
        <v>6060</v>
      </c>
      <c r="V259" s="1" t="b">
        <f t="shared" ref="V259:V322" si="15">J259=U259</f>
        <v>1</v>
      </c>
    </row>
    <row r="260" spans="1:22" s="1" customFormat="1" ht="25" thickBot="1" x14ac:dyDescent="0.4">
      <c r="A260" s="53">
        <v>558</v>
      </c>
      <c r="B260" s="52">
        <v>84</v>
      </c>
      <c r="C260" s="57" t="s">
        <v>373</v>
      </c>
      <c r="D260" s="57" t="s">
        <v>10</v>
      </c>
      <c r="E260" s="57" t="s">
        <v>368</v>
      </c>
      <c r="F260" s="57" t="s">
        <v>368</v>
      </c>
      <c r="G260" s="57" t="s">
        <v>369</v>
      </c>
      <c r="H260" s="53">
        <v>68</v>
      </c>
      <c r="I260" s="57" t="s">
        <v>47</v>
      </c>
      <c r="J260" s="47">
        <f t="shared" si="13"/>
        <v>2060</v>
      </c>
      <c r="K260" s="46"/>
      <c r="L260" s="46"/>
      <c r="M260" s="45"/>
      <c r="N260" s="45"/>
      <c r="O260" s="46"/>
      <c r="P260" s="46"/>
      <c r="Q260" s="46">
        <v>180</v>
      </c>
      <c r="R260" s="46">
        <v>1800</v>
      </c>
      <c r="S260" s="46">
        <v>80</v>
      </c>
      <c r="T260" s="46"/>
      <c r="U260" s="40">
        <f t="shared" si="14"/>
        <v>2060</v>
      </c>
      <c r="V260" s="1" t="b">
        <f t="shared" si="15"/>
        <v>1</v>
      </c>
    </row>
    <row r="261" spans="1:22" ht="25" thickBot="1" x14ac:dyDescent="0.4">
      <c r="A261" s="51">
        <v>561</v>
      </c>
      <c r="B261" s="50">
        <v>85</v>
      </c>
      <c r="C261" s="58" t="s">
        <v>375</v>
      </c>
      <c r="D261" s="58" t="s">
        <v>10</v>
      </c>
      <c r="E261" s="58" t="s">
        <v>368</v>
      </c>
      <c r="F261" s="58" t="s">
        <v>368</v>
      </c>
      <c r="G261" s="58" t="s">
        <v>369</v>
      </c>
      <c r="H261" s="51">
        <v>56</v>
      </c>
      <c r="I261" s="58" t="s">
        <v>47</v>
      </c>
      <c r="J261" s="47">
        <f t="shared" si="13"/>
        <v>5130</v>
      </c>
      <c r="K261" s="46"/>
      <c r="L261" s="46"/>
      <c r="M261" s="45"/>
      <c r="N261" s="45">
        <v>3000</v>
      </c>
      <c r="O261" s="46"/>
      <c r="P261" s="46">
        <v>150</v>
      </c>
      <c r="Q261" s="46">
        <v>180</v>
      </c>
      <c r="R261" s="46">
        <v>1800</v>
      </c>
      <c r="S261" s="46"/>
      <c r="T261" s="45"/>
      <c r="U261" s="40">
        <f t="shared" si="14"/>
        <v>5130</v>
      </c>
      <c r="V261" s="1" t="b">
        <f t="shared" si="15"/>
        <v>1</v>
      </c>
    </row>
    <row r="262" spans="1:22" ht="25" thickBot="1" x14ac:dyDescent="0.4">
      <c r="A262" s="53">
        <v>562</v>
      </c>
      <c r="B262" s="52">
        <v>85</v>
      </c>
      <c r="C262" s="57" t="s">
        <v>375</v>
      </c>
      <c r="D262" s="57" t="s">
        <v>10</v>
      </c>
      <c r="E262" s="57" t="s">
        <v>368</v>
      </c>
      <c r="F262" s="57" t="s">
        <v>368</v>
      </c>
      <c r="G262" s="57" t="s">
        <v>369</v>
      </c>
      <c r="H262" s="53">
        <v>71</v>
      </c>
      <c r="I262" s="57" t="s">
        <v>47</v>
      </c>
      <c r="J262" s="47">
        <f t="shared" si="13"/>
        <v>1980</v>
      </c>
      <c r="K262" s="46"/>
      <c r="L262" s="46"/>
      <c r="M262" s="45"/>
      <c r="N262" s="45"/>
      <c r="O262" s="46"/>
      <c r="P262" s="46"/>
      <c r="Q262" s="46">
        <v>180</v>
      </c>
      <c r="R262" s="46">
        <v>1800</v>
      </c>
      <c r="S262" s="46"/>
      <c r="T262" s="45"/>
      <c r="U262" s="40">
        <f t="shared" si="14"/>
        <v>1980</v>
      </c>
      <c r="V262" s="1" t="b">
        <f t="shared" si="15"/>
        <v>1</v>
      </c>
    </row>
    <row r="263" spans="1:22" ht="25" thickBot="1" x14ac:dyDescent="0.4">
      <c r="A263" s="51">
        <v>638</v>
      </c>
      <c r="B263" s="50">
        <v>99</v>
      </c>
      <c r="C263" s="58" t="s">
        <v>419</v>
      </c>
      <c r="D263" s="58" t="s">
        <v>10</v>
      </c>
      <c r="E263" s="58" t="s">
        <v>420</v>
      </c>
      <c r="F263" s="58" t="s">
        <v>420</v>
      </c>
      <c r="G263" s="58" t="s">
        <v>421</v>
      </c>
      <c r="H263" s="51">
        <v>40</v>
      </c>
      <c r="I263" s="58" t="s">
        <v>47</v>
      </c>
      <c r="J263" s="47">
        <f t="shared" si="13"/>
        <v>6450</v>
      </c>
      <c r="K263" s="46"/>
      <c r="L263" s="46">
        <v>3300</v>
      </c>
      <c r="M263" s="45"/>
      <c r="N263" s="45">
        <v>3000</v>
      </c>
      <c r="O263" s="46"/>
      <c r="P263" s="46">
        <v>150</v>
      </c>
      <c r="Q263" s="46"/>
      <c r="R263" s="46"/>
      <c r="S263" s="46"/>
      <c r="T263" s="45"/>
      <c r="U263" s="40">
        <f t="shared" si="14"/>
        <v>6450</v>
      </c>
      <c r="V263" s="1" t="b">
        <f t="shared" si="15"/>
        <v>1</v>
      </c>
    </row>
    <row r="264" spans="1:22" ht="25" thickBot="1" x14ac:dyDescent="0.4">
      <c r="A264" s="53">
        <v>640</v>
      </c>
      <c r="B264" s="52">
        <v>100</v>
      </c>
      <c r="C264" s="57" t="s">
        <v>422</v>
      </c>
      <c r="D264" s="57" t="s">
        <v>10</v>
      </c>
      <c r="E264" s="57" t="s">
        <v>420</v>
      </c>
      <c r="F264" s="57" t="s">
        <v>420</v>
      </c>
      <c r="G264" s="57" t="s">
        <v>421</v>
      </c>
      <c r="H264" s="53">
        <v>65</v>
      </c>
      <c r="I264" s="57" t="s">
        <v>47</v>
      </c>
      <c r="J264" s="47">
        <f t="shared" si="13"/>
        <v>3060</v>
      </c>
      <c r="K264" s="46"/>
      <c r="L264" s="46"/>
      <c r="M264" s="45"/>
      <c r="N264" s="45"/>
      <c r="O264" s="46">
        <v>1000</v>
      </c>
      <c r="P264" s="46"/>
      <c r="Q264" s="46">
        <v>180</v>
      </c>
      <c r="R264" s="46">
        <v>1800</v>
      </c>
      <c r="S264" s="46">
        <v>80</v>
      </c>
      <c r="T264" s="46"/>
      <c r="U264" s="40">
        <f t="shared" si="14"/>
        <v>3060</v>
      </c>
      <c r="V264" s="1" t="b">
        <f t="shared" si="15"/>
        <v>1</v>
      </c>
    </row>
    <row r="265" spans="1:22" ht="25" thickBot="1" x14ac:dyDescent="0.4">
      <c r="A265" s="51">
        <v>641</v>
      </c>
      <c r="B265" s="50">
        <v>100</v>
      </c>
      <c r="C265" s="58" t="s">
        <v>422</v>
      </c>
      <c r="D265" s="58" t="s">
        <v>10</v>
      </c>
      <c r="E265" s="58" t="s">
        <v>420</v>
      </c>
      <c r="F265" s="58" t="s">
        <v>420</v>
      </c>
      <c r="G265" s="58" t="s">
        <v>421</v>
      </c>
      <c r="H265" s="51">
        <v>50</v>
      </c>
      <c r="I265" s="58" t="s">
        <v>47</v>
      </c>
      <c r="J265" s="47">
        <f t="shared" si="13"/>
        <v>6210</v>
      </c>
      <c r="K265" s="46"/>
      <c r="L265" s="46"/>
      <c r="M265" s="45"/>
      <c r="N265" s="45">
        <v>3000</v>
      </c>
      <c r="O265" s="46">
        <v>1000</v>
      </c>
      <c r="P265" s="46">
        <v>150</v>
      </c>
      <c r="Q265" s="46">
        <v>180</v>
      </c>
      <c r="R265" s="46">
        <v>1800</v>
      </c>
      <c r="S265" s="46">
        <v>80</v>
      </c>
      <c r="T265" s="46"/>
      <c r="U265" s="40">
        <f t="shared" si="14"/>
        <v>6210</v>
      </c>
      <c r="V265" s="1" t="b">
        <f t="shared" si="15"/>
        <v>1</v>
      </c>
    </row>
    <row r="266" spans="1:22" ht="37" thickBot="1" x14ac:dyDescent="0.4">
      <c r="A266" s="53">
        <v>651</v>
      </c>
      <c r="B266" s="52">
        <v>103</v>
      </c>
      <c r="C266" s="57" t="s">
        <v>434</v>
      </c>
      <c r="D266" s="57" t="s">
        <v>10</v>
      </c>
      <c r="E266" s="57" t="s">
        <v>435</v>
      </c>
      <c r="F266" s="57" t="s">
        <v>436</v>
      </c>
      <c r="G266" s="57" t="s">
        <v>421</v>
      </c>
      <c r="H266" s="53">
        <v>67</v>
      </c>
      <c r="I266" s="57" t="s">
        <v>47</v>
      </c>
      <c r="J266" s="47">
        <f t="shared" si="13"/>
        <v>3300</v>
      </c>
      <c r="K266" s="46"/>
      <c r="L266" s="46">
        <v>3300</v>
      </c>
      <c r="M266" s="45"/>
      <c r="N266" s="45"/>
      <c r="O266" s="46"/>
      <c r="P266" s="46"/>
      <c r="Q266" s="46"/>
      <c r="R266" s="46"/>
      <c r="S266" s="46"/>
      <c r="T266" s="45"/>
      <c r="U266" s="40">
        <f t="shared" si="14"/>
        <v>3300</v>
      </c>
      <c r="V266" s="1" t="b">
        <f t="shared" si="15"/>
        <v>1</v>
      </c>
    </row>
    <row r="267" spans="1:22" s="1" customFormat="1" ht="25" thickBot="1" x14ac:dyDescent="0.4">
      <c r="A267" s="51">
        <v>653</v>
      </c>
      <c r="B267" s="50">
        <v>104</v>
      </c>
      <c r="C267" s="58" t="s">
        <v>194</v>
      </c>
      <c r="D267" s="58" t="s">
        <v>10</v>
      </c>
      <c r="E267" s="58" t="s">
        <v>420</v>
      </c>
      <c r="F267" s="58" t="s">
        <v>420</v>
      </c>
      <c r="G267" s="58" t="s">
        <v>421</v>
      </c>
      <c r="H267" s="51">
        <v>55</v>
      </c>
      <c r="I267" s="58" t="s">
        <v>47</v>
      </c>
      <c r="J267" s="47">
        <f t="shared" si="13"/>
        <v>4330</v>
      </c>
      <c r="K267" s="46">
        <v>1200</v>
      </c>
      <c r="L267" s="46"/>
      <c r="M267" s="45"/>
      <c r="N267" s="45"/>
      <c r="O267" s="46">
        <v>1000</v>
      </c>
      <c r="P267" s="46">
        <v>150</v>
      </c>
      <c r="Q267" s="46">
        <v>180</v>
      </c>
      <c r="R267" s="46">
        <v>1800</v>
      </c>
      <c r="S267" s="46"/>
      <c r="T267" s="46"/>
      <c r="U267" s="40">
        <f t="shared" si="14"/>
        <v>4330</v>
      </c>
      <c r="V267" s="1" t="b">
        <f t="shared" si="15"/>
        <v>1</v>
      </c>
    </row>
    <row r="268" spans="1:22" s="1" customFormat="1" ht="25" thickBot="1" x14ac:dyDescent="0.4">
      <c r="A268" s="53">
        <v>654</v>
      </c>
      <c r="B268" s="52">
        <v>104</v>
      </c>
      <c r="C268" s="57" t="s">
        <v>194</v>
      </c>
      <c r="D268" s="57" t="s">
        <v>10</v>
      </c>
      <c r="E268" s="57" t="s">
        <v>420</v>
      </c>
      <c r="F268" s="57" t="s">
        <v>420</v>
      </c>
      <c r="G268" s="57" t="s">
        <v>421</v>
      </c>
      <c r="H268" s="53">
        <v>100</v>
      </c>
      <c r="I268" s="57" t="s">
        <v>47</v>
      </c>
      <c r="J268" s="47">
        <f t="shared" si="13"/>
        <v>0</v>
      </c>
      <c r="K268" s="46"/>
      <c r="L268" s="46"/>
      <c r="M268" s="45"/>
      <c r="N268" s="45"/>
      <c r="O268" s="46"/>
      <c r="P268" s="46"/>
      <c r="Q268" s="46"/>
      <c r="R268" s="46"/>
      <c r="S268" s="46"/>
      <c r="T268" s="46"/>
      <c r="U268" s="40">
        <f t="shared" si="14"/>
        <v>0</v>
      </c>
      <c r="V268" s="1" t="b">
        <f t="shared" si="15"/>
        <v>1</v>
      </c>
    </row>
    <row r="269" spans="1:22" ht="25" thickBot="1" x14ac:dyDescent="0.4">
      <c r="A269" s="51">
        <v>656</v>
      </c>
      <c r="B269" s="50">
        <v>106</v>
      </c>
      <c r="C269" s="58" t="s">
        <v>200</v>
      </c>
      <c r="D269" s="58" t="s">
        <v>10</v>
      </c>
      <c r="E269" s="58" t="s">
        <v>438</v>
      </c>
      <c r="F269" s="58" t="s">
        <v>439</v>
      </c>
      <c r="G269" s="58" t="s">
        <v>421</v>
      </c>
      <c r="H269" s="51">
        <v>50</v>
      </c>
      <c r="I269" s="58" t="s">
        <v>47</v>
      </c>
      <c r="J269" s="47">
        <f t="shared" si="13"/>
        <v>6130</v>
      </c>
      <c r="K269" s="46"/>
      <c r="L269" s="46"/>
      <c r="M269" s="45"/>
      <c r="N269" s="45">
        <v>3000</v>
      </c>
      <c r="O269" s="46">
        <v>1000</v>
      </c>
      <c r="P269" s="46">
        <v>150</v>
      </c>
      <c r="Q269" s="46">
        <v>180</v>
      </c>
      <c r="R269" s="46">
        <v>1800</v>
      </c>
      <c r="S269" s="46"/>
      <c r="T269" s="46"/>
      <c r="U269" s="40">
        <f t="shared" si="14"/>
        <v>6130</v>
      </c>
      <c r="V269" s="1" t="b">
        <f t="shared" si="15"/>
        <v>1</v>
      </c>
    </row>
    <row r="270" spans="1:22" ht="25" thickBot="1" x14ac:dyDescent="0.4">
      <c r="A270" s="53">
        <v>658</v>
      </c>
      <c r="B270" s="52">
        <v>107</v>
      </c>
      <c r="C270" s="57" t="s">
        <v>441</v>
      </c>
      <c r="D270" s="57" t="s">
        <v>10</v>
      </c>
      <c r="E270" s="57" t="s">
        <v>420</v>
      </c>
      <c r="F270" s="57" t="s">
        <v>420</v>
      </c>
      <c r="G270" s="57" t="s">
        <v>421</v>
      </c>
      <c r="H270" s="53">
        <v>67</v>
      </c>
      <c r="I270" s="57" t="s">
        <v>47</v>
      </c>
      <c r="J270" s="47">
        <f t="shared" si="13"/>
        <v>2060</v>
      </c>
      <c r="K270" s="46"/>
      <c r="L270" s="46"/>
      <c r="M270" s="45"/>
      <c r="N270" s="45"/>
      <c r="O270" s="46"/>
      <c r="P270" s="46"/>
      <c r="Q270" s="46">
        <v>180</v>
      </c>
      <c r="R270" s="46">
        <v>1800</v>
      </c>
      <c r="S270" s="46">
        <v>80</v>
      </c>
      <c r="T270" s="46"/>
      <c r="U270" s="40">
        <f t="shared" si="14"/>
        <v>2060</v>
      </c>
      <c r="V270" s="1" t="b">
        <f t="shared" si="15"/>
        <v>1</v>
      </c>
    </row>
    <row r="271" spans="1:22" ht="25" thickBot="1" x14ac:dyDescent="0.4">
      <c r="A271" s="51">
        <v>659</v>
      </c>
      <c r="B271" s="50">
        <v>107</v>
      </c>
      <c r="C271" s="58" t="s">
        <v>441</v>
      </c>
      <c r="D271" s="58" t="s">
        <v>10</v>
      </c>
      <c r="E271" s="58" t="s">
        <v>420</v>
      </c>
      <c r="F271" s="58" t="s">
        <v>420</v>
      </c>
      <c r="G271" s="58" t="s">
        <v>421</v>
      </c>
      <c r="H271" s="51">
        <v>58</v>
      </c>
      <c r="I271" s="58" t="s">
        <v>47</v>
      </c>
      <c r="J271" s="47">
        <f t="shared" si="13"/>
        <v>2060</v>
      </c>
      <c r="K271" s="46"/>
      <c r="L271" s="46"/>
      <c r="M271" s="45"/>
      <c r="N271" s="45"/>
      <c r="O271" s="46"/>
      <c r="P271" s="46"/>
      <c r="Q271" s="46">
        <v>180</v>
      </c>
      <c r="R271" s="46">
        <v>1800</v>
      </c>
      <c r="S271" s="46">
        <v>80</v>
      </c>
      <c r="T271" s="46"/>
      <c r="U271" s="40">
        <f t="shared" si="14"/>
        <v>2060</v>
      </c>
      <c r="V271" s="1" t="b">
        <f t="shared" si="15"/>
        <v>1</v>
      </c>
    </row>
    <row r="272" spans="1:22" ht="25" thickBot="1" x14ac:dyDescent="0.4">
      <c r="A272" s="53">
        <v>660</v>
      </c>
      <c r="B272" s="52">
        <v>107</v>
      </c>
      <c r="C272" s="57" t="s">
        <v>442</v>
      </c>
      <c r="D272" s="57" t="s">
        <v>23</v>
      </c>
      <c r="E272" s="57" t="s">
        <v>420</v>
      </c>
      <c r="F272" s="57" t="s">
        <v>420</v>
      </c>
      <c r="G272" s="57" t="s">
        <v>421</v>
      </c>
      <c r="H272" s="53">
        <v>82</v>
      </c>
      <c r="I272" s="57" t="s">
        <v>47</v>
      </c>
      <c r="J272" s="47">
        <f t="shared" si="13"/>
        <v>17800</v>
      </c>
      <c r="K272" s="46"/>
      <c r="L272" s="46"/>
      <c r="M272" s="45"/>
      <c r="N272" s="45"/>
      <c r="O272" s="46">
        <v>1000</v>
      </c>
      <c r="P272" s="46"/>
      <c r="Q272" s="46"/>
      <c r="R272" s="46">
        <v>1800</v>
      </c>
      <c r="S272" s="46"/>
      <c r="T272" s="46">
        <v>15000</v>
      </c>
      <c r="U272" s="40">
        <f t="shared" si="14"/>
        <v>17800</v>
      </c>
      <c r="V272" s="1" t="b">
        <f t="shared" si="15"/>
        <v>1</v>
      </c>
    </row>
    <row r="273" spans="1:22" s="1" customFormat="1" ht="25" thickBot="1" x14ac:dyDescent="0.4">
      <c r="A273" s="51">
        <v>661</v>
      </c>
      <c r="B273" s="50">
        <v>108</v>
      </c>
      <c r="C273" s="58" t="s">
        <v>134</v>
      </c>
      <c r="D273" s="58" t="s">
        <v>10</v>
      </c>
      <c r="E273" s="58" t="s">
        <v>420</v>
      </c>
      <c r="F273" s="58" t="s">
        <v>420</v>
      </c>
      <c r="G273" s="58" t="s">
        <v>421</v>
      </c>
      <c r="H273" s="51">
        <v>72</v>
      </c>
      <c r="I273" s="58" t="s">
        <v>47</v>
      </c>
      <c r="J273" s="47">
        <f t="shared" si="13"/>
        <v>2980</v>
      </c>
      <c r="K273" s="46"/>
      <c r="L273" s="46"/>
      <c r="M273" s="45"/>
      <c r="N273" s="45"/>
      <c r="O273" s="46">
        <v>1000</v>
      </c>
      <c r="P273" s="46"/>
      <c r="Q273" s="46">
        <v>180</v>
      </c>
      <c r="R273" s="46">
        <v>1800</v>
      </c>
      <c r="S273" s="46"/>
      <c r="T273" s="45"/>
      <c r="U273" s="40">
        <f t="shared" si="14"/>
        <v>2980</v>
      </c>
      <c r="V273" s="1" t="b">
        <f t="shared" si="15"/>
        <v>1</v>
      </c>
    </row>
    <row r="274" spans="1:22" ht="25" thickBot="1" x14ac:dyDescent="0.4">
      <c r="A274" s="53">
        <v>662</v>
      </c>
      <c r="B274" s="52">
        <v>108</v>
      </c>
      <c r="C274" s="57" t="s">
        <v>134</v>
      </c>
      <c r="D274" s="57" t="s">
        <v>10</v>
      </c>
      <c r="E274" s="57" t="s">
        <v>420</v>
      </c>
      <c r="F274" s="57" t="s">
        <v>420</v>
      </c>
      <c r="G274" s="57" t="s">
        <v>421</v>
      </c>
      <c r="H274" s="53">
        <v>71</v>
      </c>
      <c r="I274" s="57" t="s">
        <v>47</v>
      </c>
      <c r="J274" s="47">
        <f t="shared" si="13"/>
        <v>2980</v>
      </c>
      <c r="K274" s="46"/>
      <c r="L274" s="46"/>
      <c r="M274" s="45"/>
      <c r="N274" s="45"/>
      <c r="O274" s="46">
        <v>1000</v>
      </c>
      <c r="P274" s="45"/>
      <c r="Q274" s="46">
        <v>180</v>
      </c>
      <c r="R274" s="46">
        <v>1800</v>
      </c>
      <c r="S274" s="46"/>
      <c r="T274" s="45"/>
      <c r="U274" s="40">
        <f t="shared" si="14"/>
        <v>2980</v>
      </c>
      <c r="V274" s="1" t="b">
        <f t="shared" si="15"/>
        <v>1</v>
      </c>
    </row>
    <row r="275" spans="1:22" ht="25" thickBot="1" x14ac:dyDescent="0.4">
      <c r="A275" s="51">
        <v>664</v>
      </c>
      <c r="B275" s="50">
        <v>109</v>
      </c>
      <c r="C275" s="58" t="s">
        <v>443</v>
      </c>
      <c r="D275" s="58" t="s">
        <v>10</v>
      </c>
      <c r="E275" s="58" t="s">
        <v>420</v>
      </c>
      <c r="F275" s="58" t="s">
        <v>420</v>
      </c>
      <c r="G275" s="58" t="s">
        <v>421</v>
      </c>
      <c r="H275" s="51">
        <v>72</v>
      </c>
      <c r="I275" s="58" t="s">
        <v>47</v>
      </c>
      <c r="J275" s="47">
        <f t="shared" si="13"/>
        <v>1980</v>
      </c>
      <c r="K275" s="46"/>
      <c r="L275" s="46"/>
      <c r="M275" s="45"/>
      <c r="N275" s="45"/>
      <c r="O275" s="46"/>
      <c r="P275" s="45"/>
      <c r="Q275" s="46">
        <v>180</v>
      </c>
      <c r="R275" s="46">
        <v>1800</v>
      </c>
      <c r="S275" s="46"/>
      <c r="T275" s="46"/>
      <c r="U275" s="40">
        <f t="shared" si="14"/>
        <v>1980</v>
      </c>
      <c r="V275" s="1" t="b">
        <f t="shared" si="15"/>
        <v>1</v>
      </c>
    </row>
    <row r="276" spans="1:22" s="1" customFormat="1" ht="25" thickBot="1" x14ac:dyDescent="0.4">
      <c r="A276" s="53">
        <v>666</v>
      </c>
      <c r="B276" s="52">
        <v>109</v>
      </c>
      <c r="C276" s="57" t="s">
        <v>445</v>
      </c>
      <c r="D276" s="57" t="s">
        <v>10</v>
      </c>
      <c r="E276" s="57" t="s">
        <v>420</v>
      </c>
      <c r="F276" s="57" t="s">
        <v>420</v>
      </c>
      <c r="G276" s="57" t="s">
        <v>421</v>
      </c>
      <c r="H276" s="53">
        <v>74</v>
      </c>
      <c r="I276" s="57" t="s">
        <v>47</v>
      </c>
      <c r="J276" s="47">
        <f t="shared" si="13"/>
        <v>1980</v>
      </c>
      <c r="K276" s="46"/>
      <c r="L276" s="46"/>
      <c r="M276" s="45"/>
      <c r="N276" s="45"/>
      <c r="O276" s="46"/>
      <c r="P276" s="46"/>
      <c r="Q276" s="46">
        <v>180</v>
      </c>
      <c r="R276" s="46">
        <v>1800</v>
      </c>
      <c r="S276" s="46"/>
      <c r="T276" s="46"/>
      <c r="U276" s="40">
        <f t="shared" si="14"/>
        <v>1980</v>
      </c>
      <c r="V276" s="1" t="b">
        <f t="shared" si="15"/>
        <v>1</v>
      </c>
    </row>
    <row r="277" spans="1:22" ht="25" thickBot="1" x14ac:dyDescent="0.4">
      <c r="A277" s="51">
        <v>667</v>
      </c>
      <c r="B277" s="50">
        <v>110</v>
      </c>
      <c r="C277" s="58" t="s">
        <v>446</v>
      </c>
      <c r="D277" s="58" t="s">
        <v>10</v>
      </c>
      <c r="E277" s="58" t="s">
        <v>420</v>
      </c>
      <c r="F277" s="58" t="s">
        <v>420</v>
      </c>
      <c r="G277" s="58" t="s">
        <v>421</v>
      </c>
      <c r="H277" s="51">
        <v>75</v>
      </c>
      <c r="I277" s="58" t="s">
        <v>47</v>
      </c>
      <c r="J277" s="47">
        <f t="shared" si="13"/>
        <v>1980</v>
      </c>
      <c r="K277" s="46"/>
      <c r="L277" s="46"/>
      <c r="M277" s="45"/>
      <c r="N277" s="45"/>
      <c r="O277" s="46"/>
      <c r="P277" s="45"/>
      <c r="Q277" s="46">
        <v>180</v>
      </c>
      <c r="R277" s="46">
        <v>1800</v>
      </c>
      <c r="S277" s="46"/>
      <c r="T277" s="46"/>
      <c r="U277" s="40">
        <f t="shared" si="14"/>
        <v>1980</v>
      </c>
      <c r="V277" s="1" t="b">
        <f t="shared" si="15"/>
        <v>1</v>
      </c>
    </row>
    <row r="278" spans="1:22" ht="25" thickBot="1" x14ac:dyDescent="0.4">
      <c r="A278" s="53">
        <v>668</v>
      </c>
      <c r="B278" s="52">
        <v>110</v>
      </c>
      <c r="C278" s="57" t="s">
        <v>446</v>
      </c>
      <c r="D278" s="57" t="s">
        <v>10</v>
      </c>
      <c r="E278" s="57" t="s">
        <v>420</v>
      </c>
      <c r="F278" s="57" t="s">
        <v>420</v>
      </c>
      <c r="G278" s="57" t="s">
        <v>421</v>
      </c>
      <c r="H278" s="53">
        <v>71</v>
      </c>
      <c r="I278" s="57" t="s">
        <v>47</v>
      </c>
      <c r="J278" s="47">
        <f t="shared" si="13"/>
        <v>1980</v>
      </c>
      <c r="K278" s="46"/>
      <c r="L278" s="46"/>
      <c r="M278" s="45"/>
      <c r="N278" s="45"/>
      <c r="O278" s="46"/>
      <c r="P278" s="45"/>
      <c r="Q278" s="46">
        <v>180</v>
      </c>
      <c r="R278" s="46">
        <v>1800</v>
      </c>
      <c r="S278" s="46"/>
      <c r="T278" s="46"/>
      <c r="U278" s="40">
        <f t="shared" si="14"/>
        <v>1980</v>
      </c>
      <c r="V278" s="1" t="b">
        <f t="shared" si="15"/>
        <v>1</v>
      </c>
    </row>
    <row r="279" spans="1:22" ht="25" thickBot="1" x14ac:dyDescent="0.4">
      <c r="A279" s="51">
        <v>669</v>
      </c>
      <c r="B279" s="50">
        <v>110</v>
      </c>
      <c r="C279" s="58" t="s">
        <v>40</v>
      </c>
      <c r="D279" s="58" t="s">
        <v>10</v>
      </c>
      <c r="E279" s="58" t="s">
        <v>420</v>
      </c>
      <c r="F279" s="58" t="s">
        <v>420</v>
      </c>
      <c r="G279" s="58" t="s">
        <v>421</v>
      </c>
      <c r="H279" s="51">
        <v>71</v>
      </c>
      <c r="I279" s="58" t="s">
        <v>47</v>
      </c>
      <c r="J279" s="47">
        <f t="shared" si="13"/>
        <v>2980</v>
      </c>
      <c r="K279" s="46"/>
      <c r="L279" s="46"/>
      <c r="M279" s="45"/>
      <c r="N279" s="45"/>
      <c r="O279" s="46">
        <v>1000</v>
      </c>
      <c r="P279" s="45"/>
      <c r="Q279" s="46">
        <v>180</v>
      </c>
      <c r="R279" s="46">
        <v>1800</v>
      </c>
      <c r="S279" s="46"/>
      <c r="T279" s="45"/>
      <c r="U279" s="40">
        <f t="shared" si="14"/>
        <v>2980</v>
      </c>
      <c r="V279" s="1" t="b">
        <f t="shared" si="15"/>
        <v>1</v>
      </c>
    </row>
    <row r="280" spans="1:22" ht="25" thickBot="1" x14ac:dyDescent="0.4">
      <c r="A280" s="53">
        <v>670</v>
      </c>
      <c r="B280" s="52">
        <v>110</v>
      </c>
      <c r="C280" s="57" t="s">
        <v>40</v>
      </c>
      <c r="D280" s="57" t="s">
        <v>10</v>
      </c>
      <c r="E280" s="57" t="s">
        <v>420</v>
      </c>
      <c r="F280" s="57" t="s">
        <v>420</v>
      </c>
      <c r="G280" s="57" t="s">
        <v>421</v>
      </c>
      <c r="H280" s="53">
        <v>67</v>
      </c>
      <c r="I280" s="57" t="s">
        <v>47</v>
      </c>
      <c r="J280" s="47">
        <f t="shared" si="13"/>
        <v>2060</v>
      </c>
      <c r="K280" s="46"/>
      <c r="L280" s="46"/>
      <c r="M280" s="45"/>
      <c r="N280" s="45"/>
      <c r="O280" s="46"/>
      <c r="P280" s="45"/>
      <c r="Q280" s="46">
        <v>180</v>
      </c>
      <c r="R280" s="46">
        <v>1800</v>
      </c>
      <c r="S280" s="46">
        <v>80</v>
      </c>
      <c r="T280" s="46"/>
      <c r="U280" s="40">
        <f t="shared" si="14"/>
        <v>2060</v>
      </c>
      <c r="V280" s="1" t="b">
        <f t="shared" si="15"/>
        <v>1</v>
      </c>
    </row>
    <row r="281" spans="1:22" s="1" customFormat="1" ht="25" thickBot="1" x14ac:dyDescent="0.4">
      <c r="A281" s="51">
        <v>673</v>
      </c>
      <c r="B281" s="50">
        <v>111</v>
      </c>
      <c r="C281" s="58" t="s">
        <v>447</v>
      </c>
      <c r="D281" s="58" t="s">
        <v>10</v>
      </c>
      <c r="E281" s="58" t="s">
        <v>448</v>
      </c>
      <c r="F281" s="58" t="s">
        <v>449</v>
      </c>
      <c r="G281" s="58" t="s">
        <v>421</v>
      </c>
      <c r="H281" s="51">
        <v>67</v>
      </c>
      <c r="I281" s="58" t="s">
        <v>47</v>
      </c>
      <c r="J281" s="47">
        <f t="shared" si="13"/>
        <v>3060</v>
      </c>
      <c r="K281" s="46"/>
      <c r="L281" s="46"/>
      <c r="M281" s="45"/>
      <c r="N281" s="45"/>
      <c r="O281" s="46">
        <v>1000</v>
      </c>
      <c r="P281" s="46"/>
      <c r="Q281" s="46">
        <v>180</v>
      </c>
      <c r="R281" s="46">
        <v>1800</v>
      </c>
      <c r="S281" s="46">
        <v>80</v>
      </c>
      <c r="T281" s="46"/>
      <c r="U281" s="40">
        <f t="shared" si="14"/>
        <v>3060</v>
      </c>
      <c r="V281" s="1" t="b">
        <f t="shared" si="15"/>
        <v>1</v>
      </c>
    </row>
    <row r="282" spans="1:22" s="1" customFormat="1" ht="25" thickBot="1" x14ac:dyDescent="0.4">
      <c r="A282" s="53">
        <v>674</v>
      </c>
      <c r="B282" s="52">
        <v>111</v>
      </c>
      <c r="C282" s="57" t="s">
        <v>447</v>
      </c>
      <c r="D282" s="57" t="s">
        <v>10</v>
      </c>
      <c r="E282" s="57" t="s">
        <v>448</v>
      </c>
      <c r="F282" s="57" t="s">
        <v>449</v>
      </c>
      <c r="G282" s="57" t="s">
        <v>421</v>
      </c>
      <c r="H282" s="53">
        <v>67</v>
      </c>
      <c r="I282" s="57" t="s">
        <v>47</v>
      </c>
      <c r="J282" s="47">
        <f t="shared" si="13"/>
        <v>2060</v>
      </c>
      <c r="K282" s="46"/>
      <c r="L282" s="46"/>
      <c r="M282" s="45"/>
      <c r="N282" s="45"/>
      <c r="O282" s="46"/>
      <c r="P282" s="46"/>
      <c r="Q282" s="46">
        <v>180</v>
      </c>
      <c r="R282" s="46">
        <v>1800</v>
      </c>
      <c r="S282" s="46">
        <v>80</v>
      </c>
      <c r="T282" s="46"/>
      <c r="U282" s="40">
        <f t="shared" si="14"/>
        <v>2060</v>
      </c>
      <c r="V282" s="1" t="b">
        <f t="shared" si="15"/>
        <v>1</v>
      </c>
    </row>
    <row r="283" spans="1:22" s="1" customFormat="1" ht="25" thickBot="1" x14ac:dyDescent="0.4">
      <c r="A283" s="51">
        <v>696</v>
      </c>
      <c r="B283" s="50">
        <v>115</v>
      </c>
      <c r="C283" s="58" t="s">
        <v>468</v>
      </c>
      <c r="D283" s="58" t="s">
        <v>10</v>
      </c>
      <c r="E283" s="58" t="s">
        <v>469</v>
      </c>
      <c r="F283" s="58" t="s">
        <v>453</v>
      </c>
      <c r="G283" s="58" t="s">
        <v>454</v>
      </c>
      <c r="H283" s="51">
        <v>44</v>
      </c>
      <c r="I283" s="58" t="s">
        <v>47</v>
      </c>
      <c r="J283" s="47">
        <f t="shared" si="13"/>
        <v>4300</v>
      </c>
      <c r="K283" s="46"/>
      <c r="L283" s="46">
        <v>3300</v>
      </c>
      <c r="M283" s="45"/>
      <c r="N283" s="45"/>
      <c r="O283" s="46">
        <v>1000</v>
      </c>
      <c r="P283" s="46"/>
      <c r="Q283" s="46"/>
      <c r="R283" s="46"/>
      <c r="S283" s="46"/>
      <c r="T283" s="46"/>
      <c r="U283" s="40">
        <f t="shared" si="14"/>
        <v>4300</v>
      </c>
      <c r="V283" s="1" t="b">
        <f t="shared" si="15"/>
        <v>1</v>
      </c>
    </row>
    <row r="284" spans="1:22" s="1" customFormat="1" ht="25" thickBot="1" x14ac:dyDescent="0.4">
      <c r="A284" s="53">
        <v>698</v>
      </c>
      <c r="B284" s="52">
        <v>116</v>
      </c>
      <c r="C284" s="57" t="s">
        <v>470</v>
      </c>
      <c r="D284" s="57" t="s">
        <v>10</v>
      </c>
      <c r="E284" s="57" t="s">
        <v>471</v>
      </c>
      <c r="F284" s="57" t="s">
        <v>472</v>
      </c>
      <c r="G284" s="57" t="s">
        <v>454</v>
      </c>
      <c r="H284" s="53">
        <v>82</v>
      </c>
      <c r="I284" s="57" t="s">
        <v>47</v>
      </c>
      <c r="J284" s="47">
        <f t="shared" si="13"/>
        <v>1980</v>
      </c>
      <c r="K284" s="46"/>
      <c r="L284" s="46"/>
      <c r="M284" s="45"/>
      <c r="N284" s="45"/>
      <c r="O284" s="46"/>
      <c r="P284" s="46"/>
      <c r="Q284" s="46">
        <v>180</v>
      </c>
      <c r="R284" s="46">
        <v>1800</v>
      </c>
      <c r="S284" s="46"/>
      <c r="T284" s="45"/>
      <c r="U284" s="40">
        <f t="shared" si="14"/>
        <v>1980</v>
      </c>
      <c r="V284" s="1" t="b">
        <f t="shared" si="15"/>
        <v>1</v>
      </c>
    </row>
    <row r="285" spans="1:22" s="1" customFormat="1" ht="25" thickBot="1" x14ac:dyDescent="0.4">
      <c r="A285" s="51">
        <v>705</v>
      </c>
      <c r="B285" s="50">
        <v>118</v>
      </c>
      <c r="C285" s="58" t="s">
        <v>476</v>
      </c>
      <c r="D285" s="58" t="s">
        <v>10</v>
      </c>
      <c r="E285" s="58" t="s">
        <v>477</v>
      </c>
      <c r="F285" s="58" t="s">
        <v>478</v>
      </c>
      <c r="G285" s="58" t="s">
        <v>479</v>
      </c>
      <c r="H285" s="51">
        <v>58</v>
      </c>
      <c r="I285" s="58" t="s">
        <v>47</v>
      </c>
      <c r="J285" s="47">
        <f t="shared" si="13"/>
        <v>3130</v>
      </c>
      <c r="K285" s="46"/>
      <c r="L285" s="46"/>
      <c r="M285" s="45"/>
      <c r="N285" s="45"/>
      <c r="O285" s="46">
        <v>1000</v>
      </c>
      <c r="P285" s="46">
        <v>150</v>
      </c>
      <c r="Q285" s="46">
        <v>180</v>
      </c>
      <c r="R285" s="46">
        <v>1800</v>
      </c>
      <c r="S285" s="46"/>
      <c r="T285" s="45"/>
      <c r="U285" s="40">
        <f t="shared" si="14"/>
        <v>3130</v>
      </c>
      <c r="V285" s="1" t="b">
        <f t="shared" si="15"/>
        <v>1</v>
      </c>
    </row>
    <row r="286" spans="1:22" s="1" customFormat="1" ht="25" thickBot="1" x14ac:dyDescent="0.4">
      <c r="A286" s="53">
        <v>706</v>
      </c>
      <c r="B286" s="52">
        <v>118</v>
      </c>
      <c r="C286" s="57" t="s">
        <v>476</v>
      </c>
      <c r="D286" s="57" t="s">
        <v>10</v>
      </c>
      <c r="E286" s="57" t="s">
        <v>477</v>
      </c>
      <c r="F286" s="57" t="s">
        <v>478</v>
      </c>
      <c r="G286" s="57" t="s">
        <v>479</v>
      </c>
      <c r="H286" s="53">
        <v>65</v>
      </c>
      <c r="I286" s="57" t="s">
        <v>47</v>
      </c>
      <c r="J286" s="47">
        <f t="shared" si="13"/>
        <v>2210</v>
      </c>
      <c r="K286" s="46"/>
      <c r="L286" s="46"/>
      <c r="M286" s="45"/>
      <c r="N286" s="45"/>
      <c r="O286" s="46"/>
      <c r="P286" s="46">
        <v>150</v>
      </c>
      <c r="Q286" s="46">
        <v>180</v>
      </c>
      <c r="R286" s="46">
        <v>1800</v>
      </c>
      <c r="S286" s="46">
        <v>80</v>
      </c>
      <c r="T286" s="46"/>
      <c r="U286" s="40">
        <f t="shared" si="14"/>
        <v>2210</v>
      </c>
      <c r="V286" s="1" t="b">
        <f t="shared" si="15"/>
        <v>1</v>
      </c>
    </row>
    <row r="287" spans="1:22" s="1" customFormat="1" ht="25" thickBot="1" x14ac:dyDescent="0.4">
      <c r="A287" s="51">
        <v>710</v>
      </c>
      <c r="B287" s="50">
        <v>119</v>
      </c>
      <c r="C287" s="58" t="s">
        <v>194</v>
      </c>
      <c r="D287" s="58" t="s">
        <v>10</v>
      </c>
      <c r="E287" s="58" t="s">
        <v>481</v>
      </c>
      <c r="F287" s="58" t="s">
        <v>482</v>
      </c>
      <c r="G287" s="58" t="s">
        <v>479</v>
      </c>
      <c r="H287" s="51">
        <v>44</v>
      </c>
      <c r="I287" s="58" t="s">
        <v>47</v>
      </c>
      <c r="J287" s="47">
        <f t="shared" si="13"/>
        <v>6060</v>
      </c>
      <c r="K287" s="46"/>
      <c r="L287" s="46"/>
      <c r="M287" s="45"/>
      <c r="N287" s="45">
        <v>3000</v>
      </c>
      <c r="O287" s="46">
        <v>1000</v>
      </c>
      <c r="P287" s="46"/>
      <c r="Q287" s="46">
        <v>180</v>
      </c>
      <c r="R287" s="46">
        <v>1800</v>
      </c>
      <c r="S287" s="46">
        <v>80</v>
      </c>
      <c r="T287" s="46"/>
      <c r="U287" s="40">
        <f t="shared" si="14"/>
        <v>6060</v>
      </c>
      <c r="V287" s="1" t="b">
        <f t="shared" si="15"/>
        <v>1</v>
      </c>
    </row>
    <row r="288" spans="1:22" s="1" customFormat="1" ht="25" thickBot="1" x14ac:dyDescent="0.4">
      <c r="A288" s="53">
        <v>711</v>
      </c>
      <c r="B288" s="52">
        <v>119</v>
      </c>
      <c r="C288" s="57" t="s">
        <v>194</v>
      </c>
      <c r="D288" s="57" t="s">
        <v>10</v>
      </c>
      <c r="E288" s="57" t="s">
        <v>481</v>
      </c>
      <c r="F288" s="57" t="s">
        <v>482</v>
      </c>
      <c r="G288" s="57" t="s">
        <v>479</v>
      </c>
      <c r="H288" s="53">
        <v>50</v>
      </c>
      <c r="I288" s="57" t="s">
        <v>47</v>
      </c>
      <c r="J288" s="47">
        <f t="shared" si="13"/>
        <v>6060</v>
      </c>
      <c r="K288" s="46"/>
      <c r="L288" s="46"/>
      <c r="M288" s="45"/>
      <c r="N288" s="45">
        <v>3000</v>
      </c>
      <c r="O288" s="46">
        <v>1000</v>
      </c>
      <c r="P288" s="46"/>
      <c r="Q288" s="46">
        <v>180</v>
      </c>
      <c r="R288" s="46">
        <v>1800</v>
      </c>
      <c r="S288" s="46">
        <v>80</v>
      </c>
      <c r="T288" s="46"/>
      <c r="U288" s="40">
        <f t="shared" si="14"/>
        <v>6060</v>
      </c>
      <c r="V288" s="1" t="b">
        <f t="shared" si="15"/>
        <v>1</v>
      </c>
    </row>
    <row r="289" spans="1:22" s="1" customFormat="1" ht="25" thickBot="1" x14ac:dyDescent="0.4">
      <c r="A289" s="51">
        <v>712</v>
      </c>
      <c r="B289" s="50">
        <v>119</v>
      </c>
      <c r="C289" s="58" t="s">
        <v>483</v>
      </c>
      <c r="D289" s="58" t="s">
        <v>10</v>
      </c>
      <c r="E289" s="58" t="s">
        <v>481</v>
      </c>
      <c r="F289" s="58" t="s">
        <v>482</v>
      </c>
      <c r="G289" s="58" t="s">
        <v>479</v>
      </c>
      <c r="H289" s="51">
        <v>50</v>
      </c>
      <c r="I289" s="58" t="s">
        <v>47</v>
      </c>
      <c r="J289" s="47">
        <f t="shared" si="13"/>
        <v>6060</v>
      </c>
      <c r="K289" s="46"/>
      <c r="L289" s="46"/>
      <c r="M289" s="45"/>
      <c r="N289" s="45">
        <v>3000</v>
      </c>
      <c r="O289" s="46">
        <v>1000</v>
      </c>
      <c r="P289" s="46"/>
      <c r="Q289" s="46">
        <v>180</v>
      </c>
      <c r="R289" s="46">
        <v>1800</v>
      </c>
      <c r="S289" s="46">
        <v>80</v>
      </c>
      <c r="T289" s="46"/>
      <c r="U289" s="40">
        <f t="shared" si="14"/>
        <v>6060</v>
      </c>
      <c r="V289" s="1" t="b">
        <f t="shared" si="15"/>
        <v>1</v>
      </c>
    </row>
    <row r="290" spans="1:22" s="1" customFormat="1" ht="25" thickBot="1" x14ac:dyDescent="0.4">
      <c r="A290" s="53">
        <v>715</v>
      </c>
      <c r="B290" s="52">
        <v>119</v>
      </c>
      <c r="C290" s="57" t="s">
        <v>483</v>
      </c>
      <c r="D290" s="57" t="s">
        <v>10</v>
      </c>
      <c r="E290" s="57" t="s">
        <v>481</v>
      </c>
      <c r="F290" s="57" t="s">
        <v>482</v>
      </c>
      <c r="G290" s="57" t="s">
        <v>479</v>
      </c>
      <c r="H290" s="53">
        <v>57</v>
      </c>
      <c r="I290" s="57" t="s">
        <v>47</v>
      </c>
      <c r="J290" s="47">
        <f t="shared" si="13"/>
        <v>5060</v>
      </c>
      <c r="K290" s="46"/>
      <c r="L290" s="46"/>
      <c r="M290" s="45"/>
      <c r="N290" s="45">
        <v>3000</v>
      </c>
      <c r="O290" s="46"/>
      <c r="P290" s="46"/>
      <c r="Q290" s="46">
        <v>180</v>
      </c>
      <c r="R290" s="46">
        <v>1800</v>
      </c>
      <c r="S290" s="46">
        <v>80</v>
      </c>
      <c r="T290" s="46"/>
      <c r="U290" s="40">
        <f t="shared" si="14"/>
        <v>5060</v>
      </c>
      <c r="V290" s="1" t="b">
        <f t="shared" si="15"/>
        <v>1</v>
      </c>
    </row>
    <row r="291" spans="1:22" s="1" customFormat="1" ht="25" thickBot="1" x14ac:dyDescent="0.4">
      <c r="A291" s="51">
        <v>716</v>
      </c>
      <c r="B291" s="50">
        <v>120</v>
      </c>
      <c r="C291" s="58" t="s">
        <v>40</v>
      </c>
      <c r="D291" s="58" t="s">
        <v>10</v>
      </c>
      <c r="E291" s="58" t="s">
        <v>481</v>
      </c>
      <c r="F291" s="58" t="s">
        <v>482</v>
      </c>
      <c r="G291" s="58" t="s">
        <v>479</v>
      </c>
      <c r="H291" s="51">
        <v>50</v>
      </c>
      <c r="I291" s="58" t="s">
        <v>47</v>
      </c>
      <c r="J291" s="47">
        <f t="shared" si="13"/>
        <v>6060</v>
      </c>
      <c r="K291" s="46"/>
      <c r="L291" s="46"/>
      <c r="M291" s="45"/>
      <c r="N291" s="45">
        <v>3000</v>
      </c>
      <c r="O291" s="46">
        <v>1000</v>
      </c>
      <c r="P291" s="46"/>
      <c r="Q291" s="46">
        <v>180</v>
      </c>
      <c r="R291" s="46">
        <v>1800</v>
      </c>
      <c r="S291" s="46">
        <v>80</v>
      </c>
      <c r="T291" s="46"/>
      <c r="U291" s="40">
        <f t="shared" si="14"/>
        <v>6060</v>
      </c>
      <c r="V291" s="1" t="b">
        <f t="shared" si="15"/>
        <v>1</v>
      </c>
    </row>
    <row r="292" spans="1:22" s="1" customFormat="1" ht="25" thickBot="1" x14ac:dyDescent="0.4">
      <c r="A292" s="53">
        <v>717</v>
      </c>
      <c r="B292" s="52">
        <v>120</v>
      </c>
      <c r="C292" s="57" t="s">
        <v>40</v>
      </c>
      <c r="D292" s="57" t="s">
        <v>10</v>
      </c>
      <c r="E292" s="57" t="s">
        <v>481</v>
      </c>
      <c r="F292" s="57" t="s">
        <v>482</v>
      </c>
      <c r="G292" s="57" t="s">
        <v>479</v>
      </c>
      <c r="H292" s="53">
        <v>68</v>
      </c>
      <c r="I292" s="57" t="s">
        <v>47</v>
      </c>
      <c r="J292" s="47">
        <f t="shared" si="13"/>
        <v>2060</v>
      </c>
      <c r="K292" s="46"/>
      <c r="L292" s="46"/>
      <c r="M292" s="45"/>
      <c r="N292" s="45"/>
      <c r="O292" s="46"/>
      <c r="P292" s="46"/>
      <c r="Q292" s="46">
        <v>180</v>
      </c>
      <c r="R292" s="46">
        <v>1800</v>
      </c>
      <c r="S292" s="46">
        <v>80</v>
      </c>
      <c r="T292" s="46"/>
      <c r="U292" s="40">
        <f t="shared" si="14"/>
        <v>2060</v>
      </c>
      <c r="V292" s="1" t="b">
        <f t="shared" si="15"/>
        <v>1</v>
      </c>
    </row>
    <row r="293" spans="1:22" s="1" customFormat="1" ht="25" thickBot="1" x14ac:dyDescent="0.4">
      <c r="A293" s="51">
        <v>718</v>
      </c>
      <c r="B293" s="50">
        <v>120</v>
      </c>
      <c r="C293" s="58" t="s">
        <v>485</v>
      </c>
      <c r="D293" s="58" t="s">
        <v>10</v>
      </c>
      <c r="E293" s="58" t="s">
        <v>481</v>
      </c>
      <c r="F293" s="58" t="s">
        <v>482</v>
      </c>
      <c r="G293" s="58" t="s">
        <v>479</v>
      </c>
      <c r="H293" s="51">
        <v>56</v>
      </c>
      <c r="I293" s="58" t="s">
        <v>47</v>
      </c>
      <c r="J293" s="47">
        <f t="shared" si="13"/>
        <v>5060</v>
      </c>
      <c r="K293" s="46"/>
      <c r="L293" s="46"/>
      <c r="M293" s="45"/>
      <c r="N293" s="45">
        <v>3000</v>
      </c>
      <c r="O293" s="46"/>
      <c r="P293" s="46"/>
      <c r="Q293" s="46">
        <v>180</v>
      </c>
      <c r="R293" s="46">
        <v>1800</v>
      </c>
      <c r="S293" s="46">
        <v>80</v>
      </c>
      <c r="T293" s="46"/>
      <c r="U293" s="40">
        <f t="shared" si="14"/>
        <v>5060</v>
      </c>
      <c r="V293" s="1" t="b">
        <f t="shared" si="15"/>
        <v>1</v>
      </c>
    </row>
    <row r="294" spans="1:22" s="1" customFormat="1" ht="25" thickBot="1" x14ac:dyDescent="0.4">
      <c r="A294" s="53">
        <v>721</v>
      </c>
      <c r="B294" s="52">
        <v>121</v>
      </c>
      <c r="C294" s="57" t="s">
        <v>200</v>
      </c>
      <c r="D294" s="57" t="s">
        <v>10</v>
      </c>
      <c r="E294" s="57" t="s">
        <v>481</v>
      </c>
      <c r="F294" s="57" t="s">
        <v>482</v>
      </c>
      <c r="G294" s="57" t="s">
        <v>479</v>
      </c>
      <c r="H294" s="53">
        <v>28</v>
      </c>
      <c r="I294" s="57" t="s">
        <v>47</v>
      </c>
      <c r="J294" s="47">
        <f t="shared" si="13"/>
        <v>7300</v>
      </c>
      <c r="K294" s="46"/>
      <c r="L294" s="46">
        <v>3300</v>
      </c>
      <c r="M294" s="45"/>
      <c r="N294" s="45">
        <v>3000</v>
      </c>
      <c r="O294" s="46">
        <v>1000</v>
      </c>
      <c r="P294" s="46"/>
      <c r="Q294" s="46"/>
      <c r="R294" s="46"/>
      <c r="S294" s="46"/>
      <c r="T294" s="46"/>
      <c r="U294" s="40">
        <f t="shared" si="14"/>
        <v>7300</v>
      </c>
      <c r="V294" s="1" t="b">
        <f t="shared" si="15"/>
        <v>1</v>
      </c>
    </row>
    <row r="295" spans="1:22" s="1" customFormat="1" ht="25" thickBot="1" x14ac:dyDescent="0.4">
      <c r="A295" s="51">
        <v>724</v>
      </c>
      <c r="B295" s="50">
        <v>123</v>
      </c>
      <c r="C295" s="58" t="s">
        <v>487</v>
      </c>
      <c r="D295" s="58" t="s">
        <v>10</v>
      </c>
      <c r="E295" s="58" t="s">
        <v>488</v>
      </c>
      <c r="F295" s="58" t="s">
        <v>482</v>
      </c>
      <c r="G295" s="58" t="s">
        <v>479</v>
      </c>
      <c r="H295" s="51">
        <v>33</v>
      </c>
      <c r="I295" s="58" t="s">
        <v>47</v>
      </c>
      <c r="J295" s="47">
        <f t="shared" si="13"/>
        <v>6130</v>
      </c>
      <c r="K295" s="46"/>
      <c r="L295" s="46"/>
      <c r="M295" s="45"/>
      <c r="N295" s="45">
        <v>3000</v>
      </c>
      <c r="O295" s="46">
        <v>1000</v>
      </c>
      <c r="P295" s="46">
        <v>150</v>
      </c>
      <c r="Q295" s="46">
        <v>180</v>
      </c>
      <c r="R295" s="46">
        <v>1800</v>
      </c>
      <c r="S295" s="46"/>
      <c r="T295" s="45"/>
      <c r="U295" s="40">
        <f t="shared" si="14"/>
        <v>6130</v>
      </c>
      <c r="V295" s="1" t="b">
        <f t="shared" si="15"/>
        <v>1</v>
      </c>
    </row>
    <row r="296" spans="1:22" s="1" customFormat="1" ht="37" thickBot="1" x14ac:dyDescent="0.4">
      <c r="A296" s="53">
        <v>678</v>
      </c>
      <c r="B296" s="52">
        <v>157</v>
      </c>
      <c r="C296" s="57" t="s">
        <v>603</v>
      </c>
      <c r="D296" s="57" t="s">
        <v>10</v>
      </c>
      <c r="E296" s="57" t="s">
        <v>604</v>
      </c>
      <c r="F296" s="57" t="s">
        <v>436</v>
      </c>
      <c r="G296" s="57" t="s">
        <v>421</v>
      </c>
      <c r="H296" s="53">
        <v>53</v>
      </c>
      <c r="I296" s="57" t="s">
        <v>47</v>
      </c>
      <c r="J296" s="47">
        <f t="shared" si="13"/>
        <v>4750</v>
      </c>
      <c r="K296" s="46"/>
      <c r="L296" s="46">
        <v>3300</v>
      </c>
      <c r="M296" s="45">
        <v>300</v>
      </c>
      <c r="N296" s="45"/>
      <c r="O296" s="46">
        <v>1000</v>
      </c>
      <c r="P296" s="46">
        <v>150</v>
      </c>
      <c r="Q296" s="46"/>
      <c r="R296" s="46"/>
      <c r="S296" s="46"/>
      <c r="T296" s="45"/>
      <c r="U296" s="40">
        <f t="shared" si="14"/>
        <v>4750</v>
      </c>
      <c r="V296" s="1" t="b">
        <f t="shared" si="15"/>
        <v>1</v>
      </c>
    </row>
    <row r="297" spans="1:22" s="1" customFormat="1" ht="25" thickBot="1" x14ac:dyDescent="0.4">
      <c r="A297" s="51">
        <v>7</v>
      </c>
      <c r="B297" s="50">
        <v>2</v>
      </c>
      <c r="C297" s="58" t="s">
        <v>18</v>
      </c>
      <c r="D297" s="58" t="s">
        <v>10</v>
      </c>
      <c r="E297" s="58" t="s">
        <v>19</v>
      </c>
      <c r="F297" s="58" t="s">
        <v>20</v>
      </c>
      <c r="G297" s="58" t="s">
        <v>13</v>
      </c>
      <c r="H297" s="51">
        <v>61</v>
      </c>
      <c r="I297" s="58" t="s">
        <v>21</v>
      </c>
      <c r="J297" s="47">
        <f t="shared" si="13"/>
        <v>6130</v>
      </c>
      <c r="K297" s="46"/>
      <c r="L297" s="46"/>
      <c r="M297" s="45"/>
      <c r="N297" s="45">
        <v>3000</v>
      </c>
      <c r="O297" s="46">
        <v>1000</v>
      </c>
      <c r="P297" s="46">
        <v>150</v>
      </c>
      <c r="Q297" s="46">
        <v>180</v>
      </c>
      <c r="R297" s="46">
        <v>1800</v>
      </c>
      <c r="S297" s="46"/>
      <c r="T297" s="45"/>
      <c r="U297" s="40">
        <f t="shared" si="14"/>
        <v>6130</v>
      </c>
      <c r="V297" s="1" t="b">
        <f t="shared" si="15"/>
        <v>1</v>
      </c>
    </row>
    <row r="298" spans="1:22" s="1" customFormat="1" ht="25" thickBot="1" x14ac:dyDescent="0.4">
      <c r="A298" s="53">
        <v>8</v>
      </c>
      <c r="B298" s="52">
        <v>2</v>
      </c>
      <c r="C298" s="57" t="s">
        <v>18</v>
      </c>
      <c r="D298" s="57" t="s">
        <v>10</v>
      </c>
      <c r="E298" s="57" t="s">
        <v>19</v>
      </c>
      <c r="F298" s="57" t="s">
        <v>20</v>
      </c>
      <c r="G298" s="57" t="s">
        <v>13</v>
      </c>
      <c r="H298" s="53">
        <v>83</v>
      </c>
      <c r="I298" s="57" t="s">
        <v>21</v>
      </c>
      <c r="J298" s="47">
        <f t="shared" si="13"/>
        <v>2130</v>
      </c>
      <c r="K298" s="46"/>
      <c r="L298" s="46"/>
      <c r="M298" s="45"/>
      <c r="N298" s="45"/>
      <c r="O298" s="46"/>
      <c r="P298" s="46">
        <v>150</v>
      </c>
      <c r="Q298" s="46">
        <v>180</v>
      </c>
      <c r="R298" s="46">
        <v>1800</v>
      </c>
      <c r="S298" s="46"/>
      <c r="T298" s="45"/>
      <c r="U298" s="40">
        <f t="shared" si="14"/>
        <v>2130</v>
      </c>
      <c r="V298" s="1" t="b">
        <f t="shared" si="15"/>
        <v>1</v>
      </c>
    </row>
    <row r="299" spans="1:22" s="1" customFormat="1" ht="25" thickBot="1" x14ac:dyDescent="0.4">
      <c r="A299" s="51">
        <v>9</v>
      </c>
      <c r="B299" s="50">
        <v>2</v>
      </c>
      <c r="C299" s="58" t="s">
        <v>22</v>
      </c>
      <c r="D299" s="58" t="s">
        <v>23</v>
      </c>
      <c r="E299" s="58" t="s">
        <v>19</v>
      </c>
      <c r="F299" s="58" t="s">
        <v>20</v>
      </c>
      <c r="G299" s="58" t="s">
        <v>13</v>
      </c>
      <c r="H299" s="51">
        <v>81</v>
      </c>
      <c r="I299" s="58" t="s">
        <v>21</v>
      </c>
      <c r="J299" s="47">
        <f t="shared" si="13"/>
        <v>2130</v>
      </c>
      <c r="K299" s="46"/>
      <c r="L299" s="46"/>
      <c r="M299" s="45"/>
      <c r="N299" s="45"/>
      <c r="O299" s="46"/>
      <c r="P299" s="46">
        <v>150</v>
      </c>
      <c r="Q299" s="46">
        <v>180</v>
      </c>
      <c r="R299" s="46">
        <v>1800</v>
      </c>
      <c r="S299" s="46"/>
      <c r="T299" s="46"/>
      <c r="U299" s="40">
        <f t="shared" si="14"/>
        <v>2130</v>
      </c>
      <c r="V299" s="1" t="b">
        <f t="shared" si="15"/>
        <v>1</v>
      </c>
    </row>
    <row r="300" spans="1:22" s="1" customFormat="1" ht="25" thickBot="1" x14ac:dyDescent="0.4">
      <c r="A300" s="53">
        <v>10</v>
      </c>
      <c r="B300" s="52">
        <v>2</v>
      </c>
      <c r="C300" s="57" t="s">
        <v>24</v>
      </c>
      <c r="D300" s="57" t="s">
        <v>23</v>
      </c>
      <c r="E300" s="57" t="s">
        <v>19</v>
      </c>
      <c r="F300" s="57" t="s">
        <v>20</v>
      </c>
      <c r="G300" s="57" t="s">
        <v>13</v>
      </c>
      <c r="H300" s="53">
        <v>81</v>
      </c>
      <c r="I300" s="57" t="s">
        <v>21</v>
      </c>
      <c r="J300" s="47">
        <f t="shared" si="13"/>
        <v>2130</v>
      </c>
      <c r="K300" s="46"/>
      <c r="L300" s="46"/>
      <c r="M300" s="45"/>
      <c r="N300" s="45"/>
      <c r="O300" s="46"/>
      <c r="P300" s="46">
        <v>150</v>
      </c>
      <c r="Q300" s="46">
        <v>180</v>
      </c>
      <c r="R300" s="46">
        <v>1800</v>
      </c>
      <c r="S300" s="46"/>
      <c r="T300" s="46"/>
      <c r="U300" s="40">
        <f t="shared" si="14"/>
        <v>2130</v>
      </c>
      <c r="V300" s="1" t="b">
        <f t="shared" si="15"/>
        <v>1</v>
      </c>
    </row>
    <row r="301" spans="1:22" s="1" customFormat="1" ht="25" thickBot="1" x14ac:dyDescent="0.4">
      <c r="A301" s="51">
        <v>40</v>
      </c>
      <c r="B301" s="50">
        <v>6</v>
      </c>
      <c r="C301" s="58" t="s">
        <v>40</v>
      </c>
      <c r="D301" s="58" t="s">
        <v>10</v>
      </c>
      <c r="E301" s="58" t="s">
        <v>41</v>
      </c>
      <c r="F301" s="58" t="s">
        <v>41</v>
      </c>
      <c r="G301" s="58" t="s">
        <v>13</v>
      </c>
      <c r="H301" s="51">
        <v>61</v>
      </c>
      <c r="I301" s="58" t="s">
        <v>21</v>
      </c>
      <c r="J301" s="47">
        <f t="shared" si="13"/>
        <v>2210</v>
      </c>
      <c r="K301" s="46"/>
      <c r="L301" s="46"/>
      <c r="M301" s="45"/>
      <c r="N301" s="45"/>
      <c r="O301" s="46"/>
      <c r="P301" s="46">
        <v>150</v>
      </c>
      <c r="Q301" s="46">
        <v>180</v>
      </c>
      <c r="R301" s="46">
        <v>1800</v>
      </c>
      <c r="S301" s="46">
        <v>80</v>
      </c>
      <c r="T301" s="46"/>
      <c r="U301" s="40">
        <f t="shared" si="14"/>
        <v>2210</v>
      </c>
      <c r="V301" s="1" t="b">
        <f t="shared" si="15"/>
        <v>1</v>
      </c>
    </row>
    <row r="302" spans="1:22" s="1" customFormat="1" ht="25" thickBot="1" x14ac:dyDescent="0.4">
      <c r="A302" s="53">
        <v>41</v>
      </c>
      <c r="B302" s="52">
        <v>6</v>
      </c>
      <c r="C302" s="57" t="s">
        <v>40</v>
      </c>
      <c r="D302" s="57" t="s">
        <v>10</v>
      </c>
      <c r="E302" s="57" t="s">
        <v>41</v>
      </c>
      <c r="F302" s="57" t="s">
        <v>41</v>
      </c>
      <c r="G302" s="57" t="s">
        <v>13</v>
      </c>
      <c r="H302" s="53">
        <v>65</v>
      </c>
      <c r="I302" s="57" t="s">
        <v>21</v>
      </c>
      <c r="J302" s="47">
        <f t="shared" si="13"/>
        <v>2210</v>
      </c>
      <c r="K302" s="46"/>
      <c r="L302" s="46"/>
      <c r="M302" s="45"/>
      <c r="N302" s="45"/>
      <c r="O302" s="46"/>
      <c r="P302" s="46">
        <v>150</v>
      </c>
      <c r="Q302" s="46">
        <v>180</v>
      </c>
      <c r="R302" s="46">
        <v>1800</v>
      </c>
      <c r="S302" s="46">
        <v>80</v>
      </c>
      <c r="T302" s="46"/>
      <c r="U302" s="40">
        <f t="shared" si="14"/>
        <v>2210</v>
      </c>
      <c r="V302" s="1" t="b">
        <f t="shared" si="15"/>
        <v>1</v>
      </c>
    </row>
    <row r="303" spans="1:22" s="1" customFormat="1" ht="25" thickBot="1" x14ac:dyDescent="0.4">
      <c r="A303" s="51">
        <v>42</v>
      </c>
      <c r="B303" s="50">
        <v>6</v>
      </c>
      <c r="C303" s="58" t="s">
        <v>40</v>
      </c>
      <c r="D303" s="58" t="s">
        <v>10</v>
      </c>
      <c r="E303" s="58" t="s">
        <v>41</v>
      </c>
      <c r="F303" s="58" t="s">
        <v>41</v>
      </c>
      <c r="G303" s="58" t="s">
        <v>13</v>
      </c>
      <c r="H303" s="51">
        <v>44</v>
      </c>
      <c r="I303" s="58" t="s">
        <v>21</v>
      </c>
      <c r="J303" s="47">
        <f t="shared" si="13"/>
        <v>3450</v>
      </c>
      <c r="K303" s="46"/>
      <c r="L303" s="46">
        <v>3300</v>
      </c>
      <c r="M303" s="45"/>
      <c r="N303" s="45"/>
      <c r="O303" s="46"/>
      <c r="P303" s="46">
        <v>150</v>
      </c>
      <c r="Q303" s="46"/>
      <c r="R303" s="46"/>
      <c r="S303" s="46"/>
      <c r="T303" s="46"/>
      <c r="U303" s="40">
        <f t="shared" si="14"/>
        <v>3450</v>
      </c>
      <c r="V303" s="1" t="b">
        <f t="shared" si="15"/>
        <v>1</v>
      </c>
    </row>
    <row r="304" spans="1:22" s="1" customFormat="1" ht="25" thickBot="1" x14ac:dyDescent="0.4">
      <c r="A304" s="53">
        <v>43</v>
      </c>
      <c r="B304" s="52">
        <v>6</v>
      </c>
      <c r="C304" s="57" t="s">
        <v>40</v>
      </c>
      <c r="D304" s="57" t="s">
        <v>10</v>
      </c>
      <c r="E304" s="57" t="s">
        <v>41</v>
      </c>
      <c r="F304" s="57" t="s">
        <v>41</v>
      </c>
      <c r="G304" s="57" t="s">
        <v>13</v>
      </c>
      <c r="H304" s="53">
        <v>18</v>
      </c>
      <c r="I304" s="57" t="s">
        <v>21</v>
      </c>
      <c r="J304" s="47">
        <f t="shared" si="13"/>
        <v>7710</v>
      </c>
      <c r="K304" s="46">
        <v>1200</v>
      </c>
      <c r="L304" s="46"/>
      <c r="M304" s="45">
        <v>300</v>
      </c>
      <c r="N304" s="45">
        <v>3000</v>
      </c>
      <c r="O304" s="46">
        <v>1000</v>
      </c>
      <c r="P304" s="46">
        <v>150</v>
      </c>
      <c r="Q304" s="46">
        <v>180</v>
      </c>
      <c r="R304" s="46">
        <v>1800</v>
      </c>
      <c r="S304" s="46">
        <v>80</v>
      </c>
      <c r="T304" s="46"/>
      <c r="U304" s="40">
        <f t="shared" si="14"/>
        <v>7710</v>
      </c>
      <c r="V304" s="1" t="b">
        <f t="shared" si="15"/>
        <v>1</v>
      </c>
    </row>
    <row r="305" spans="1:22" s="1" customFormat="1" ht="25" thickBot="1" x14ac:dyDescent="0.4">
      <c r="A305" s="51">
        <v>160</v>
      </c>
      <c r="B305" s="50">
        <v>25</v>
      </c>
      <c r="C305" s="58" t="s">
        <v>114</v>
      </c>
      <c r="D305" s="58" t="s">
        <v>10</v>
      </c>
      <c r="E305" s="58" t="s">
        <v>115</v>
      </c>
      <c r="F305" s="58" t="s">
        <v>20</v>
      </c>
      <c r="G305" s="58" t="s">
        <v>13</v>
      </c>
      <c r="H305" s="51">
        <v>74</v>
      </c>
      <c r="I305" s="58" t="s">
        <v>21</v>
      </c>
      <c r="J305" s="47">
        <f t="shared" si="13"/>
        <v>2130</v>
      </c>
      <c r="K305" s="46"/>
      <c r="L305" s="46"/>
      <c r="M305" s="45"/>
      <c r="N305" s="45"/>
      <c r="O305" s="46"/>
      <c r="P305" s="46">
        <v>150</v>
      </c>
      <c r="Q305" s="46">
        <v>180</v>
      </c>
      <c r="R305" s="46">
        <v>1800</v>
      </c>
      <c r="S305" s="46"/>
      <c r="T305" s="45"/>
      <c r="U305" s="40">
        <f t="shared" si="14"/>
        <v>2130</v>
      </c>
      <c r="V305" s="1" t="b">
        <f t="shared" si="15"/>
        <v>1</v>
      </c>
    </row>
    <row r="306" spans="1:22" s="1" customFormat="1" ht="25" thickBot="1" x14ac:dyDescent="0.4">
      <c r="A306" s="53">
        <v>161</v>
      </c>
      <c r="B306" s="52">
        <v>25</v>
      </c>
      <c r="C306" s="57" t="s">
        <v>116</v>
      </c>
      <c r="D306" s="57" t="s">
        <v>10</v>
      </c>
      <c r="E306" s="57" t="s">
        <v>115</v>
      </c>
      <c r="F306" s="57" t="s">
        <v>20</v>
      </c>
      <c r="G306" s="57" t="s">
        <v>13</v>
      </c>
      <c r="H306" s="53">
        <v>44</v>
      </c>
      <c r="I306" s="57" t="s">
        <v>21</v>
      </c>
      <c r="J306" s="47">
        <f t="shared" si="13"/>
        <v>5130</v>
      </c>
      <c r="K306" s="46"/>
      <c r="L306" s="46"/>
      <c r="M306" s="45"/>
      <c r="N306" s="45">
        <v>3000</v>
      </c>
      <c r="O306" s="46"/>
      <c r="P306" s="46">
        <v>150</v>
      </c>
      <c r="Q306" s="46">
        <v>180</v>
      </c>
      <c r="R306" s="46">
        <v>1800</v>
      </c>
      <c r="S306" s="46"/>
      <c r="T306" s="45"/>
      <c r="U306" s="40">
        <f t="shared" si="14"/>
        <v>5130</v>
      </c>
      <c r="V306" s="1" t="b">
        <f t="shared" si="15"/>
        <v>1</v>
      </c>
    </row>
    <row r="307" spans="1:22" s="1" customFormat="1" ht="25" thickBot="1" x14ac:dyDescent="0.4">
      <c r="A307" s="51">
        <v>162</v>
      </c>
      <c r="B307" s="50">
        <v>25</v>
      </c>
      <c r="C307" s="58" t="s">
        <v>116</v>
      </c>
      <c r="D307" s="58" t="s">
        <v>10</v>
      </c>
      <c r="E307" s="58" t="s">
        <v>115</v>
      </c>
      <c r="F307" s="58" t="s">
        <v>20</v>
      </c>
      <c r="G307" s="58" t="s">
        <v>13</v>
      </c>
      <c r="H307" s="51">
        <v>56</v>
      </c>
      <c r="I307" s="58" t="s">
        <v>21</v>
      </c>
      <c r="J307" s="47">
        <f t="shared" si="13"/>
        <v>5130</v>
      </c>
      <c r="K307" s="46"/>
      <c r="L307" s="46"/>
      <c r="M307" s="45"/>
      <c r="N307" s="45">
        <v>3000</v>
      </c>
      <c r="O307" s="46"/>
      <c r="P307" s="46">
        <v>150</v>
      </c>
      <c r="Q307" s="46">
        <v>180</v>
      </c>
      <c r="R307" s="46">
        <v>1800</v>
      </c>
      <c r="S307" s="46"/>
      <c r="T307" s="45"/>
      <c r="U307" s="40">
        <f t="shared" si="14"/>
        <v>5130</v>
      </c>
      <c r="V307" s="1" t="b">
        <f t="shared" si="15"/>
        <v>1</v>
      </c>
    </row>
    <row r="308" spans="1:22" s="1" customFormat="1" ht="25" thickBot="1" x14ac:dyDescent="0.4">
      <c r="A308" s="53">
        <v>163</v>
      </c>
      <c r="B308" s="52">
        <v>25</v>
      </c>
      <c r="C308" s="57" t="s">
        <v>116</v>
      </c>
      <c r="D308" s="57" t="s">
        <v>23</v>
      </c>
      <c r="E308" s="57" t="s">
        <v>115</v>
      </c>
      <c r="F308" s="57" t="s">
        <v>20</v>
      </c>
      <c r="G308" s="57" t="s">
        <v>13</v>
      </c>
      <c r="H308" s="53">
        <v>85</v>
      </c>
      <c r="I308" s="57" t="s">
        <v>21</v>
      </c>
      <c r="J308" s="47">
        <f t="shared" si="13"/>
        <v>17130</v>
      </c>
      <c r="K308" s="46"/>
      <c r="L308" s="46"/>
      <c r="M308" s="45"/>
      <c r="N308" s="45"/>
      <c r="O308" s="46"/>
      <c r="P308" s="46">
        <v>150</v>
      </c>
      <c r="Q308" s="46">
        <v>180</v>
      </c>
      <c r="R308" s="46">
        <v>1800</v>
      </c>
      <c r="S308" s="46"/>
      <c r="T308" s="46">
        <v>15000</v>
      </c>
      <c r="U308" s="40">
        <f t="shared" si="14"/>
        <v>17130</v>
      </c>
      <c r="V308" s="1" t="b">
        <f t="shared" si="15"/>
        <v>1</v>
      </c>
    </row>
    <row r="309" spans="1:22" s="1" customFormat="1" ht="25" thickBot="1" x14ac:dyDescent="0.4">
      <c r="A309" s="51">
        <v>164</v>
      </c>
      <c r="B309" s="50">
        <v>25</v>
      </c>
      <c r="C309" s="58" t="s">
        <v>116</v>
      </c>
      <c r="D309" s="58" t="s">
        <v>23</v>
      </c>
      <c r="E309" s="58" t="s">
        <v>115</v>
      </c>
      <c r="F309" s="58" t="s">
        <v>20</v>
      </c>
      <c r="G309" s="58" t="s">
        <v>13</v>
      </c>
      <c r="H309" s="51">
        <v>85</v>
      </c>
      <c r="I309" s="58" t="s">
        <v>21</v>
      </c>
      <c r="J309" s="47">
        <f t="shared" si="13"/>
        <v>17130</v>
      </c>
      <c r="K309" s="46"/>
      <c r="L309" s="46"/>
      <c r="M309" s="45"/>
      <c r="N309" s="45"/>
      <c r="O309" s="46"/>
      <c r="P309" s="46">
        <v>150</v>
      </c>
      <c r="Q309" s="46">
        <v>180</v>
      </c>
      <c r="R309" s="46">
        <v>1800</v>
      </c>
      <c r="S309" s="46"/>
      <c r="T309" s="46">
        <v>15000</v>
      </c>
      <c r="U309" s="40">
        <f t="shared" si="14"/>
        <v>17130</v>
      </c>
      <c r="V309" s="1" t="b">
        <f t="shared" si="15"/>
        <v>1</v>
      </c>
    </row>
    <row r="310" spans="1:22" s="1" customFormat="1" ht="25" thickBot="1" x14ac:dyDescent="0.4">
      <c r="A310" s="53">
        <v>354</v>
      </c>
      <c r="B310" s="52">
        <v>61</v>
      </c>
      <c r="C310" s="57" t="s">
        <v>243</v>
      </c>
      <c r="D310" s="57" t="s">
        <v>10</v>
      </c>
      <c r="E310" s="57" t="s">
        <v>244</v>
      </c>
      <c r="F310" s="57" t="s">
        <v>245</v>
      </c>
      <c r="G310" s="57" t="s">
        <v>246</v>
      </c>
      <c r="H310" s="53">
        <v>45</v>
      </c>
      <c r="I310" s="57" t="s">
        <v>21</v>
      </c>
      <c r="J310" s="47">
        <f t="shared" si="13"/>
        <v>3410</v>
      </c>
      <c r="K310" s="46">
        <v>1200</v>
      </c>
      <c r="L310" s="46"/>
      <c r="M310" s="45"/>
      <c r="N310" s="45"/>
      <c r="O310" s="46"/>
      <c r="P310" s="46">
        <v>150</v>
      </c>
      <c r="Q310" s="46">
        <v>180</v>
      </c>
      <c r="R310" s="46">
        <v>1800</v>
      </c>
      <c r="S310" s="46">
        <v>80</v>
      </c>
      <c r="T310" s="46"/>
      <c r="U310" s="40">
        <f t="shared" si="14"/>
        <v>3410</v>
      </c>
      <c r="V310" s="1" t="b">
        <f t="shared" si="15"/>
        <v>1</v>
      </c>
    </row>
    <row r="311" spans="1:22" s="1" customFormat="1" ht="25" thickBot="1" x14ac:dyDescent="0.4">
      <c r="A311" s="51">
        <v>355</v>
      </c>
      <c r="B311" s="50">
        <v>61</v>
      </c>
      <c r="C311" s="58" t="s">
        <v>247</v>
      </c>
      <c r="D311" s="58" t="s">
        <v>10</v>
      </c>
      <c r="E311" s="58" t="s">
        <v>244</v>
      </c>
      <c r="F311" s="58" t="s">
        <v>245</v>
      </c>
      <c r="G311" s="58" t="s">
        <v>246</v>
      </c>
      <c r="H311" s="51">
        <v>47</v>
      </c>
      <c r="I311" s="58" t="s">
        <v>21</v>
      </c>
      <c r="J311" s="47">
        <f t="shared" si="13"/>
        <v>3410</v>
      </c>
      <c r="K311" s="46">
        <v>1200</v>
      </c>
      <c r="L311" s="46"/>
      <c r="M311" s="45"/>
      <c r="N311" s="45"/>
      <c r="O311" s="46"/>
      <c r="P311" s="46">
        <v>150</v>
      </c>
      <c r="Q311" s="46">
        <v>180</v>
      </c>
      <c r="R311" s="46">
        <v>1800</v>
      </c>
      <c r="S311" s="46">
        <v>80</v>
      </c>
      <c r="T311" s="46"/>
      <c r="U311" s="40">
        <f t="shared" si="14"/>
        <v>3410</v>
      </c>
      <c r="V311" s="1" t="b">
        <f t="shared" si="15"/>
        <v>1</v>
      </c>
    </row>
    <row r="312" spans="1:22" s="1" customFormat="1" ht="25" thickBot="1" x14ac:dyDescent="0.4">
      <c r="A312" s="53">
        <v>356</v>
      </c>
      <c r="B312" s="52">
        <v>61</v>
      </c>
      <c r="C312" s="57" t="s">
        <v>248</v>
      </c>
      <c r="D312" s="57" t="s">
        <v>10</v>
      </c>
      <c r="E312" s="57" t="s">
        <v>244</v>
      </c>
      <c r="F312" s="57" t="s">
        <v>245</v>
      </c>
      <c r="G312" s="57" t="s">
        <v>246</v>
      </c>
      <c r="H312" s="53">
        <v>40</v>
      </c>
      <c r="I312" s="57" t="s">
        <v>21</v>
      </c>
      <c r="J312" s="47">
        <f t="shared" si="13"/>
        <v>3410</v>
      </c>
      <c r="K312" s="46">
        <v>1200</v>
      </c>
      <c r="L312" s="46"/>
      <c r="M312" s="45"/>
      <c r="N312" s="45"/>
      <c r="O312" s="46"/>
      <c r="P312" s="46">
        <v>150</v>
      </c>
      <c r="Q312" s="46">
        <v>180</v>
      </c>
      <c r="R312" s="46">
        <v>1800</v>
      </c>
      <c r="S312" s="46">
        <v>80</v>
      </c>
      <c r="T312" s="46"/>
      <c r="U312" s="40">
        <f t="shared" si="14"/>
        <v>3410</v>
      </c>
      <c r="V312" s="1" t="b">
        <f t="shared" si="15"/>
        <v>1</v>
      </c>
    </row>
    <row r="313" spans="1:22" s="1" customFormat="1" ht="25" thickBot="1" x14ac:dyDescent="0.4">
      <c r="A313" s="51">
        <v>362</v>
      </c>
      <c r="B313" s="50">
        <v>62</v>
      </c>
      <c r="C313" s="58" t="s">
        <v>251</v>
      </c>
      <c r="D313" s="58" t="s">
        <v>10</v>
      </c>
      <c r="E313" s="58" t="s">
        <v>244</v>
      </c>
      <c r="F313" s="58" t="s">
        <v>245</v>
      </c>
      <c r="G313" s="58" t="s">
        <v>246</v>
      </c>
      <c r="H313" s="51">
        <v>62</v>
      </c>
      <c r="I313" s="58" t="s">
        <v>21</v>
      </c>
      <c r="J313" s="47">
        <f t="shared" si="13"/>
        <v>2210</v>
      </c>
      <c r="K313" s="46"/>
      <c r="L313" s="46"/>
      <c r="M313" s="45"/>
      <c r="N313" s="45"/>
      <c r="O313" s="46"/>
      <c r="P313" s="46">
        <v>150</v>
      </c>
      <c r="Q313" s="46">
        <v>180</v>
      </c>
      <c r="R313" s="46">
        <v>1800</v>
      </c>
      <c r="S313" s="46">
        <v>80</v>
      </c>
      <c r="T313" s="46"/>
      <c r="U313" s="40">
        <f t="shared" si="14"/>
        <v>2210</v>
      </c>
      <c r="V313" s="1" t="b">
        <f t="shared" si="15"/>
        <v>1</v>
      </c>
    </row>
    <row r="314" spans="1:22" s="1" customFormat="1" ht="25" thickBot="1" x14ac:dyDescent="0.4">
      <c r="A314" s="53">
        <v>363</v>
      </c>
      <c r="B314" s="52">
        <v>62</v>
      </c>
      <c r="C314" s="57" t="s">
        <v>252</v>
      </c>
      <c r="D314" s="57" t="s">
        <v>23</v>
      </c>
      <c r="E314" s="57" t="s">
        <v>244</v>
      </c>
      <c r="F314" s="57" t="s">
        <v>245</v>
      </c>
      <c r="G314" s="57" t="s">
        <v>246</v>
      </c>
      <c r="H314" s="53">
        <v>67</v>
      </c>
      <c r="I314" s="57" t="s">
        <v>21</v>
      </c>
      <c r="J314" s="47">
        <f t="shared" si="13"/>
        <v>17130</v>
      </c>
      <c r="K314" s="46"/>
      <c r="L314" s="46"/>
      <c r="M314" s="45"/>
      <c r="N314" s="45"/>
      <c r="O314" s="46"/>
      <c r="P314" s="46">
        <v>150</v>
      </c>
      <c r="Q314" s="46">
        <v>180</v>
      </c>
      <c r="R314" s="46">
        <v>1800</v>
      </c>
      <c r="S314" s="46"/>
      <c r="T314" s="46">
        <v>15000</v>
      </c>
      <c r="U314" s="40">
        <f t="shared" si="14"/>
        <v>17130</v>
      </c>
      <c r="V314" s="1" t="b">
        <f t="shared" si="15"/>
        <v>1</v>
      </c>
    </row>
    <row r="315" spans="1:22" s="1" customFormat="1" ht="25" thickBot="1" x14ac:dyDescent="0.4">
      <c r="A315" s="51">
        <v>368</v>
      </c>
      <c r="B315" s="50">
        <v>63</v>
      </c>
      <c r="C315" s="58" t="s">
        <v>255</v>
      </c>
      <c r="D315" s="58" t="s">
        <v>10</v>
      </c>
      <c r="E315" s="58" t="s">
        <v>256</v>
      </c>
      <c r="F315" s="58" t="s">
        <v>256</v>
      </c>
      <c r="G315" s="58" t="s">
        <v>246</v>
      </c>
      <c r="H315" s="51">
        <v>68</v>
      </c>
      <c r="I315" s="58" t="s">
        <v>21</v>
      </c>
      <c r="J315" s="47">
        <f t="shared" si="13"/>
        <v>2210</v>
      </c>
      <c r="K315" s="46"/>
      <c r="L315" s="46"/>
      <c r="M315" s="45"/>
      <c r="N315" s="45"/>
      <c r="O315" s="46"/>
      <c r="P315" s="46">
        <v>150</v>
      </c>
      <c r="Q315" s="46">
        <v>180</v>
      </c>
      <c r="R315" s="46">
        <v>1800</v>
      </c>
      <c r="S315" s="46">
        <v>80</v>
      </c>
      <c r="T315" s="46"/>
      <c r="U315" s="40">
        <f t="shared" si="14"/>
        <v>2210</v>
      </c>
      <c r="V315" s="1" t="b">
        <f t="shared" si="15"/>
        <v>1</v>
      </c>
    </row>
    <row r="316" spans="1:22" s="1" customFormat="1" ht="25" thickBot="1" x14ac:dyDescent="0.4">
      <c r="A316" s="53">
        <v>369</v>
      </c>
      <c r="B316" s="52">
        <v>63</v>
      </c>
      <c r="C316" s="57" t="s">
        <v>255</v>
      </c>
      <c r="D316" s="57" t="s">
        <v>10</v>
      </c>
      <c r="E316" s="57" t="s">
        <v>256</v>
      </c>
      <c r="F316" s="57" t="s">
        <v>256</v>
      </c>
      <c r="G316" s="57" t="s">
        <v>246</v>
      </c>
      <c r="H316" s="53">
        <v>63</v>
      </c>
      <c r="I316" s="57" t="s">
        <v>21</v>
      </c>
      <c r="J316" s="47">
        <f t="shared" si="13"/>
        <v>3210</v>
      </c>
      <c r="K316" s="46"/>
      <c r="L316" s="46"/>
      <c r="M316" s="45"/>
      <c r="N316" s="45"/>
      <c r="O316" s="46">
        <v>1000</v>
      </c>
      <c r="P316" s="46">
        <v>150</v>
      </c>
      <c r="Q316" s="46">
        <v>180</v>
      </c>
      <c r="R316" s="46">
        <v>1800</v>
      </c>
      <c r="S316" s="46">
        <v>80</v>
      </c>
      <c r="T316" s="46"/>
      <c r="U316" s="40">
        <f t="shared" si="14"/>
        <v>3210</v>
      </c>
      <c r="V316" s="1" t="b">
        <f t="shared" si="15"/>
        <v>1</v>
      </c>
    </row>
    <row r="317" spans="1:22" s="1" customFormat="1" ht="25" thickBot="1" x14ac:dyDescent="0.4">
      <c r="A317" s="51">
        <v>370</v>
      </c>
      <c r="B317" s="50">
        <v>63</v>
      </c>
      <c r="C317" s="48" t="s">
        <v>663</v>
      </c>
      <c r="D317" s="48" t="s">
        <v>10</v>
      </c>
      <c r="E317" s="48" t="s">
        <v>256</v>
      </c>
      <c r="F317" s="48" t="s">
        <v>256</v>
      </c>
      <c r="G317" s="48" t="s">
        <v>246</v>
      </c>
      <c r="H317" s="49">
        <v>63</v>
      </c>
      <c r="I317" s="48" t="s">
        <v>21</v>
      </c>
      <c r="J317" s="47">
        <f t="shared" si="13"/>
        <v>2210</v>
      </c>
      <c r="K317" s="46"/>
      <c r="L317" s="46"/>
      <c r="M317" s="45"/>
      <c r="N317" s="45"/>
      <c r="O317" s="46"/>
      <c r="P317" s="46">
        <v>150</v>
      </c>
      <c r="Q317" s="46">
        <v>180</v>
      </c>
      <c r="R317" s="46">
        <v>1800</v>
      </c>
      <c r="S317" s="46">
        <v>80</v>
      </c>
      <c r="T317" s="46"/>
      <c r="U317" s="40">
        <f t="shared" si="14"/>
        <v>2210</v>
      </c>
      <c r="V317" s="1" t="b">
        <f t="shared" si="15"/>
        <v>1</v>
      </c>
    </row>
    <row r="318" spans="1:22" s="1" customFormat="1" ht="25" thickBot="1" x14ac:dyDescent="0.4">
      <c r="A318" s="53">
        <v>374</v>
      </c>
      <c r="B318" s="52">
        <v>63</v>
      </c>
      <c r="C318" s="48" t="s">
        <v>257</v>
      </c>
      <c r="D318" s="48" t="s">
        <v>23</v>
      </c>
      <c r="E318" s="48" t="s">
        <v>256</v>
      </c>
      <c r="F318" s="48" t="s">
        <v>256</v>
      </c>
      <c r="G318" s="48" t="s">
        <v>246</v>
      </c>
      <c r="H318" s="49">
        <v>90</v>
      </c>
      <c r="I318" s="48" t="s">
        <v>21</v>
      </c>
      <c r="J318" s="47">
        <f t="shared" si="13"/>
        <v>16980</v>
      </c>
      <c r="K318" s="46"/>
      <c r="L318" s="46"/>
      <c r="M318" s="45"/>
      <c r="N318" s="45"/>
      <c r="O318" s="46"/>
      <c r="P318" s="46"/>
      <c r="Q318" s="46">
        <v>180</v>
      </c>
      <c r="R318" s="46">
        <v>1800</v>
      </c>
      <c r="S318" s="46"/>
      <c r="T318" s="46">
        <v>15000</v>
      </c>
      <c r="U318" s="40">
        <f t="shared" si="14"/>
        <v>16980</v>
      </c>
      <c r="V318" s="1" t="b">
        <f t="shared" si="15"/>
        <v>1</v>
      </c>
    </row>
    <row r="319" spans="1:22" s="1" customFormat="1" ht="25" thickBot="1" x14ac:dyDescent="0.4">
      <c r="A319" s="51">
        <v>380</v>
      </c>
      <c r="B319" s="50">
        <v>64</v>
      </c>
      <c r="C319" s="48" t="s">
        <v>262</v>
      </c>
      <c r="D319" s="48" t="s">
        <v>10</v>
      </c>
      <c r="E319" s="48" t="s">
        <v>256</v>
      </c>
      <c r="F319" s="48" t="s">
        <v>256</v>
      </c>
      <c r="G319" s="48" t="s">
        <v>246</v>
      </c>
      <c r="H319" s="49">
        <v>44</v>
      </c>
      <c r="I319" s="48" t="s">
        <v>21</v>
      </c>
      <c r="J319" s="47">
        <f t="shared" si="13"/>
        <v>6210</v>
      </c>
      <c r="K319" s="46"/>
      <c r="L319" s="46"/>
      <c r="M319" s="45"/>
      <c r="N319" s="45">
        <v>3000</v>
      </c>
      <c r="O319" s="46">
        <v>1000</v>
      </c>
      <c r="P319" s="46">
        <v>150</v>
      </c>
      <c r="Q319" s="46">
        <v>180</v>
      </c>
      <c r="R319" s="46">
        <v>1800</v>
      </c>
      <c r="S319" s="46">
        <v>80</v>
      </c>
      <c r="T319" s="46"/>
      <c r="U319" s="40">
        <f t="shared" si="14"/>
        <v>6210</v>
      </c>
      <c r="V319" s="1" t="b">
        <f t="shared" si="15"/>
        <v>1</v>
      </c>
    </row>
    <row r="320" spans="1:22" s="1" customFormat="1" ht="25" thickBot="1" x14ac:dyDescent="0.4">
      <c r="A320" s="53">
        <v>381</v>
      </c>
      <c r="B320" s="52">
        <v>64</v>
      </c>
      <c r="C320" s="48" t="s">
        <v>263</v>
      </c>
      <c r="D320" s="48" t="s">
        <v>10</v>
      </c>
      <c r="E320" s="48" t="s">
        <v>256</v>
      </c>
      <c r="F320" s="48" t="s">
        <v>256</v>
      </c>
      <c r="G320" s="48" t="s">
        <v>246</v>
      </c>
      <c r="H320" s="49">
        <v>58</v>
      </c>
      <c r="I320" s="48" t="s">
        <v>21</v>
      </c>
      <c r="J320" s="47">
        <f t="shared" si="13"/>
        <v>2210</v>
      </c>
      <c r="K320" s="46"/>
      <c r="L320" s="46"/>
      <c r="M320" s="45"/>
      <c r="N320" s="45"/>
      <c r="O320" s="46"/>
      <c r="P320" s="46">
        <v>150</v>
      </c>
      <c r="Q320" s="46">
        <v>180</v>
      </c>
      <c r="R320" s="46">
        <v>1800</v>
      </c>
      <c r="S320" s="46">
        <v>80</v>
      </c>
      <c r="T320" s="46"/>
      <c r="U320" s="40">
        <f t="shared" si="14"/>
        <v>2210</v>
      </c>
      <c r="V320" s="1" t="b">
        <f t="shared" si="15"/>
        <v>1</v>
      </c>
    </row>
    <row r="321" spans="1:22" s="1" customFormat="1" ht="25" thickBot="1" x14ac:dyDescent="0.4">
      <c r="A321" s="51">
        <v>382</v>
      </c>
      <c r="B321" s="50">
        <v>64</v>
      </c>
      <c r="C321" s="48" t="s">
        <v>263</v>
      </c>
      <c r="D321" s="48" t="s">
        <v>10</v>
      </c>
      <c r="E321" s="48" t="s">
        <v>256</v>
      </c>
      <c r="F321" s="48" t="s">
        <v>256</v>
      </c>
      <c r="G321" s="48" t="s">
        <v>246</v>
      </c>
      <c r="H321" s="49">
        <v>44</v>
      </c>
      <c r="I321" s="48" t="s">
        <v>21</v>
      </c>
      <c r="J321" s="47">
        <f t="shared" si="13"/>
        <v>5210</v>
      </c>
      <c r="K321" s="46"/>
      <c r="L321" s="46"/>
      <c r="M321" s="45"/>
      <c r="N321" s="45">
        <v>3000</v>
      </c>
      <c r="O321" s="46"/>
      <c r="P321" s="46">
        <v>150</v>
      </c>
      <c r="Q321" s="46">
        <v>180</v>
      </c>
      <c r="R321" s="46">
        <v>1800</v>
      </c>
      <c r="S321" s="46">
        <v>80</v>
      </c>
      <c r="T321" s="46"/>
      <c r="U321" s="40">
        <f t="shared" si="14"/>
        <v>5210</v>
      </c>
      <c r="V321" s="1" t="b">
        <f t="shared" si="15"/>
        <v>1</v>
      </c>
    </row>
    <row r="322" spans="1:22" s="1" customFormat="1" ht="25" thickBot="1" x14ac:dyDescent="0.4">
      <c r="A322" s="53">
        <v>383</v>
      </c>
      <c r="B322" s="52">
        <v>64</v>
      </c>
      <c r="C322" s="48" t="s">
        <v>264</v>
      </c>
      <c r="D322" s="48" t="s">
        <v>10</v>
      </c>
      <c r="E322" s="48" t="s">
        <v>256</v>
      </c>
      <c r="F322" s="48" t="s">
        <v>256</v>
      </c>
      <c r="G322" s="48" t="s">
        <v>246</v>
      </c>
      <c r="H322" s="49">
        <v>44</v>
      </c>
      <c r="I322" s="48" t="s">
        <v>21</v>
      </c>
      <c r="J322" s="47">
        <f t="shared" ref="J322:J385" si="16">SUM(K322:T322)</f>
        <v>5210</v>
      </c>
      <c r="K322" s="46"/>
      <c r="L322" s="46"/>
      <c r="M322" s="45"/>
      <c r="N322" s="45">
        <v>3000</v>
      </c>
      <c r="O322" s="46"/>
      <c r="P322" s="46">
        <v>150</v>
      </c>
      <c r="Q322" s="46">
        <v>180</v>
      </c>
      <c r="R322" s="46">
        <v>1800</v>
      </c>
      <c r="S322" s="46">
        <v>80</v>
      </c>
      <c r="T322" s="46"/>
      <c r="U322" s="40">
        <f t="shared" si="14"/>
        <v>5210</v>
      </c>
      <c r="V322" s="1" t="b">
        <f t="shared" si="15"/>
        <v>1</v>
      </c>
    </row>
    <row r="323" spans="1:22" s="1" customFormat="1" ht="25" thickBot="1" x14ac:dyDescent="0.4">
      <c r="A323" s="51">
        <v>384</v>
      </c>
      <c r="B323" s="50">
        <v>64</v>
      </c>
      <c r="C323" s="48" t="s">
        <v>265</v>
      </c>
      <c r="D323" s="48" t="s">
        <v>10</v>
      </c>
      <c r="E323" s="48" t="s">
        <v>256</v>
      </c>
      <c r="F323" s="48" t="s">
        <v>256</v>
      </c>
      <c r="G323" s="48" t="s">
        <v>246</v>
      </c>
      <c r="H323" s="49">
        <v>68</v>
      </c>
      <c r="I323" s="48" t="s">
        <v>21</v>
      </c>
      <c r="J323" s="47">
        <f t="shared" si="16"/>
        <v>2210</v>
      </c>
      <c r="K323" s="46"/>
      <c r="L323" s="46"/>
      <c r="M323" s="45"/>
      <c r="N323" s="45"/>
      <c r="O323" s="46"/>
      <c r="P323" s="46">
        <v>150</v>
      </c>
      <c r="Q323" s="46">
        <v>180</v>
      </c>
      <c r="R323" s="46">
        <v>1800</v>
      </c>
      <c r="S323" s="46">
        <v>80</v>
      </c>
      <c r="T323" s="46"/>
      <c r="U323" s="40">
        <f t="shared" ref="U323:U386" si="17">SUBTOTAL(9,K323:T323)</f>
        <v>2210</v>
      </c>
      <c r="V323" s="1" t="b">
        <f t="shared" ref="V323:V386" si="18">J323=U323</f>
        <v>1</v>
      </c>
    </row>
    <row r="324" spans="1:22" s="1" customFormat="1" ht="25" thickBot="1" x14ac:dyDescent="0.4">
      <c r="A324" s="53">
        <v>385</v>
      </c>
      <c r="B324" s="52">
        <v>64</v>
      </c>
      <c r="C324" s="48" t="s">
        <v>265</v>
      </c>
      <c r="D324" s="48" t="s">
        <v>10</v>
      </c>
      <c r="E324" s="48" t="s">
        <v>256</v>
      </c>
      <c r="F324" s="48" t="s">
        <v>256</v>
      </c>
      <c r="G324" s="48" t="s">
        <v>246</v>
      </c>
      <c r="H324" s="49">
        <v>68</v>
      </c>
      <c r="I324" s="48" t="s">
        <v>21</v>
      </c>
      <c r="J324" s="47">
        <f t="shared" si="16"/>
        <v>2210</v>
      </c>
      <c r="K324" s="46"/>
      <c r="L324" s="46"/>
      <c r="M324" s="45"/>
      <c r="N324" s="45"/>
      <c r="O324" s="46"/>
      <c r="P324" s="46">
        <v>150</v>
      </c>
      <c r="Q324" s="46">
        <v>180</v>
      </c>
      <c r="R324" s="46">
        <v>1800</v>
      </c>
      <c r="S324" s="46">
        <v>80</v>
      </c>
      <c r="T324" s="46"/>
      <c r="U324" s="40">
        <f t="shared" si="17"/>
        <v>2210</v>
      </c>
      <c r="V324" s="1" t="b">
        <f t="shared" si="18"/>
        <v>1</v>
      </c>
    </row>
    <row r="325" spans="1:22" s="1" customFormat="1" ht="25" thickBot="1" x14ac:dyDescent="0.4">
      <c r="A325" s="51">
        <v>386</v>
      </c>
      <c r="B325" s="50">
        <v>64</v>
      </c>
      <c r="C325" s="48" t="s">
        <v>266</v>
      </c>
      <c r="D325" s="48" t="s">
        <v>10</v>
      </c>
      <c r="E325" s="48" t="s">
        <v>256</v>
      </c>
      <c r="F325" s="48" t="s">
        <v>256</v>
      </c>
      <c r="G325" s="48" t="s">
        <v>246</v>
      </c>
      <c r="H325" s="49">
        <v>61</v>
      </c>
      <c r="I325" s="48" t="s">
        <v>21</v>
      </c>
      <c r="J325" s="47">
        <f t="shared" si="16"/>
        <v>3210</v>
      </c>
      <c r="K325" s="46"/>
      <c r="L325" s="46"/>
      <c r="M325" s="45"/>
      <c r="N325" s="45"/>
      <c r="O325" s="46">
        <v>1000</v>
      </c>
      <c r="P325" s="46">
        <v>150</v>
      </c>
      <c r="Q325" s="46">
        <v>180</v>
      </c>
      <c r="R325" s="46">
        <v>1800</v>
      </c>
      <c r="S325" s="46">
        <v>80</v>
      </c>
      <c r="T325" s="46"/>
      <c r="U325" s="40">
        <f t="shared" si="17"/>
        <v>3210</v>
      </c>
      <c r="V325" s="1" t="b">
        <f t="shared" si="18"/>
        <v>1</v>
      </c>
    </row>
    <row r="326" spans="1:22" s="1" customFormat="1" ht="25" thickBot="1" x14ac:dyDescent="0.4">
      <c r="A326" s="53">
        <v>387</v>
      </c>
      <c r="B326" s="52">
        <v>64</v>
      </c>
      <c r="C326" s="48" t="s">
        <v>266</v>
      </c>
      <c r="D326" s="48" t="s">
        <v>10</v>
      </c>
      <c r="E326" s="48" t="s">
        <v>256</v>
      </c>
      <c r="F326" s="48" t="s">
        <v>256</v>
      </c>
      <c r="G326" s="48" t="s">
        <v>246</v>
      </c>
      <c r="H326" s="49">
        <v>39</v>
      </c>
      <c r="I326" s="48" t="s">
        <v>21</v>
      </c>
      <c r="J326" s="47">
        <f t="shared" si="16"/>
        <v>6510</v>
      </c>
      <c r="K326" s="46"/>
      <c r="L326" s="46"/>
      <c r="M326" s="45">
        <v>300</v>
      </c>
      <c r="N326" s="45">
        <v>3000</v>
      </c>
      <c r="O326" s="46">
        <v>1000</v>
      </c>
      <c r="P326" s="46">
        <v>150</v>
      </c>
      <c r="Q326" s="46">
        <v>180</v>
      </c>
      <c r="R326" s="46">
        <v>1800</v>
      </c>
      <c r="S326" s="46">
        <v>80</v>
      </c>
      <c r="T326" s="46"/>
      <c r="U326" s="40">
        <f t="shared" si="17"/>
        <v>6510</v>
      </c>
      <c r="V326" s="1" t="b">
        <f t="shared" si="18"/>
        <v>1</v>
      </c>
    </row>
    <row r="327" spans="1:22" s="1" customFormat="1" ht="25" thickBot="1" x14ac:dyDescent="0.4">
      <c r="A327" s="51">
        <v>388</v>
      </c>
      <c r="B327" s="50">
        <v>64</v>
      </c>
      <c r="C327" s="48" t="s">
        <v>267</v>
      </c>
      <c r="D327" s="48" t="s">
        <v>10</v>
      </c>
      <c r="E327" s="48" t="s">
        <v>256</v>
      </c>
      <c r="F327" s="48" t="s">
        <v>256</v>
      </c>
      <c r="G327" s="48" t="s">
        <v>246</v>
      </c>
      <c r="H327" s="49">
        <v>44</v>
      </c>
      <c r="I327" s="48" t="s">
        <v>21</v>
      </c>
      <c r="J327" s="47">
        <f t="shared" si="16"/>
        <v>5210</v>
      </c>
      <c r="K327" s="46"/>
      <c r="L327" s="46"/>
      <c r="M327" s="45"/>
      <c r="N327" s="45">
        <v>3000</v>
      </c>
      <c r="O327" s="46"/>
      <c r="P327" s="46">
        <v>150</v>
      </c>
      <c r="Q327" s="46">
        <v>180</v>
      </c>
      <c r="R327" s="46">
        <v>1800</v>
      </c>
      <c r="S327" s="46">
        <v>80</v>
      </c>
      <c r="T327" s="46"/>
      <c r="U327" s="40">
        <f t="shared" si="17"/>
        <v>5210</v>
      </c>
      <c r="V327" s="1" t="b">
        <f t="shared" si="18"/>
        <v>1</v>
      </c>
    </row>
    <row r="328" spans="1:22" s="1" customFormat="1" ht="25" thickBot="1" x14ac:dyDescent="0.4">
      <c r="A328" s="53">
        <v>389</v>
      </c>
      <c r="B328" s="52">
        <v>64</v>
      </c>
      <c r="C328" s="48" t="s">
        <v>267</v>
      </c>
      <c r="D328" s="48" t="s">
        <v>10</v>
      </c>
      <c r="E328" s="48" t="s">
        <v>256</v>
      </c>
      <c r="F328" s="48" t="s">
        <v>256</v>
      </c>
      <c r="G328" s="48" t="s">
        <v>246</v>
      </c>
      <c r="H328" s="49">
        <v>28</v>
      </c>
      <c r="I328" s="48" t="s">
        <v>21</v>
      </c>
      <c r="J328" s="47">
        <f t="shared" si="16"/>
        <v>6710</v>
      </c>
      <c r="K328" s="46">
        <v>1200</v>
      </c>
      <c r="L328" s="46"/>
      <c r="M328" s="45">
        <v>300</v>
      </c>
      <c r="N328" s="45">
        <v>3000</v>
      </c>
      <c r="O328" s="46"/>
      <c r="P328" s="46">
        <v>150</v>
      </c>
      <c r="Q328" s="46">
        <v>180</v>
      </c>
      <c r="R328" s="46">
        <v>1800</v>
      </c>
      <c r="S328" s="46">
        <v>80</v>
      </c>
      <c r="T328" s="46"/>
      <c r="U328" s="40">
        <f t="shared" si="17"/>
        <v>6710</v>
      </c>
      <c r="V328" s="1" t="b">
        <f t="shared" si="18"/>
        <v>1</v>
      </c>
    </row>
    <row r="329" spans="1:22" s="1" customFormat="1" ht="25" thickBot="1" x14ac:dyDescent="0.4">
      <c r="A329" s="51">
        <v>401</v>
      </c>
      <c r="B329" s="50">
        <v>65</v>
      </c>
      <c r="C329" s="48" t="s">
        <v>272</v>
      </c>
      <c r="D329" s="48" t="s">
        <v>10</v>
      </c>
      <c r="E329" s="48" t="s">
        <v>256</v>
      </c>
      <c r="F329" s="48" t="s">
        <v>256</v>
      </c>
      <c r="G329" s="48" t="s">
        <v>246</v>
      </c>
      <c r="H329" s="49">
        <v>63</v>
      </c>
      <c r="I329" s="48" t="s">
        <v>21</v>
      </c>
      <c r="J329" s="47">
        <f t="shared" si="16"/>
        <v>2210</v>
      </c>
      <c r="K329" s="46"/>
      <c r="L329" s="46"/>
      <c r="M329" s="45"/>
      <c r="N329" s="45"/>
      <c r="O329" s="46"/>
      <c r="P329" s="46">
        <v>150</v>
      </c>
      <c r="Q329" s="46">
        <v>180</v>
      </c>
      <c r="R329" s="46">
        <v>1800</v>
      </c>
      <c r="S329" s="46">
        <v>80</v>
      </c>
      <c r="T329" s="46"/>
      <c r="U329" s="40">
        <f t="shared" si="17"/>
        <v>2210</v>
      </c>
      <c r="V329" s="1" t="b">
        <f t="shared" si="18"/>
        <v>1</v>
      </c>
    </row>
    <row r="330" spans="1:22" s="1" customFormat="1" ht="25" thickBot="1" x14ac:dyDescent="0.4">
      <c r="A330" s="53">
        <v>402</v>
      </c>
      <c r="B330" s="52">
        <v>65</v>
      </c>
      <c r="C330" s="48" t="s">
        <v>272</v>
      </c>
      <c r="D330" s="48" t="s">
        <v>10</v>
      </c>
      <c r="E330" s="48" t="s">
        <v>256</v>
      </c>
      <c r="F330" s="48" t="s">
        <v>256</v>
      </c>
      <c r="G330" s="48" t="s">
        <v>246</v>
      </c>
      <c r="H330" s="49">
        <v>39</v>
      </c>
      <c r="I330" s="48" t="s">
        <v>21</v>
      </c>
      <c r="J330" s="47">
        <f t="shared" si="16"/>
        <v>5510</v>
      </c>
      <c r="K330" s="46"/>
      <c r="L330" s="46"/>
      <c r="M330" s="45">
        <v>300</v>
      </c>
      <c r="N330" s="45">
        <v>3000</v>
      </c>
      <c r="O330" s="46"/>
      <c r="P330" s="46">
        <v>150</v>
      </c>
      <c r="Q330" s="46">
        <v>180</v>
      </c>
      <c r="R330" s="46">
        <v>1800</v>
      </c>
      <c r="S330" s="46">
        <v>80</v>
      </c>
      <c r="T330" s="46"/>
      <c r="U330" s="40">
        <f t="shared" si="17"/>
        <v>5510</v>
      </c>
      <c r="V330" s="1" t="b">
        <f t="shared" si="18"/>
        <v>1</v>
      </c>
    </row>
    <row r="331" spans="1:22" s="1" customFormat="1" ht="25" thickBot="1" x14ac:dyDescent="0.4">
      <c r="A331" s="51">
        <v>403</v>
      </c>
      <c r="B331" s="50">
        <v>65</v>
      </c>
      <c r="C331" s="48" t="s">
        <v>273</v>
      </c>
      <c r="D331" s="48" t="s">
        <v>10</v>
      </c>
      <c r="E331" s="48" t="s">
        <v>256</v>
      </c>
      <c r="F331" s="48" t="s">
        <v>256</v>
      </c>
      <c r="G331" s="48" t="s">
        <v>246</v>
      </c>
      <c r="H331" s="49">
        <v>63</v>
      </c>
      <c r="I331" s="48" t="s">
        <v>21</v>
      </c>
      <c r="J331" s="47">
        <f t="shared" si="16"/>
        <v>3210</v>
      </c>
      <c r="K331" s="46"/>
      <c r="L331" s="46"/>
      <c r="M331" s="45"/>
      <c r="N331" s="45"/>
      <c r="O331" s="46">
        <v>1000</v>
      </c>
      <c r="P331" s="46">
        <v>150</v>
      </c>
      <c r="Q331" s="46">
        <v>180</v>
      </c>
      <c r="R331" s="46">
        <v>1800</v>
      </c>
      <c r="S331" s="46">
        <v>80</v>
      </c>
      <c r="T331" s="46"/>
      <c r="U331" s="40">
        <f t="shared" si="17"/>
        <v>3210</v>
      </c>
      <c r="V331" s="1" t="b">
        <f t="shared" si="18"/>
        <v>1</v>
      </c>
    </row>
    <row r="332" spans="1:22" s="1" customFormat="1" ht="25" thickBot="1" x14ac:dyDescent="0.4">
      <c r="A332" s="53">
        <v>404</v>
      </c>
      <c r="B332" s="52">
        <v>65</v>
      </c>
      <c r="C332" s="48" t="s">
        <v>662</v>
      </c>
      <c r="D332" s="48" t="s">
        <v>10</v>
      </c>
      <c r="E332" s="48" t="s">
        <v>256</v>
      </c>
      <c r="F332" s="48" t="s">
        <v>256</v>
      </c>
      <c r="G332" s="48" t="s">
        <v>246</v>
      </c>
      <c r="H332" s="49">
        <v>63</v>
      </c>
      <c r="I332" s="48" t="s">
        <v>21</v>
      </c>
      <c r="J332" s="47">
        <f t="shared" si="16"/>
        <v>2210</v>
      </c>
      <c r="K332" s="46"/>
      <c r="L332" s="46"/>
      <c r="M332" s="45"/>
      <c r="N332" s="45"/>
      <c r="O332" s="46"/>
      <c r="P332" s="46">
        <v>150</v>
      </c>
      <c r="Q332" s="46">
        <v>180</v>
      </c>
      <c r="R332" s="46">
        <v>1800</v>
      </c>
      <c r="S332" s="46">
        <v>80</v>
      </c>
      <c r="T332" s="46"/>
      <c r="U332" s="40">
        <f t="shared" si="17"/>
        <v>2210</v>
      </c>
      <c r="V332" s="1" t="b">
        <f t="shared" si="18"/>
        <v>1</v>
      </c>
    </row>
    <row r="333" spans="1:22" s="1" customFormat="1" ht="25" thickBot="1" x14ac:dyDescent="0.4">
      <c r="A333" s="51">
        <v>411</v>
      </c>
      <c r="B333" s="50">
        <v>66</v>
      </c>
      <c r="C333" s="48" t="s">
        <v>278</v>
      </c>
      <c r="D333" s="48" t="s">
        <v>10</v>
      </c>
      <c r="E333" s="48" t="s">
        <v>256</v>
      </c>
      <c r="F333" s="48" t="s">
        <v>256</v>
      </c>
      <c r="G333" s="48" t="s">
        <v>246</v>
      </c>
      <c r="H333" s="49">
        <v>53</v>
      </c>
      <c r="I333" s="48" t="s">
        <v>21</v>
      </c>
      <c r="J333" s="47">
        <f t="shared" si="16"/>
        <v>3410</v>
      </c>
      <c r="K333" s="46">
        <v>1200</v>
      </c>
      <c r="L333" s="46"/>
      <c r="M333" s="45"/>
      <c r="N333" s="45"/>
      <c r="O333" s="46"/>
      <c r="P333" s="46">
        <v>150</v>
      </c>
      <c r="Q333" s="46">
        <v>180</v>
      </c>
      <c r="R333" s="46">
        <v>1800</v>
      </c>
      <c r="S333" s="46">
        <v>80</v>
      </c>
      <c r="T333" s="46"/>
      <c r="U333" s="40">
        <f t="shared" si="17"/>
        <v>3410</v>
      </c>
      <c r="V333" s="1" t="b">
        <f t="shared" si="18"/>
        <v>1</v>
      </c>
    </row>
    <row r="334" spans="1:22" s="1" customFormat="1" ht="25" thickBot="1" x14ac:dyDescent="0.4">
      <c r="A334" s="53">
        <v>412</v>
      </c>
      <c r="B334" s="52">
        <v>66</v>
      </c>
      <c r="C334" s="48" t="s">
        <v>278</v>
      </c>
      <c r="D334" s="48" t="s">
        <v>10</v>
      </c>
      <c r="E334" s="48" t="s">
        <v>256</v>
      </c>
      <c r="F334" s="48" t="s">
        <v>256</v>
      </c>
      <c r="G334" s="48" t="s">
        <v>246</v>
      </c>
      <c r="H334" s="49">
        <v>68</v>
      </c>
      <c r="I334" s="48" t="s">
        <v>21</v>
      </c>
      <c r="J334" s="47">
        <f t="shared" si="16"/>
        <v>2210</v>
      </c>
      <c r="K334" s="46"/>
      <c r="L334" s="46"/>
      <c r="M334" s="45"/>
      <c r="N334" s="45"/>
      <c r="O334" s="46"/>
      <c r="P334" s="46">
        <v>150</v>
      </c>
      <c r="Q334" s="46">
        <v>180</v>
      </c>
      <c r="R334" s="46">
        <v>1800</v>
      </c>
      <c r="S334" s="46">
        <v>80</v>
      </c>
      <c r="T334" s="46"/>
      <c r="U334" s="40">
        <f t="shared" si="17"/>
        <v>2210</v>
      </c>
      <c r="V334" s="1" t="b">
        <f t="shared" si="18"/>
        <v>1</v>
      </c>
    </row>
    <row r="335" spans="1:22" s="1" customFormat="1" ht="25" thickBot="1" x14ac:dyDescent="0.4">
      <c r="A335" s="51">
        <v>413</v>
      </c>
      <c r="B335" s="50">
        <v>66</v>
      </c>
      <c r="C335" s="48" t="s">
        <v>661</v>
      </c>
      <c r="D335" s="48" t="s">
        <v>10</v>
      </c>
      <c r="E335" s="48" t="s">
        <v>256</v>
      </c>
      <c r="F335" s="48" t="s">
        <v>256</v>
      </c>
      <c r="G335" s="48" t="s">
        <v>246</v>
      </c>
      <c r="H335" s="49">
        <v>74</v>
      </c>
      <c r="I335" s="48" t="s">
        <v>21</v>
      </c>
      <c r="J335" s="47">
        <f t="shared" si="16"/>
        <v>2130</v>
      </c>
      <c r="K335" s="46"/>
      <c r="L335" s="46"/>
      <c r="M335" s="45"/>
      <c r="N335" s="45"/>
      <c r="O335" s="46"/>
      <c r="P335" s="46">
        <v>150</v>
      </c>
      <c r="Q335" s="46">
        <v>180</v>
      </c>
      <c r="R335" s="46">
        <v>1800</v>
      </c>
      <c r="S335" s="46"/>
      <c r="T335" s="46"/>
      <c r="U335" s="40">
        <f t="shared" si="17"/>
        <v>2130</v>
      </c>
      <c r="V335" s="1" t="b">
        <f t="shared" si="18"/>
        <v>1</v>
      </c>
    </row>
    <row r="336" spans="1:22" s="1" customFormat="1" ht="25" thickBot="1" x14ac:dyDescent="0.4">
      <c r="A336" s="53">
        <v>416</v>
      </c>
      <c r="B336" s="52">
        <v>66</v>
      </c>
      <c r="C336" s="48" t="s">
        <v>279</v>
      </c>
      <c r="D336" s="48" t="s">
        <v>10</v>
      </c>
      <c r="E336" s="48" t="s">
        <v>256</v>
      </c>
      <c r="F336" s="48" t="s">
        <v>256</v>
      </c>
      <c r="G336" s="48" t="s">
        <v>246</v>
      </c>
      <c r="H336" s="49">
        <v>74</v>
      </c>
      <c r="I336" s="48" t="s">
        <v>21</v>
      </c>
      <c r="J336" s="47">
        <f t="shared" si="16"/>
        <v>2130</v>
      </c>
      <c r="K336" s="46"/>
      <c r="L336" s="46"/>
      <c r="M336" s="45"/>
      <c r="N336" s="45"/>
      <c r="O336" s="46"/>
      <c r="P336" s="46">
        <v>150</v>
      </c>
      <c r="Q336" s="46">
        <v>180</v>
      </c>
      <c r="R336" s="46">
        <v>1800</v>
      </c>
      <c r="S336" s="46"/>
      <c r="T336" s="46"/>
      <c r="U336" s="40">
        <f t="shared" si="17"/>
        <v>2130</v>
      </c>
      <c r="V336" s="1" t="b">
        <f t="shared" si="18"/>
        <v>1</v>
      </c>
    </row>
    <row r="337" spans="1:22" s="1" customFormat="1" ht="25" thickBot="1" x14ac:dyDescent="0.4">
      <c r="A337" s="51">
        <v>419</v>
      </c>
      <c r="B337" s="50">
        <v>67</v>
      </c>
      <c r="C337" s="48" t="s">
        <v>282</v>
      </c>
      <c r="D337" s="48" t="s">
        <v>10</v>
      </c>
      <c r="E337" s="48" t="s">
        <v>283</v>
      </c>
      <c r="F337" s="48" t="s">
        <v>283</v>
      </c>
      <c r="G337" s="48" t="s">
        <v>246</v>
      </c>
      <c r="H337" s="49">
        <v>53</v>
      </c>
      <c r="I337" s="48" t="s">
        <v>21</v>
      </c>
      <c r="J337" s="47">
        <f t="shared" si="16"/>
        <v>3130</v>
      </c>
      <c r="K337" s="46"/>
      <c r="L337" s="46"/>
      <c r="M337" s="45"/>
      <c r="N337" s="45"/>
      <c r="O337" s="46">
        <v>1000</v>
      </c>
      <c r="P337" s="46">
        <v>150</v>
      </c>
      <c r="Q337" s="46">
        <v>180</v>
      </c>
      <c r="R337" s="46">
        <v>1800</v>
      </c>
      <c r="S337" s="46"/>
      <c r="T337" s="45"/>
      <c r="U337" s="40">
        <f t="shared" si="17"/>
        <v>3130</v>
      </c>
      <c r="V337" s="1" t="b">
        <f t="shared" si="18"/>
        <v>1</v>
      </c>
    </row>
    <row r="338" spans="1:22" s="1" customFormat="1" ht="25" thickBot="1" x14ac:dyDescent="0.4">
      <c r="A338" s="53">
        <v>420</v>
      </c>
      <c r="B338" s="52">
        <v>67</v>
      </c>
      <c r="C338" s="48" t="s">
        <v>282</v>
      </c>
      <c r="D338" s="48" t="s">
        <v>10</v>
      </c>
      <c r="E338" s="48" t="s">
        <v>283</v>
      </c>
      <c r="F338" s="48" t="s">
        <v>283</v>
      </c>
      <c r="G338" s="48" t="s">
        <v>246</v>
      </c>
      <c r="H338" s="49">
        <v>31</v>
      </c>
      <c r="I338" s="48" t="s">
        <v>21</v>
      </c>
      <c r="J338" s="47">
        <f t="shared" si="16"/>
        <v>6630</v>
      </c>
      <c r="K338" s="46">
        <v>1200</v>
      </c>
      <c r="L338" s="46"/>
      <c r="M338" s="45">
        <v>300</v>
      </c>
      <c r="N338" s="45">
        <v>3000</v>
      </c>
      <c r="O338" s="46"/>
      <c r="P338" s="46">
        <v>150</v>
      </c>
      <c r="Q338" s="46">
        <v>180</v>
      </c>
      <c r="R338" s="46">
        <v>1800</v>
      </c>
      <c r="S338" s="46"/>
      <c r="T338" s="45"/>
      <c r="U338" s="40">
        <f t="shared" si="17"/>
        <v>6630</v>
      </c>
      <c r="V338" s="1" t="b">
        <f t="shared" si="18"/>
        <v>1</v>
      </c>
    </row>
    <row r="339" spans="1:22" s="1" customFormat="1" ht="25" thickBot="1" x14ac:dyDescent="0.4">
      <c r="A339" s="51">
        <v>421</v>
      </c>
      <c r="B339" s="50">
        <v>67</v>
      </c>
      <c r="C339" s="48" t="s">
        <v>284</v>
      </c>
      <c r="D339" s="48" t="s">
        <v>10</v>
      </c>
      <c r="E339" s="48" t="s">
        <v>283</v>
      </c>
      <c r="F339" s="48" t="s">
        <v>283</v>
      </c>
      <c r="G339" s="48" t="s">
        <v>246</v>
      </c>
      <c r="H339" s="49">
        <v>42</v>
      </c>
      <c r="I339" s="48" t="s">
        <v>21</v>
      </c>
      <c r="J339" s="47">
        <f t="shared" si="16"/>
        <v>3330</v>
      </c>
      <c r="K339" s="46">
        <v>1200</v>
      </c>
      <c r="L339" s="46"/>
      <c r="M339" s="45"/>
      <c r="N339" s="45"/>
      <c r="O339" s="46"/>
      <c r="P339" s="46">
        <v>150</v>
      </c>
      <c r="Q339" s="46">
        <v>180</v>
      </c>
      <c r="R339" s="46">
        <v>1800</v>
      </c>
      <c r="S339" s="46"/>
      <c r="T339" s="45"/>
      <c r="U339" s="40">
        <f t="shared" si="17"/>
        <v>3330</v>
      </c>
      <c r="V339" s="1" t="b">
        <f t="shared" si="18"/>
        <v>1</v>
      </c>
    </row>
    <row r="340" spans="1:22" s="1" customFormat="1" ht="25" thickBot="1" x14ac:dyDescent="0.4">
      <c r="A340" s="53">
        <v>422</v>
      </c>
      <c r="B340" s="52">
        <v>67</v>
      </c>
      <c r="C340" s="48" t="s">
        <v>285</v>
      </c>
      <c r="D340" s="48" t="s">
        <v>10</v>
      </c>
      <c r="E340" s="48" t="s">
        <v>283</v>
      </c>
      <c r="F340" s="48" t="s">
        <v>283</v>
      </c>
      <c r="G340" s="48" t="s">
        <v>246</v>
      </c>
      <c r="H340" s="49">
        <v>56</v>
      </c>
      <c r="I340" s="48" t="s">
        <v>21</v>
      </c>
      <c r="J340" s="47">
        <f t="shared" si="16"/>
        <v>3330</v>
      </c>
      <c r="K340" s="46">
        <v>1200</v>
      </c>
      <c r="L340" s="46"/>
      <c r="M340" s="45"/>
      <c r="N340" s="45"/>
      <c r="O340" s="46"/>
      <c r="P340" s="46">
        <v>150</v>
      </c>
      <c r="Q340" s="46">
        <v>180</v>
      </c>
      <c r="R340" s="46">
        <v>1800</v>
      </c>
      <c r="S340" s="46"/>
      <c r="T340" s="45"/>
      <c r="U340" s="40">
        <f t="shared" si="17"/>
        <v>3330</v>
      </c>
      <c r="V340" s="1" t="b">
        <f t="shared" si="18"/>
        <v>1</v>
      </c>
    </row>
    <row r="341" spans="1:22" s="1" customFormat="1" ht="25" thickBot="1" x14ac:dyDescent="0.4">
      <c r="A341" s="51">
        <v>424</v>
      </c>
      <c r="B341" s="50">
        <v>67</v>
      </c>
      <c r="C341" s="48" t="s">
        <v>285</v>
      </c>
      <c r="D341" s="48" t="s">
        <v>10</v>
      </c>
      <c r="E341" s="48" t="s">
        <v>283</v>
      </c>
      <c r="F341" s="48" t="s">
        <v>283</v>
      </c>
      <c r="G341" s="48" t="s">
        <v>246</v>
      </c>
      <c r="H341" s="49">
        <v>67</v>
      </c>
      <c r="I341" s="48" t="s">
        <v>21</v>
      </c>
      <c r="J341" s="47">
        <f t="shared" si="16"/>
        <v>2130</v>
      </c>
      <c r="K341" s="46"/>
      <c r="L341" s="46"/>
      <c r="M341" s="45"/>
      <c r="N341" s="45"/>
      <c r="O341" s="46"/>
      <c r="P341" s="46">
        <v>150</v>
      </c>
      <c r="Q341" s="46">
        <v>180</v>
      </c>
      <c r="R341" s="46">
        <v>1800</v>
      </c>
      <c r="S341" s="46"/>
      <c r="T341" s="45"/>
      <c r="U341" s="40">
        <f t="shared" si="17"/>
        <v>2130</v>
      </c>
      <c r="V341" s="1" t="b">
        <f t="shared" si="18"/>
        <v>1</v>
      </c>
    </row>
    <row r="342" spans="1:22" s="1" customFormat="1" ht="25" thickBot="1" x14ac:dyDescent="0.4">
      <c r="A342" s="53">
        <v>430</v>
      </c>
      <c r="B342" s="52">
        <v>68</v>
      </c>
      <c r="C342" s="48" t="s">
        <v>291</v>
      </c>
      <c r="D342" s="48" t="s">
        <v>10</v>
      </c>
      <c r="E342" s="48" t="s">
        <v>292</v>
      </c>
      <c r="F342" s="48" t="s">
        <v>293</v>
      </c>
      <c r="G342" s="48" t="s">
        <v>246</v>
      </c>
      <c r="H342" s="49">
        <v>53</v>
      </c>
      <c r="I342" s="48" t="s">
        <v>21</v>
      </c>
      <c r="J342" s="47">
        <f t="shared" si="16"/>
        <v>3210</v>
      </c>
      <c r="K342" s="46"/>
      <c r="L342" s="46"/>
      <c r="M342" s="45"/>
      <c r="N342" s="45"/>
      <c r="O342" s="46">
        <v>1000</v>
      </c>
      <c r="P342" s="46">
        <v>150</v>
      </c>
      <c r="Q342" s="46">
        <v>180</v>
      </c>
      <c r="R342" s="46">
        <v>1800</v>
      </c>
      <c r="S342" s="46">
        <v>80</v>
      </c>
      <c r="T342" s="46"/>
      <c r="U342" s="40">
        <f t="shared" si="17"/>
        <v>3210</v>
      </c>
      <c r="V342" s="1" t="b">
        <f t="shared" si="18"/>
        <v>1</v>
      </c>
    </row>
    <row r="343" spans="1:22" s="1" customFormat="1" ht="25" thickBot="1" x14ac:dyDescent="0.4">
      <c r="A343" s="51">
        <v>431</v>
      </c>
      <c r="B343" s="50">
        <v>68</v>
      </c>
      <c r="C343" s="48" t="s">
        <v>294</v>
      </c>
      <c r="D343" s="48" t="s">
        <v>10</v>
      </c>
      <c r="E343" s="48" t="s">
        <v>292</v>
      </c>
      <c r="F343" s="48" t="s">
        <v>293</v>
      </c>
      <c r="G343" s="48" t="s">
        <v>246</v>
      </c>
      <c r="H343" s="49">
        <v>58</v>
      </c>
      <c r="I343" s="48" t="s">
        <v>21</v>
      </c>
      <c r="J343" s="47">
        <f t="shared" si="16"/>
        <v>2210</v>
      </c>
      <c r="K343" s="46"/>
      <c r="L343" s="46"/>
      <c r="M343" s="45"/>
      <c r="N343" s="45"/>
      <c r="O343" s="46"/>
      <c r="P343" s="46">
        <v>150</v>
      </c>
      <c r="Q343" s="46">
        <v>180</v>
      </c>
      <c r="R343" s="46">
        <v>1800</v>
      </c>
      <c r="S343" s="46">
        <v>80</v>
      </c>
      <c r="T343" s="46"/>
      <c r="U343" s="40">
        <f t="shared" si="17"/>
        <v>2210</v>
      </c>
      <c r="V343" s="1" t="b">
        <f t="shared" si="18"/>
        <v>1</v>
      </c>
    </row>
    <row r="344" spans="1:22" s="1" customFormat="1" ht="25" thickBot="1" x14ac:dyDescent="0.4">
      <c r="A344" s="53">
        <v>432</v>
      </c>
      <c r="B344" s="52">
        <v>68</v>
      </c>
      <c r="C344" s="48" t="s">
        <v>295</v>
      </c>
      <c r="D344" s="48" t="s">
        <v>10</v>
      </c>
      <c r="E344" s="48" t="s">
        <v>292</v>
      </c>
      <c r="F344" s="48" t="s">
        <v>293</v>
      </c>
      <c r="G344" s="48" t="s">
        <v>246</v>
      </c>
      <c r="H344" s="49">
        <v>58</v>
      </c>
      <c r="I344" s="48" t="s">
        <v>21</v>
      </c>
      <c r="J344" s="47">
        <f t="shared" si="16"/>
        <v>3210</v>
      </c>
      <c r="K344" s="46"/>
      <c r="L344" s="46"/>
      <c r="M344" s="45"/>
      <c r="N344" s="45"/>
      <c r="O344" s="46">
        <v>1000</v>
      </c>
      <c r="P344" s="46">
        <v>150</v>
      </c>
      <c r="Q344" s="46">
        <v>180</v>
      </c>
      <c r="R344" s="46">
        <v>1800</v>
      </c>
      <c r="S344" s="46">
        <v>80</v>
      </c>
      <c r="T344" s="46"/>
      <c r="U344" s="40">
        <f t="shared" si="17"/>
        <v>3210</v>
      </c>
      <c r="V344" s="1" t="b">
        <f t="shared" si="18"/>
        <v>1</v>
      </c>
    </row>
    <row r="345" spans="1:22" s="1" customFormat="1" ht="25" thickBot="1" x14ac:dyDescent="0.4">
      <c r="A345" s="51">
        <v>433</v>
      </c>
      <c r="B345" s="50">
        <v>68</v>
      </c>
      <c r="C345" s="48" t="s">
        <v>296</v>
      </c>
      <c r="D345" s="48" t="s">
        <v>10</v>
      </c>
      <c r="E345" s="48" t="s">
        <v>292</v>
      </c>
      <c r="F345" s="48" t="s">
        <v>293</v>
      </c>
      <c r="G345" s="48" t="s">
        <v>246</v>
      </c>
      <c r="H345" s="49">
        <v>58</v>
      </c>
      <c r="I345" s="48" t="s">
        <v>21</v>
      </c>
      <c r="J345" s="47">
        <f t="shared" si="16"/>
        <v>2210</v>
      </c>
      <c r="K345" s="46"/>
      <c r="L345" s="46"/>
      <c r="M345" s="45"/>
      <c r="N345" s="45"/>
      <c r="O345" s="46"/>
      <c r="P345" s="46">
        <v>150</v>
      </c>
      <c r="Q345" s="46">
        <v>180</v>
      </c>
      <c r="R345" s="46">
        <v>1800</v>
      </c>
      <c r="S345" s="46">
        <v>80</v>
      </c>
      <c r="T345" s="46"/>
      <c r="U345" s="40">
        <f t="shared" si="17"/>
        <v>2210</v>
      </c>
      <c r="V345" s="1" t="b">
        <f t="shared" si="18"/>
        <v>1</v>
      </c>
    </row>
    <row r="346" spans="1:22" s="1" customFormat="1" ht="25" thickBot="1" x14ac:dyDescent="0.4">
      <c r="A346" s="53">
        <v>434</v>
      </c>
      <c r="B346" s="52">
        <v>68</v>
      </c>
      <c r="C346" s="48" t="s">
        <v>296</v>
      </c>
      <c r="D346" s="48" t="s">
        <v>10</v>
      </c>
      <c r="E346" s="48" t="s">
        <v>292</v>
      </c>
      <c r="F346" s="48" t="s">
        <v>293</v>
      </c>
      <c r="G346" s="48" t="s">
        <v>246</v>
      </c>
      <c r="H346" s="49">
        <v>47</v>
      </c>
      <c r="I346" s="48" t="s">
        <v>21</v>
      </c>
      <c r="J346" s="47">
        <f t="shared" si="16"/>
        <v>3410</v>
      </c>
      <c r="K346" s="46">
        <v>1200</v>
      </c>
      <c r="L346" s="46"/>
      <c r="M346" s="45"/>
      <c r="N346" s="45"/>
      <c r="O346" s="46"/>
      <c r="P346" s="46">
        <v>150</v>
      </c>
      <c r="Q346" s="46">
        <v>180</v>
      </c>
      <c r="R346" s="46">
        <v>1800</v>
      </c>
      <c r="S346" s="46">
        <v>80</v>
      </c>
      <c r="T346" s="46"/>
      <c r="U346" s="40">
        <f t="shared" si="17"/>
        <v>3410</v>
      </c>
      <c r="V346" s="1" t="b">
        <f t="shared" si="18"/>
        <v>1</v>
      </c>
    </row>
    <row r="347" spans="1:22" s="1" customFormat="1" ht="25" thickBot="1" x14ac:dyDescent="0.4">
      <c r="A347" s="51">
        <v>435</v>
      </c>
      <c r="B347" s="50">
        <v>68</v>
      </c>
      <c r="C347" s="48" t="s">
        <v>297</v>
      </c>
      <c r="D347" s="48" t="s">
        <v>10</v>
      </c>
      <c r="E347" s="48" t="s">
        <v>292</v>
      </c>
      <c r="F347" s="48" t="s">
        <v>293</v>
      </c>
      <c r="G347" s="48" t="s">
        <v>246</v>
      </c>
      <c r="H347" s="49">
        <v>50</v>
      </c>
      <c r="I347" s="48" t="s">
        <v>21</v>
      </c>
      <c r="J347" s="47">
        <f t="shared" si="16"/>
        <v>2510</v>
      </c>
      <c r="K347" s="46"/>
      <c r="L347" s="46"/>
      <c r="M347" s="45">
        <v>300</v>
      </c>
      <c r="N347" s="45"/>
      <c r="O347" s="46"/>
      <c r="P347" s="46">
        <v>150</v>
      </c>
      <c r="Q347" s="46">
        <v>180</v>
      </c>
      <c r="R347" s="46">
        <v>1800</v>
      </c>
      <c r="S347" s="46">
        <v>80</v>
      </c>
      <c r="T347" s="46"/>
      <c r="U347" s="40">
        <f t="shared" si="17"/>
        <v>2510</v>
      </c>
      <c r="V347" s="1" t="b">
        <f t="shared" si="18"/>
        <v>1</v>
      </c>
    </row>
    <row r="348" spans="1:22" s="1" customFormat="1" ht="25" thickBot="1" x14ac:dyDescent="0.4">
      <c r="A348" s="53">
        <v>450</v>
      </c>
      <c r="B348" s="52">
        <v>69</v>
      </c>
      <c r="C348" s="48" t="s">
        <v>278</v>
      </c>
      <c r="D348" s="48" t="s">
        <v>10</v>
      </c>
      <c r="E348" s="48" t="s">
        <v>292</v>
      </c>
      <c r="F348" s="48" t="s">
        <v>293</v>
      </c>
      <c r="G348" s="48" t="s">
        <v>246</v>
      </c>
      <c r="H348" s="49">
        <v>44</v>
      </c>
      <c r="I348" s="48" t="s">
        <v>21</v>
      </c>
      <c r="J348" s="47">
        <f t="shared" si="16"/>
        <v>4450</v>
      </c>
      <c r="K348" s="46"/>
      <c r="L348" s="46">
        <v>3300</v>
      </c>
      <c r="M348" s="45"/>
      <c r="N348" s="45"/>
      <c r="O348" s="46">
        <v>1000</v>
      </c>
      <c r="P348" s="46">
        <v>150</v>
      </c>
      <c r="Q348" s="46"/>
      <c r="R348" s="46"/>
      <c r="S348" s="46"/>
      <c r="T348" s="46"/>
      <c r="U348" s="40">
        <f t="shared" si="17"/>
        <v>4450</v>
      </c>
      <c r="V348" s="1" t="b">
        <f t="shared" si="18"/>
        <v>1</v>
      </c>
    </row>
    <row r="349" spans="1:22" s="1" customFormat="1" ht="25" thickBot="1" x14ac:dyDescent="0.4">
      <c r="A349" s="51">
        <v>451</v>
      </c>
      <c r="B349" s="50">
        <v>69</v>
      </c>
      <c r="C349" s="48" t="s">
        <v>308</v>
      </c>
      <c r="D349" s="48" t="s">
        <v>10</v>
      </c>
      <c r="E349" s="48" t="s">
        <v>292</v>
      </c>
      <c r="F349" s="48" t="s">
        <v>293</v>
      </c>
      <c r="G349" s="48" t="s">
        <v>246</v>
      </c>
      <c r="H349" s="49">
        <v>56</v>
      </c>
      <c r="I349" s="48" t="s">
        <v>21</v>
      </c>
      <c r="J349" s="47">
        <f t="shared" si="16"/>
        <v>2210</v>
      </c>
      <c r="K349" s="46"/>
      <c r="L349" s="46"/>
      <c r="M349" s="45"/>
      <c r="N349" s="45"/>
      <c r="O349" s="46"/>
      <c r="P349" s="46">
        <v>150</v>
      </c>
      <c r="Q349" s="46">
        <v>180</v>
      </c>
      <c r="R349" s="46">
        <v>1800</v>
      </c>
      <c r="S349" s="46">
        <v>80</v>
      </c>
      <c r="T349" s="46"/>
      <c r="U349" s="40">
        <f t="shared" si="17"/>
        <v>2210</v>
      </c>
      <c r="V349" s="1" t="b">
        <f t="shared" si="18"/>
        <v>1</v>
      </c>
    </row>
    <row r="350" spans="1:22" s="1" customFormat="1" ht="25" thickBot="1" x14ac:dyDescent="0.4">
      <c r="A350" s="53">
        <v>452</v>
      </c>
      <c r="B350" s="52">
        <v>69</v>
      </c>
      <c r="C350" s="48" t="s">
        <v>308</v>
      </c>
      <c r="D350" s="48" t="s">
        <v>10</v>
      </c>
      <c r="E350" s="48" t="s">
        <v>292</v>
      </c>
      <c r="F350" s="48" t="s">
        <v>293</v>
      </c>
      <c r="G350" s="48" t="s">
        <v>246</v>
      </c>
      <c r="H350" s="49">
        <v>44</v>
      </c>
      <c r="I350" s="48" t="s">
        <v>21</v>
      </c>
      <c r="J350" s="47">
        <f t="shared" si="16"/>
        <v>3410</v>
      </c>
      <c r="K350" s="46">
        <v>1200</v>
      </c>
      <c r="L350" s="46"/>
      <c r="M350" s="45"/>
      <c r="N350" s="45"/>
      <c r="O350" s="46"/>
      <c r="P350" s="46">
        <v>150</v>
      </c>
      <c r="Q350" s="46">
        <v>180</v>
      </c>
      <c r="R350" s="46">
        <v>1800</v>
      </c>
      <c r="S350" s="46">
        <v>80</v>
      </c>
      <c r="T350" s="46"/>
      <c r="U350" s="40">
        <f t="shared" si="17"/>
        <v>3410</v>
      </c>
      <c r="V350" s="1" t="b">
        <f t="shared" si="18"/>
        <v>1</v>
      </c>
    </row>
    <row r="351" spans="1:22" s="1" customFormat="1" ht="25" thickBot="1" x14ac:dyDescent="0.4">
      <c r="A351" s="51">
        <v>459</v>
      </c>
      <c r="B351" s="50">
        <v>70</v>
      </c>
      <c r="C351" s="48" t="s">
        <v>86</v>
      </c>
      <c r="D351" s="48" t="s">
        <v>10</v>
      </c>
      <c r="E351" s="48" t="s">
        <v>313</v>
      </c>
      <c r="F351" s="48" t="s">
        <v>314</v>
      </c>
      <c r="G351" s="48" t="s">
        <v>246</v>
      </c>
      <c r="H351" s="49">
        <v>65</v>
      </c>
      <c r="I351" s="48" t="s">
        <v>21</v>
      </c>
      <c r="J351" s="47">
        <f t="shared" si="16"/>
        <v>2130</v>
      </c>
      <c r="K351" s="46"/>
      <c r="L351" s="46"/>
      <c r="M351" s="45"/>
      <c r="N351" s="45"/>
      <c r="O351" s="46"/>
      <c r="P351" s="46">
        <v>150</v>
      </c>
      <c r="Q351" s="46">
        <v>180</v>
      </c>
      <c r="R351" s="46">
        <v>1800</v>
      </c>
      <c r="S351" s="46"/>
      <c r="T351" s="45"/>
      <c r="U351" s="40">
        <f t="shared" si="17"/>
        <v>2130</v>
      </c>
      <c r="V351" s="1" t="b">
        <f t="shared" si="18"/>
        <v>1</v>
      </c>
    </row>
    <row r="352" spans="1:22" s="1" customFormat="1" ht="25" thickBot="1" x14ac:dyDescent="0.4">
      <c r="A352" s="53">
        <v>460</v>
      </c>
      <c r="B352" s="52">
        <v>70</v>
      </c>
      <c r="C352" s="48" t="s">
        <v>86</v>
      </c>
      <c r="D352" s="48" t="s">
        <v>10</v>
      </c>
      <c r="E352" s="48" t="s">
        <v>313</v>
      </c>
      <c r="F352" s="48" t="s">
        <v>314</v>
      </c>
      <c r="G352" s="48" t="s">
        <v>246</v>
      </c>
      <c r="H352" s="49">
        <v>59</v>
      </c>
      <c r="I352" s="48" t="s">
        <v>21</v>
      </c>
      <c r="J352" s="47">
        <f t="shared" si="16"/>
        <v>3130</v>
      </c>
      <c r="K352" s="46"/>
      <c r="L352" s="46"/>
      <c r="M352" s="45"/>
      <c r="N352" s="45"/>
      <c r="O352" s="46">
        <v>1000</v>
      </c>
      <c r="P352" s="46">
        <v>150</v>
      </c>
      <c r="Q352" s="46">
        <v>180</v>
      </c>
      <c r="R352" s="46">
        <v>1800</v>
      </c>
      <c r="S352" s="46"/>
      <c r="T352" s="45"/>
      <c r="U352" s="40">
        <f t="shared" si="17"/>
        <v>3130</v>
      </c>
      <c r="V352" s="1" t="b">
        <f t="shared" si="18"/>
        <v>1</v>
      </c>
    </row>
    <row r="353" spans="1:22" s="1" customFormat="1" ht="25" thickBot="1" x14ac:dyDescent="0.4">
      <c r="A353" s="51">
        <v>461</v>
      </c>
      <c r="B353" s="50">
        <v>70</v>
      </c>
      <c r="C353" s="48" t="s">
        <v>315</v>
      </c>
      <c r="D353" s="48" t="s">
        <v>10</v>
      </c>
      <c r="E353" s="48" t="s">
        <v>313</v>
      </c>
      <c r="F353" s="48" t="s">
        <v>314</v>
      </c>
      <c r="G353" s="48" t="s">
        <v>246</v>
      </c>
      <c r="H353" s="49">
        <v>38</v>
      </c>
      <c r="I353" s="48" t="s">
        <v>21</v>
      </c>
      <c r="J353" s="47">
        <f t="shared" si="16"/>
        <v>6430</v>
      </c>
      <c r="K353" s="46"/>
      <c r="L353" s="46"/>
      <c r="M353" s="45">
        <v>300</v>
      </c>
      <c r="N353" s="45">
        <v>3000</v>
      </c>
      <c r="O353" s="46">
        <v>1000</v>
      </c>
      <c r="P353" s="46">
        <v>150</v>
      </c>
      <c r="Q353" s="46">
        <v>180</v>
      </c>
      <c r="R353" s="46">
        <v>1800</v>
      </c>
      <c r="S353" s="46"/>
      <c r="T353" s="45"/>
      <c r="U353" s="40">
        <f t="shared" si="17"/>
        <v>6430</v>
      </c>
      <c r="V353" s="1" t="b">
        <f t="shared" si="18"/>
        <v>1</v>
      </c>
    </row>
    <row r="354" spans="1:22" s="1" customFormat="1" ht="25" thickBot="1" x14ac:dyDescent="0.4">
      <c r="A354" s="53">
        <v>463</v>
      </c>
      <c r="B354" s="52">
        <v>70</v>
      </c>
      <c r="C354" s="48" t="s">
        <v>316</v>
      </c>
      <c r="D354" s="48" t="s">
        <v>23</v>
      </c>
      <c r="E354" s="48" t="s">
        <v>313</v>
      </c>
      <c r="F354" s="48" t="s">
        <v>314</v>
      </c>
      <c r="G354" s="48" t="s">
        <v>246</v>
      </c>
      <c r="H354" s="49">
        <v>85</v>
      </c>
      <c r="I354" s="48" t="s">
        <v>21</v>
      </c>
      <c r="J354" s="47">
        <f t="shared" si="16"/>
        <v>17130</v>
      </c>
      <c r="K354" s="46"/>
      <c r="L354" s="46"/>
      <c r="M354" s="45"/>
      <c r="N354" s="45"/>
      <c r="O354" s="46"/>
      <c r="P354" s="46">
        <v>150</v>
      </c>
      <c r="Q354" s="46">
        <v>180</v>
      </c>
      <c r="R354" s="46">
        <v>1800</v>
      </c>
      <c r="S354" s="46"/>
      <c r="T354" s="46">
        <v>15000</v>
      </c>
      <c r="U354" s="40">
        <f t="shared" si="17"/>
        <v>17130</v>
      </c>
      <c r="V354" s="1" t="b">
        <f t="shared" si="18"/>
        <v>1</v>
      </c>
    </row>
    <row r="355" spans="1:22" s="1" customFormat="1" ht="25" thickBot="1" x14ac:dyDescent="0.4">
      <c r="A355" s="51">
        <v>469</v>
      </c>
      <c r="B355" s="50">
        <v>71</v>
      </c>
      <c r="C355" s="48" t="s">
        <v>322</v>
      </c>
      <c r="D355" s="48" t="s">
        <v>10</v>
      </c>
      <c r="E355" s="48" t="s">
        <v>323</v>
      </c>
      <c r="F355" s="48" t="s">
        <v>293</v>
      </c>
      <c r="G355" s="48" t="s">
        <v>246</v>
      </c>
      <c r="H355" s="49">
        <v>65</v>
      </c>
      <c r="I355" s="48" t="s">
        <v>21</v>
      </c>
      <c r="J355" s="47">
        <f t="shared" si="16"/>
        <v>3130</v>
      </c>
      <c r="K355" s="46"/>
      <c r="L355" s="46"/>
      <c r="M355" s="45"/>
      <c r="N355" s="45"/>
      <c r="O355" s="46">
        <v>1000</v>
      </c>
      <c r="P355" s="46">
        <v>150</v>
      </c>
      <c r="Q355" s="46">
        <v>180</v>
      </c>
      <c r="R355" s="46">
        <v>1800</v>
      </c>
      <c r="S355" s="46"/>
      <c r="T355" s="46"/>
      <c r="U355" s="40">
        <f t="shared" si="17"/>
        <v>3130</v>
      </c>
      <c r="V355" s="1" t="b">
        <f t="shared" si="18"/>
        <v>1</v>
      </c>
    </row>
    <row r="356" spans="1:22" s="1" customFormat="1" ht="25" thickBot="1" x14ac:dyDescent="0.4">
      <c r="A356" s="53">
        <v>470</v>
      </c>
      <c r="B356" s="52">
        <v>71</v>
      </c>
      <c r="C356" s="48" t="s">
        <v>322</v>
      </c>
      <c r="D356" s="48" t="s">
        <v>10</v>
      </c>
      <c r="E356" s="48" t="s">
        <v>323</v>
      </c>
      <c r="F356" s="48" t="s">
        <v>293</v>
      </c>
      <c r="G356" s="48" t="s">
        <v>246</v>
      </c>
      <c r="H356" s="49">
        <v>47</v>
      </c>
      <c r="I356" s="48" t="s">
        <v>21</v>
      </c>
      <c r="J356" s="47">
        <f t="shared" si="16"/>
        <v>5130</v>
      </c>
      <c r="K356" s="46"/>
      <c r="L356" s="46"/>
      <c r="M356" s="45"/>
      <c r="N356" s="45">
        <v>3000</v>
      </c>
      <c r="O356" s="46"/>
      <c r="P356" s="46">
        <v>150</v>
      </c>
      <c r="Q356" s="46">
        <v>180</v>
      </c>
      <c r="R356" s="46">
        <v>1800</v>
      </c>
      <c r="S356" s="46"/>
      <c r="T356" s="46"/>
      <c r="U356" s="40">
        <f t="shared" si="17"/>
        <v>5130</v>
      </c>
      <c r="V356" s="1" t="b">
        <f t="shared" si="18"/>
        <v>1</v>
      </c>
    </row>
    <row r="357" spans="1:22" s="1" customFormat="1" ht="25" thickBot="1" x14ac:dyDescent="0.4">
      <c r="A357" s="51">
        <v>471</v>
      </c>
      <c r="B357" s="50">
        <v>71</v>
      </c>
      <c r="C357" s="48" t="s">
        <v>324</v>
      </c>
      <c r="D357" s="48" t="s">
        <v>10</v>
      </c>
      <c r="E357" s="48" t="s">
        <v>323</v>
      </c>
      <c r="F357" s="48" t="s">
        <v>293</v>
      </c>
      <c r="G357" s="48" t="s">
        <v>246</v>
      </c>
      <c r="H357" s="49">
        <v>58</v>
      </c>
      <c r="I357" s="48" t="s">
        <v>21</v>
      </c>
      <c r="J357" s="47">
        <f t="shared" si="16"/>
        <v>3210</v>
      </c>
      <c r="K357" s="46"/>
      <c r="L357" s="46"/>
      <c r="M357" s="45"/>
      <c r="N357" s="45"/>
      <c r="O357" s="46">
        <v>1000</v>
      </c>
      <c r="P357" s="46">
        <v>150</v>
      </c>
      <c r="Q357" s="46">
        <v>180</v>
      </c>
      <c r="R357" s="46">
        <v>1800</v>
      </c>
      <c r="S357" s="46">
        <v>80</v>
      </c>
      <c r="T357" s="46"/>
      <c r="U357" s="40">
        <f t="shared" si="17"/>
        <v>3210</v>
      </c>
      <c r="V357" s="1" t="b">
        <f t="shared" si="18"/>
        <v>1</v>
      </c>
    </row>
    <row r="358" spans="1:22" s="1" customFormat="1" ht="25" thickBot="1" x14ac:dyDescent="0.4">
      <c r="A358" s="53">
        <v>472</v>
      </c>
      <c r="B358" s="52">
        <v>71</v>
      </c>
      <c r="C358" s="48" t="s">
        <v>324</v>
      </c>
      <c r="D358" s="48" t="s">
        <v>10</v>
      </c>
      <c r="E358" s="48" t="s">
        <v>323</v>
      </c>
      <c r="F358" s="48" t="s">
        <v>293</v>
      </c>
      <c r="G358" s="48" t="s">
        <v>246</v>
      </c>
      <c r="H358" s="49">
        <v>63</v>
      </c>
      <c r="I358" s="48" t="s">
        <v>21</v>
      </c>
      <c r="J358" s="47">
        <f t="shared" si="16"/>
        <v>2210</v>
      </c>
      <c r="K358" s="46"/>
      <c r="L358" s="46"/>
      <c r="M358" s="45"/>
      <c r="N358" s="45"/>
      <c r="O358" s="46"/>
      <c r="P358" s="46">
        <v>150</v>
      </c>
      <c r="Q358" s="46">
        <v>180</v>
      </c>
      <c r="R358" s="46">
        <v>1800</v>
      </c>
      <c r="S358" s="46">
        <v>80</v>
      </c>
      <c r="T358" s="46"/>
      <c r="U358" s="40">
        <f t="shared" si="17"/>
        <v>2210</v>
      </c>
      <c r="V358" s="1" t="b">
        <f t="shared" si="18"/>
        <v>1</v>
      </c>
    </row>
    <row r="359" spans="1:22" s="1" customFormat="1" ht="25" thickBot="1" x14ac:dyDescent="0.4">
      <c r="A359" s="51">
        <v>473</v>
      </c>
      <c r="B359" s="50">
        <v>71</v>
      </c>
      <c r="C359" s="48" t="s">
        <v>325</v>
      </c>
      <c r="D359" s="48" t="s">
        <v>10</v>
      </c>
      <c r="E359" s="48" t="s">
        <v>323</v>
      </c>
      <c r="F359" s="48" t="s">
        <v>293</v>
      </c>
      <c r="G359" s="48" t="s">
        <v>246</v>
      </c>
      <c r="H359" s="49">
        <v>22</v>
      </c>
      <c r="I359" s="48" t="s">
        <v>21</v>
      </c>
      <c r="J359" s="47">
        <f t="shared" si="16"/>
        <v>7750</v>
      </c>
      <c r="K359" s="46"/>
      <c r="L359" s="46">
        <v>3300</v>
      </c>
      <c r="M359" s="45">
        <v>300</v>
      </c>
      <c r="N359" s="45">
        <v>3000</v>
      </c>
      <c r="O359" s="46">
        <v>1000</v>
      </c>
      <c r="P359" s="46">
        <v>150</v>
      </c>
      <c r="Q359" s="46"/>
      <c r="R359" s="46"/>
      <c r="S359" s="46"/>
      <c r="T359" s="46"/>
      <c r="U359" s="40">
        <f t="shared" si="17"/>
        <v>7750</v>
      </c>
      <c r="V359" s="1" t="b">
        <f t="shared" si="18"/>
        <v>1</v>
      </c>
    </row>
    <row r="360" spans="1:22" s="1" customFormat="1" ht="25" thickBot="1" x14ac:dyDescent="0.4">
      <c r="A360" s="53">
        <v>483</v>
      </c>
      <c r="B360" s="52">
        <v>72</v>
      </c>
      <c r="C360" s="48" t="s">
        <v>282</v>
      </c>
      <c r="D360" s="48" t="s">
        <v>10</v>
      </c>
      <c r="E360" s="48" t="s">
        <v>329</v>
      </c>
      <c r="F360" s="48" t="s">
        <v>329</v>
      </c>
      <c r="G360" s="48" t="s">
        <v>246</v>
      </c>
      <c r="H360" s="49">
        <v>44</v>
      </c>
      <c r="I360" s="48" t="s">
        <v>21</v>
      </c>
      <c r="J360" s="47">
        <f t="shared" si="16"/>
        <v>6210</v>
      </c>
      <c r="K360" s="46"/>
      <c r="L360" s="46"/>
      <c r="M360" s="45"/>
      <c r="N360" s="45">
        <v>3000</v>
      </c>
      <c r="O360" s="46">
        <v>1000</v>
      </c>
      <c r="P360" s="46">
        <v>150</v>
      </c>
      <c r="Q360" s="46">
        <v>180</v>
      </c>
      <c r="R360" s="46">
        <v>1800</v>
      </c>
      <c r="S360" s="46">
        <v>80</v>
      </c>
      <c r="T360" s="46"/>
      <c r="U360" s="40">
        <f t="shared" si="17"/>
        <v>6210</v>
      </c>
      <c r="V360" s="1" t="b">
        <f t="shared" si="18"/>
        <v>1</v>
      </c>
    </row>
    <row r="361" spans="1:22" s="1" customFormat="1" ht="25" thickBot="1" x14ac:dyDescent="0.4">
      <c r="A361" s="51">
        <v>484</v>
      </c>
      <c r="B361" s="50">
        <v>72</v>
      </c>
      <c r="C361" s="48" t="s">
        <v>282</v>
      </c>
      <c r="D361" s="48" t="s">
        <v>10</v>
      </c>
      <c r="E361" s="48" t="s">
        <v>329</v>
      </c>
      <c r="F361" s="48" t="s">
        <v>329</v>
      </c>
      <c r="G361" s="48" t="s">
        <v>246</v>
      </c>
      <c r="H361" s="49">
        <v>50</v>
      </c>
      <c r="I361" s="48" t="s">
        <v>21</v>
      </c>
      <c r="J361" s="47">
        <f t="shared" si="16"/>
        <v>3410</v>
      </c>
      <c r="K361" s="46">
        <v>1200</v>
      </c>
      <c r="L361" s="46"/>
      <c r="M361" s="45"/>
      <c r="N361" s="45"/>
      <c r="O361" s="46"/>
      <c r="P361" s="46">
        <v>150</v>
      </c>
      <c r="Q361" s="46">
        <v>180</v>
      </c>
      <c r="R361" s="46">
        <v>1800</v>
      </c>
      <c r="S361" s="46">
        <v>80</v>
      </c>
      <c r="T361" s="46"/>
      <c r="U361" s="40">
        <f t="shared" si="17"/>
        <v>3410</v>
      </c>
      <c r="V361" s="1" t="b">
        <f t="shared" si="18"/>
        <v>1</v>
      </c>
    </row>
    <row r="362" spans="1:22" s="1" customFormat="1" ht="25" thickBot="1" x14ac:dyDescent="0.4">
      <c r="A362" s="53">
        <v>486</v>
      </c>
      <c r="B362" s="52">
        <v>72</v>
      </c>
      <c r="C362" s="48" t="s">
        <v>330</v>
      </c>
      <c r="D362" s="48" t="s">
        <v>10</v>
      </c>
      <c r="E362" s="48" t="s">
        <v>329</v>
      </c>
      <c r="F362" s="48" t="s">
        <v>329</v>
      </c>
      <c r="G362" s="48" t="s">
        <v>246</v>
      </c>
      <c r="H362" s="49">
        <v>31</v>
      </c>
      <c r="I362" s="48" t="s">
        <v>21</v>
      </c>
      <c r="J362" s="47">
        <f t="shared" si="16"/>
        <v>5510</v>
      </c>
      <c r="K362" s="46"/>
      <c r="L362" s="46"/>
      <c r="M362" s="45">
        <v>300</v>
      </c>
      <c r="N362" s="45">
        <v>3000</v>
      </c>
      <c r="O362" s="46"/>
      <c r="P362" s="46">
        <v>150</v>
      </c>
      <c r="Q362" s="46">
        <v>180</v>
      </c>
      <c r="R362" s="46">
        <v>1800</v>
      </c>
      <c r="S362" s="46">
        <v>80</v>
      </c>
      <c r="T362" s="46"/>
      <c r="U362" s="40">
        <f t="shared" si="17"/>
        <v>5510</v>
      </c>
      <c r="V362" s="1" t="b">
        <f t="shared" si="18"/>
        <v>1</v>
      </c>
    </row>
    <row r="363" spans="1:22" s="1" customFormat="1" ht="25" thickBot="1" x14ac:dyDescent="0.4">
      <c r="A363" s="51">
        <v>492</v>
      </c>
      <c r="B363" s="50">
        <v>73</v>
      </c>
      <c r="C363" s="48" t="s">
        <v>40</v>
      </c>
      <c r="D363" s="48" t="s">
        <v>10</v>
      </c>
      <c r="E363" s="48" t="s">
        <v>244</v>
      </c>
      <c r="F363" s="48" t="s">
        <v>245</v>
      </c>
      <c r="G363" s="48" t="s">
        <v>246</v>
      </c>
      <c r="H363" s="49">
        <v>39</v>
      </c>
      <c r="I363" s="48" t="s">
        <v>21</v>
      </c>
      <c r="J363" s="47">
        <f t="shared" si="16"/>
        <v>3410</v>
      </c>
      <c r="K363" s="46">
        <v>1200</v>
      </c>
      <c r="L363" s="46"/>
      <c r="M363" s="45"/>
      <c r="N363" s="45"/>
      <c r="O363" s="46"/>
      <c r="P363" s="46">
        <v>150</v>
      </c>
      <c r="Q363" s="46">
        <v>180</v>
      </c>
      <c r="R363" s="46">
        <v>1800</v>
      </c>
      <c r="S363" s="46">
        <v>80</v>
      </c>
      <c r="T363" s="46"/>
      <c r="U363" s="40">
        <f t="shared" si="17"/>
        <v>3410</v>
      </c>
      <c r="V363" s="1" t="b">
        <f t="shared" si="18"/>
        <v>1</v>
      </c>
    </row>
    <row r="364" spans="1:22" s="1" customFormat="1" ht="25" thickBot="1" x14ac:dyDescent="0.4">
      <c r="A364" s="53">
        <v>493</v>
      </c>
      <c r="B364" s="52">
        <v>73</v>
      </c>
      <c r="C364" s="48" t="s">
        <v>40</v>
      </c>
      <c r="D364" s="48" t="s">
        <v>10</v>
      </c>
      <c r="E364" s="48" t="s">
        <v>244</v>
      </c>
      <c r="F364" s="48" t="s">
        <v>245</v>
      </c>
      <c r="G364" s="48" t="s">
        <v>246</v>
      </c>
      <c r="H364" s="49">
        <v>56</v>
      </c>
      <c r="I364" s="48" t="s">
        <v>21</v>
      </c>
      <c r="J364" s="47">
        <f t="shared" si="16"/>
        <v>2210</v>
      </c>
      <c r="K364" s="46"/>
      <c r="L364" s="46"/>
      <c r="M364" s="45"/>
      <c r="N364" s="45"/>
      <c r="O364" s="46"/>
      <c r="P364" s="46">
        <v>150</v>
      </c>
      <c r="Q364" s="46">
        <v>180</v>
      </c>
      <c r="R364" s="46">
        <v>1800</v>
      </c>
      <c r="S364" s="46">
        <v>80</v>
      </c>
      <c r="T364" s="46"/>
      <c r="U364" s="40">
        <f t="shared" si="17"/>
        <v>2210</v>
      </c>
      <c r="V364" s="1" t="b">
        <f t="shared" si="18"/>
        <v>1</v>
      </c>
    </row>
    <row r="365" spans="1:22" s="1" customFormat="1" ht="25" thickBot="1" x14ac:dyDescent="0.4">
      <c r="A365" s="51">
        <v>498</v>
      </c>
      <c r="B365" s="50">
        <v>74</v>
      </c>
      <c r="C365" s="48" t="s">
        <v>338</v>
      </c>
      <c r="D365" s="48" t="s">
        <v>10</v>
      </c>
      <c r="E365" s="48" t="s">
        <v>329</v>
      </c>
      <c r="F365" s="48" t="s">
        <v>329</v>
      </c>
      <c r="G365" s="48" t="s">
        <v>246</v>
      </c>
      <c r="H365" s="49">
        <v>29</v>
      </c>
      <c r="I365" s="48" t="s">
        <v>21</v>
      </c>
      <c r="J365" s="47">
        <f t="shared" si="16"/>
        <v>6630</v>
      </c>
      <c r="K365" s="46">
        <v>1200</v>
      </c>
      <c r="L365" s="46"/>
      <c r="M365" s="45">
        <v>300</v>
      </c>
      <c r="N365" s="45">
        <v>3000</v>
      </c>
      <c r="O365" s="46"/>
      <c r="P365" s="46">
        <v>150</v>
      </c>
      <c r="Q365" s="46">
        <v>180</v>
      </c>
      <c r="R365" s="46">
        <v>1800</v>
      </c>
      <c r="S365" s="46"/>
      <c r="T365" s="46"/>
      <c r="U365" s="40">
        <f t="shared" si="17"/>
        <v>6630</v>
      </c>
      <c r="V365" s="1" t="b">
        <f t="shared" si="18"/>
        <v>1</v>
      </c>
    </row>
    <row r="366" spans="1:22" s="1" customFormat="1" ht="15" thickBot="1" x14ac:dyDescent="0.4">
      <c r="A366" s="53">
        <v>564</v>
      </c>
      <c r="B366" s="52">
        <v>86</v>
      </c>
      <c r="C366" s="48" t="s">
        <v>376</v>
      </c>
      <c r="D366" s="48" t="s">
        <v>10</v>
      </c>
      <c r="E366" s="48" t="s">
        <v>377</v>
      </c>
      <c r="F366" s="48" t="s">
        <v>378</v>
      </c>
      <c r="G366" s="54" t="s">
        <v>379</v>
      </c>
      <c r="H366" s="49">
        <v>24</v>
      </c>
      <c r="I366" s="48" t="s">
        <v>21</v>
      </c>
      <c r="J366" s="47">
        <f t="shared" si="16"/>
        <v>7450</v>
      </c>
      <c r="K366" s="46"/>
      <c r="L366" s="46">
        <v>3300</v>
      </c>
      <c r="M366" s="45"/>
      <c r="N366" s="45">
        <v>3000</v>
      </c>
      <c r="O366" s="46">
        <v>1000</v>
      </c>
      <c r="P366" s="46">
        <v>150</v>
      </c>
      <c r="Q366" s="46"/>
      <c r="R366" s="46"/>
      <c r="S366" s="46"/>
      <c r="T366" s="45"/>
      <c r="U366" s="40">
        <f t="shared" si="17"/>
        <v>7450</v>
      </c>
      <c r="V366" s="1" t="b">
        <f t="shared" si="18"/>
        <v>1</v>
      </c>
    </row>
    <row r="367" spans="1:22" s="1" customFormat="1" ht="15" thickBot="1" x14ac:dyDescent="0.4">
      <c r="A367" s="51">
        <v>566</v>
      </c>
      <c r="B367" s="50">
        <v>87</v>
      </c>
      <c r="C367" s="48" t="s">
        <v>194</v>
      </c>
      <c r="D367" s="48" t="s">
        <v>10</v>
      </c>
      <c r="E367" s="48" t="s">
        <v>380</v>
      </c>
      <c r="F367" s="48" t="s">
        <v>380</v>
      </c>
      <c r="G367" s="54" t="s">
        <v>379</v>
      </c>
      <c r="H367" s="49">
        <v>45</v>
      </c>
      <c r="I367" s="48" t="s">
        <v>21</v>
      </c>
      <c r="J367" s="47">
        <f t="shared" si="16"/>
        <v>4260</v>
      </c>
      <c r="K367" s="46">
        <v>1200</v>
      </c>
      <c r="L367" s="46"/>
      <c r="M367" s="45"/>
      <c r="N367" s="45"/>
      <c r="O367" s="46">
        <v>1000</v>
      </c>
      <c r="P367" s="46"/>
      <c r="Q367" s="46">
        <v>180</v>
      </c>
      <c r="R367" s="46">
        <v>1800</v>
      </c>
      <c r="S367" s="46">
        <v>80</v>
      </c>
      <c r="T367" s="46"/>
      <c r="U367" s="40">
        <f t="shared" si="17"/>
        <v>4260</v>
      </c>
      <c r="V367" s="1" t="b">
        <f t="shared" si="18"/>
        <v>1</v>
      </c>
    </row>
    <row r="368" spans="1:22" s="1" customFormat="1" ht="15" thickBot="1" x14ac:dyDescent="0.4">
      <c r="A368" s="53">
        <v>567</v>
      </c>
      <c r="B368" s="52">
        <v>87</v>
      </c>
      <c r="C368" s="48" t="s">
        <v>308</v>
      </c>
      <c r="D368" s="48" t="s">
        <v>10</v>
      </c>
      <c r="E368" s="48" t="s">
        <v>380</v>
      </c>
      <c r="F368" s="48" t="s">
        <v>380</v>
      </c>
      <c r="G368" s="54" t="s">
        <v>379</v>
      </c>
      <c r="H368" s="49">
        <v>45</v>
      </c>
      <c r="I368" s="48" t="s">
        <v>21</v>
      </c>
      <c r="J368" s="47">
        <f t="shared" si="16"/>
        <v>4410</v>
      </c>
      <c r="K368" s="46">
        <v>1200</v>
      </c>
      <c r="L368" s="46"/>
      <c r="M368" s="45"/>
      <c r="N368" s="45"/>
      <c r="O368" s="46">
        <v>1000</v>
      </c>
      <c r="P368" s="46">
        <v>150</v>
      </c>
      <c r="Q368" s="46">
        <v>180</v>
      </c>
      <c r="R368" s="46">
        <v>1800</v>
      </c>
      <c r="S368" s="46">
        <v>80</v>
      </c>
      <c r="T368" s="46"/>
      <c r="U368" s="40">
        <f t="shared" si="17"/>
        <v>4410</v>
      </c>
      <c r="V368" s="1" t="b">
        <f t="shared" si="18"/>
        <v>1</v>
      </c>
    </row>
    <row r="369" spans="1:22" s="1" customFormat="1" ht="15" thickBot="1" x14ac:dyDescent="0.4">
      <c r="A369" s="51">
        <v>568</v>
      </c>
      <c r="B369" s="50">
        <v>87</v>
      </c>
      <c r="C369" s="48" t="s">
        <v>278</v>
      </c>
      <c r="D369" s="48" t="s">
        <v>10</v>
      </c>
      <c r="E369" s="48" t="s">
        <v>380</v>
      </c>
      <c r="F369" s="48" t="s">
        <v>380</v>
      </c>
      <c r="G369" s="54" t="s">
        <v>379</v>
      </c>
      <c r="H369" s="49">
        <v>55</v>
      </c>
      <c r="I369" s="48" t="s">
        <v>21</v>
      </c>
      <c r="J369" s="47">
        <f t="shared" si="16"/>
        <v>2210</v>
      </c>
      <c r="K369" s="46"/>
      <c r="L369" s="46"/>
      <c r="M369" s="45"/>
      <c r="N369" s="45"/>
      <c r="O369" s="46"/>
      <c r="P369" s="46">
        <v>150</v>
      </c>
      <c r="Q369" s="46">
        <v>180</v>
      </c>
      <c r="R369" s="46">
        <v>1800</v>
      </c>
      <c r="S369" s="46">
        <v>80</v>
      </c>
      <c r="T369" s="46"/>
      <c r="U369" s="40">
        <f t="shared" si="17"/>
        <v>2210</v>
      </c>
      <c r="V369" s="1" t="b">
        <f t="shared" si="18"/>
        <v>1</v>
      </c>
    </row>
    <row r="370" spans="1:22" s="1" customFormat="1" ht="15" thickBot="1" x14ac:dyDescent="0.4">
      <c r="A370" s="53">
        <v>569</v>
      </c>
      <c r="B370" s="52">
        <v>87</v>
      </c>
      <c r="C370" s="48" t="s">
        <v>278</v>
      </c>
      <c r="D370" s="48" t="s">
        <v>10</v>
      </c>
      <c r="E370" s="48" t="s">
        <v>380</v>
      </c>
      <c r="F370" s="48" t="s">
        <v>380</v>
      </c>
      <c r="G370" s="54" t="s">
        <v>379</v>
      </c>
      <c r="H370" s="49">
        <v>45</v>
      </c>
      <c r="I370" s="48" t="s">
        <v>21</v>
      </c>
      <c r="J370" s="47">
        <f t="shared" si="16"/>
        <v>4260</v>
      </c>
      <c r="K370" s="46">
        <v>1200</v>
      </c>
      <c r="L370" s="46"/>
      <c r="M370" s="45"/>
      <c r="N370" s="45"/>
      <c r="O370" s="46">
        <v>1000</v>
      </c>
      <c r="P370" s="46"/>
      <c r="Q370" s="46">
        <v>180</v>
      </c>
      <c r="R370" s="46">
        <v>1800</v>
      </c>
      <c r="S370" s="46">
        <v>80</v>
      </c>
      <c r="T370" s="46"/>
      <c r="U370" s="40">
        <f t="shared" si="17"/>
        <v>4260</v>
      </c>
      <c r="V370" s="1" t="b">
        <f t="shared" si="18"/>
        <v>1</v>
      </c>
    </row>
    <row r="371" spans="1:22" s="1" customFormat="1" ht="15" thickBot="1" x14ac:dyDescent="0.4">
      <c r="A371" s="51">
        <v>571</v>
      </c>
      <c r="B371" s="50">
        <v>87</v>
      </c>
      <c r="C371" s="48" t="s">
        <v>382</v>
      </c>
      <c r="D371" s="48" t="s">
        <v>10</v>
      </c>
      <c r="E371" s="48" t="s">
        <v>380</v>
      </c>
      <c r="F371" s="48" t="s">
        <v>380</v>
      </c>
      <c r="G371" s="54" t="s">
        <v>379</v>
      </c>
      <c r="H371" s="49">
        <v>29</v>
      </c>
      <c r="I371" s="48" t="s">
        <v>21</v>
      </c>
      <c r="J371" s="47">
        <f t="shared" si="16"/>
        <v>6210</v>
      </c>
      <c r="K371" s="46"/>
      <c r="L371" s="46"/>
      <c r="M371" s="45"/>
      <c r="N371" s="45">
        <v>3000</v>
      </c>
      <c r="O371" s="46">
        <v>1000</v>
      </c>
      <c r="P371" s="46">
        <v>150</v>
      </c>
      <c r="Q371" s="46">
        <v>180</v>
      </c>
      <c r="R371" s="46">
        <v>1800</v>
      </c>
      <c r="S371" s="46">
        <v>80</v>
      </c>
      <c r="T371" s="46"/>
      <c r="U371" s="40">
        <f t="shared" si="17"/>
        <v>6210</v>
      </c>
      <c r="V371" s="1" t="b">
        <f t="shared" si="18"/>
        <v>1</v>
      </c>
    </row>
    <row r="372" spans="1:22" s="1" customFormat="1" ht="15" thickBot="1" x14ac:dyDescent="0.4">
      <c r="A372" s="53">
        <v>574</v>
      </c>
      <c r="B372" s="52">
        <v>87</v>
      </c>
      <c r="C372" s="48" t="s">
        <v>384</v>
      </c>
      <c r="D372" s="48" t="s">
        <v>10</v>
      </c>
      <c r="E372" s="48" t="s">
        <v>380</v>
      </c>
      <c r="F372" s="48" t="s">
        <v>380</v>
      </c>
      <c r="G372" s="54" t="s">
        <v>379</v>
      </c>
      <c r="H372" s="49">
        <v>79</v>
      </c>
      <c r="I372" s="48" t="s">
        <v>21</v>
      </c>
      <c r="J372" s="47">
        <f t="shared" si="16"/>
        <v>1980</v>
      </c>
      <c r="K372" s="46"/>
      <c r="L372" s="46"/>
      <c r="M372" s="45"/>
      <c r="N372" s="45"/>
      <c r="O372" s="46"/>
      <c r="P372" s="46"/>
      <c r="Q372" s="46">
        <v>180</v>
      </c>
      <c r="R372" s="46">
        <v>1800</v>
      </c>
      <c r="S372" s="46"/>
      <c r="T372" s="46"/>
      <c r="U372" s="40">
        <f t="shared" si="17"/>
        <v>1980</v>
      </c>
      <c r="V372" s="1" t="b">
        <f t="shared" si="18"/>
        <v>1</v>
      </c>
    </row>
    <row r="373" spans="1:22" s="1" customFormat="1" ht="15" thickBot="1" x14ac:dyDescent="0.4">
      <c r="A373" s="51">
        <v>584</v>
      </c>
      <c r="B373" s="50">
        <v>88</v>
      </c>
      <c r="C373" s="48" t="s">
        <v>40</v>
      </c>
      <c r="D373" s="48" t="s">
        <v>10</v>
      </c>
      <c r="E373" s="48" t="s">
        <v>380</v>
      </c>
      <c r="F373" s="48" t="s">
        <v>380</v>
      </c>
      <c r="G373" s="54" t="s">
        <v>379</v>
      </c>
      <c r="H373" s="49">
        <v>24</v>
      </c>
      <c r="I373" s="48" t="s">
        <v>21</v>
      </c>
      <c r="J373" s="47">
        <f t="shared" si="16"/>
        <v>7450</v>
      </c>
      <c r="K373" s="46"/>
      <c r="L373" s="46">
        <v>3300</v>
      </c>
      <c r="M373" s="45"/>
      <c r="N373" s="45">
        <v>3000</v>
      </c>
      <c r="O373" s="46">
        <v>1000</v>
      </c>
      <c r="P373" s="46">
        <v>150</v>
      </c>
      <c r="Q373" s="46"/>
      <c r="R373" s="46"/>
      <c r="S373" s="46"/>
      <c r="T373" s="46"/>
      <c r="U373" s="40">
        <f t="shared" si="17"/>
        <v>7450</v>
      </c>
      <c r="V373" s="1" t="b">
        <f t="shared" si="18"/>
        <v>1</v>
      </c>
    </row>
    <row r="374" spans="1:22" s="1" customFormat="1" ht="15" thickBot="1" x14ac:dyDescent="0.4">
      <c r="A374" s="53">
        <v>585</v>
      </c>
      <c r="B374" s="52">
        <v>88</v>
      </c>
      <c r="C374" s="48" t="s">
        <v>40</v>
      </c>
      <c r="D374" s="48" t="s">
        <v>10</v>
      </c>
      <c r="E374" s="48" t="s">
        <v>380</v>
      </c>
      <c r="F374" s="48" t="s">
        <v>380</v>
      </c>
      <c r="G374" s="54" t="s">
        <v>379</v>
      </c>
      <c r="H374" s="49">
        <v>60</v>
      </c>
      <c r="I374" s="48" t="s">
        <v>21</v>
      </c>
      <c r="J374" s="47">
        <f t="shared" si="16"/>
        <v>3450</v>
      </c>
      <c r="K374" s="46"/>
      <c r="L374" s="46">
        <v>3300</v>
      </c>
      <c r="M374" s="45"/>
      <c r="N374" s="45"/>
      <c r="O374" s="46"/>
      <c r="P374" s="46">
        <v>150</v>
      </c>
      <c r="Q374" s="46"/>
      <c r="R374" s="46"/>
      <c r="S374" s="46"/>
      <c r="T374" s="46"/>
      <c r="U374" s="40">
        <f t="shared" si="17"/>
        <v>3450</v>
      </c>
      <c r="V374" s="1" t="b">
        <f t="shared" si="18"/>
        <v>1</v>
      </c>
    </row>
    <row r="375" spans="1:22" s="1" customFormat="1" ht="15" thickBot="1" x14ac:dyDescent="0.4">
      <c r="A375" s="51">
        <v>588</v>
      </c>
      <c r="B375" s="50">
        <v>89</v>
      </c>
      <c r="C375" s="48" t="s">
        <v>388</v>
      </c>
      <c r="D375" s="48" t="s">
        <v>10</v>
      </c>
      <c r="E375" s="48" t="s">
        <v>389</v>
      </c>
      <c r="F375" s="48" t="s">
        <v>390</v>
      </c>
      <c r="G375" s="54" t="s">
        <v>379</v>
      </c>
      <c r="H375" s="49">
        <v>39</v>
      </c>
      <c r="I375" s="48" t="s">
        <v>21</v>
      </c>
      <c r="J375" s="47">
        <f t="shared" si="16"/>
        <v>6450</v>
      </c>
      <c r="K375" s="46"/>
      <c r="L375" s="46">
        <v>3300</v>
      </c>
      <c r="M375" s="45"/>
      <c r="N375" s="45">
        <v>3000</v>
      </c>
      <c r="O375" s="46"/>
      <c r="P375" s="46">
        <v>150</v>
      </c>
      <c r="Q375" s="46"/>
      <c r="R375" s="46"/>
      <c r="S375" s="46"/>
      <c r="T375" s="45"/>
      <c r="U375" s="40">
        <f t="shared" si="17"/>
        <v>6450</v>
      </c>
      <c r="V375" s="1" t="b">
        <f t="shared" si="18"/>
        <v>1</v>
      </c>
    </row>
    <row r="376" spans="1:22" s="1" customFormat="1" ht="15" thickBot="1" x14ac:dyDescent="0.4">
      <c r="A376" s="53">
        <v>589</v>
      </c>
      <c r="B376" s="52">
        <v>89</v>
      </c>
      <c r="C376" s="48" t="s">
        <v>388</v>
      </c>
      <c r="D376" s="48" t="s">
        <v>23</v>
      </c>
      <c r="E376" s="48" t="s">
        <v>389</v>
      </c>
      <c r="F376" s="48" t="s">
        <v>390</v>
      </c>
      <c r="G376" s="54" t="s">
        <v>379</v>
      </c>
      <c r="H376" s="49">
        <v>67</v>
      </c>
      <c r="I376" s="48" t="s">
        <v>21</v>
      </c>
      <c r="J376" s="47">
        <f t="shared" si="16"/>
        <v>18330</v>
      </c>
      <c r="K376" s="46">
        <v>1200</v>
      </c>
      <c r="L376" s="46"/>
      <c r="M376" s="45"/>
      <c r="N376" s="45"/>
      <c r="O376" s="46"/>
      <c r="P376" s="46">
        <v>150</v>
      </c>
      <c r="Q376" s="46">
        <v>180</v>
      </c>
      <c r="R376" s="46">
        <v>1800</v>
      </c>
      <c r="S376" s="46"/>
      <c r="T376" s="46">
        <v>15000</v>
      </c>
      <c r="U376" s="40">
        <f t="shared" si="17"/>
        <v>18330</v>
      </c>
      <c r="V376" s="1" t="b">
        <f t="shared" si="18"/>
        <v>1</v>
      </c>
    </row>
    <row r="377" spans="1:22" s="1" customFormat="1" ht="15" thickBot="1" x14ac:dyDescent="0.4">
      <c r="A377" s="56"/>
      <c r="B377" s="55">
        <v>90</v>
      </c>
      <c r="C377" s="48" t="s">
        <v>391</v>
      </c>
      <c r="D377" s="48" t="s">
        <v>10</v>
      </c>
      <c r="E377" s="48" t="s">
        <v>392</v>
      </c>
      <c r="F377" s="48" t="s">
        <v>378</v>
      </c>
      <c r="G377" s="54" t="s">
        <v>379</v>
      </c>
      <c r="H377" s="3">
        <v>69</v>
      </c>
      <c r="I377" s="48" t="s">
        <v>21</v>
      </c>
      <c r="J377" s="47">
        <f t="shared" si="16"/>
        <v>3450</v>
      </c>
      <c r="K377" s="46"/>
      <c r="L377" s="45">
        <v>3300</v>
      </c>
      <c r="M377" s="45"/>
      <c r="N377" s="45"/>
      <c r="O377" s="46"/>
      <c r="P377" s="46">
        <v>150</v>
      </c>
      <c r="Q377" s="46"/>
      <c r="R377" s="46"/>
      <c r="S377" s="46"/>
      <c r="T377" s="45"/>
      <c r="U377" s="40">
        <f t="shared" si="17"/>
        <v>3450</v>
      </c>
      <c r="V377" s="1" t="b">
        <f t="shared" si="18"/>
        <v>1</v>
      </c>
    </row>
    <row r="378" spans="1:22" s="1" customFormat="1" ht="15" thickBot="1" x14ac:dyDescent="0.4">
      <c r="A378" s="53">
        <v>590</v>
      </c>
      <c r="B378" s="52">
        <v>90</v>
      </c>
      <c r="C378" s="48" t="s">
        <v>391</v>
      </c>
      <c r="D378" s="48" t="s">
        <v>23</v>
      </c>
      <c r="E378" s="48" t="s">
        <v>392</v>
      </c>
      <c r="F378" s="48" t="s">
        <v>378</v>
      </c>
      <c r="G378" s="54" t="s">
        <v>379</v>
      </c>
      <c r="H378" s="49">
        <v>85</v>
      </c>
      <c r="I378" s="48" t="s">
        <v>21</v>
      </c>
      <c r="J378" s="47">
        <f t="shared" si="16"/>
        <v>17130</v>
      </c>
      <c r="K378" s="46"/>
      <c r="L378" s="46"/>
      <c r="M378" s="45"/>
      <c r="N378" s="45"/>
      <c r="O378" s="46"/>
      <c r="P378" s="46">
        <v>150</v>
      </c>
      <c r="Q378" s="46">
        <v>180</v>
      </c>
      <c r="R378" s="46">
        <v>1800</v>
      </c>
      <c r="S378" s="46"/>
      <c r="T378" s="46">
        <v>15000</v>
      </c>
      <c r="U378" s="40">
        <f t="shared" si="17"/>
        <v>17130</v>
      </c>
      <c r="V378" s="1" t="b">
        <f t="shared" si="18"/>
        <v>1</v>
      </c>
    </row>
    <row r="379" spans="1:22" s="1" customFormat="1" ht="15" thickBot="1" x14ac:dyDescent="0.4">
      <c r="A379" s="51">
        <v>592</v>
      </c>
      <c r="B379" s="50">
        <v>90</v>
      </c>
      <c r="C379" s="48" t="s">
        <v>391</v>
      </c>
      <c r="D379" s="48" t="s">
        <v>23</v>
      </c>
      <c r="E379" s="48" t="s">
        <v>392</v>
      </c>
      <c r="F379" s="48" t="s">
        <v>378</v>
      </c>
      <c r="G379" s="54" t="s">
        <v>379</v>
      </c>
      <c r="H379" s="49">
        <v>70</v>
      </c>
      <c r="I379" s="48" t="s">
        <v>21</v>
      </c>
      <c r="J379" s="47">
        <f t="shared" si="16"/>
        <v>17130</v>
      </c>
      <c r="K379" s="46"/>
      <c r="L379" s="46"/>
      <c r="M379" s="45"/>
      <c r="N379" s="45"/>
      <c r="O379" s="46"/>
      <c r="P379" s="46">
        <v>150</v>
      </c>
      <c r="Q379" s="46">
        <v>180</v>
      </c>
      <c r="R379" s="46">
        <v>1800</v>
      </c>
      <c r="S379" s="46"/>
      <c r="T379" s="46">
        <v>15000</v>
      </c>
      <c r="U379" s="40">
        <f t="shared" si="17"/>
        <v>17130</v>
      </c>
      <c r="V379" s="1" t="b">
        <f t="shared" si="18"/>
        <v>1</v>
      </c>
    </row>
    <row r="380" spans="1:22" s="1" customFormat="1" ht="15" thickBot="1" x14ac:dyDescent="0.4">
      <c r="A380" s="53">
        <v>593</v>
      </c>
      <c r="B380" s="52">
        <v>91</v>
      </c>
      <c r="C380" s="48" t="s">
        <v>149</v>
      </c>
      <c r="D380" s="48" t="s">
        <v>10</v>
      </c>
      <c r="E380" s="48" t="s">
        <v>380</v>
      </c>
      <c r="F380" s="48" t="s">
        <v>380</v>
      </c>
      <c r="G380" s="54" t="s">
        <v>379</v>
      </c>
      <c r="H380" s="49">
        <v>35</v>
      </c>
      <c r="I380" s="48" t="s">
        <v>21</v>
      </c>
      <c r="J380" s="47">
        <f t="shared" si="16"/>
        <v>6410</v>
      </c>
      <c r="K380" s="46">
        <v>1200</v>
      </c>
      <c r="L380" s="46"/>
      <c r="M380" s="45"/>
      <c r="N380" s="45">
        <v>3000</v>
      </c>
      <c r="O380" s="46"/>
      <c r="P380" s="46">
        <v>150</v>
      </c>
      <c r="Q380" s="46">
        <v>180</v>
      </c>
      <c r="R380" s="46">
        <v>1800</v>
      </c>
      <c r="S380" s="46">
        <v>80</v>
      </c>
      <c r="T380" s="46"/>
      <c r="U380" s="40">
        <f t="shared" si="17"/>
        <v>6410</v>
      </c>
      <c r="V380" s="1" t="b">
        <f t="shared" si="18"/>
        <v>1</v>
      </c>
    </row>
    <row r="381" spans="1:22" s="1" customFormat="1" ht="15" thickBot="1" x14ac:dyDescent="0.4">
      <c r="A381" s="51">
        <v>594</v>
      </c>
      <c r="B381" s="50">
        <v>91</v>
      </c>
      <c r="C381" s="48" t="s">
        <v>381</v>
      </c>
      <c r="D381" s="48" t="s">
        <v>23</v>
      </c>
      <c r="E381" s="48" t="s">
        <v>380</v>
      </c>
      <c r="F381" s="48" t="s">
        <v>380</v>
      </c>
      <c r="G381" s="54" t="s">
        <v>379</v>
      </c>
      <c r="H381" s="49">
        <v>76</v>
      </c>
      <c r="I381" s="48" t="s">
        <v>21</v>
      </c>
      <c r="J381" s="47">
        <f t="shared" si="16"/>
        <v>17130</v>
      </c>
      <c r="K381" s="46"/>
      <c r="L381" s="46"/>
      <c r="M381" s="45"/>
      <c r="N381" s="45"/>
      <c r="O381" s="46"/>
      <c r="P381" s="46">
        <v>150</v>
      </c>
      <c r="Q381" s="46">
        <v>180</v>
      </c>
      <c r="R381" s="46">
        <v>1800</v>
      </c>
      <c r="S381" s="46"/>
      <c r="T381" s="46">
        <v>15000</v>
      </c>
      <c r="U381" s="40">
        <f t="shared" si="17"/>
        <v>17130</v>
      </c>
      <c r="V381" s="1" t="b">
        <f t="shared" si="18"/>
        <v>1</v>
      </c>
    </row>
    <row r="382" spans="1:22" s="1" customFormat="1" ht="15" thickBot="1" x14ac:dyDescent="0.4">
      <c r="A382" s="53">
        <v>596</v>
      </c>
      <c r="B382" s="52">
        <v>92</v>
      </c>
      <c r="C382" s="48" t="s">
        <v>393</v>
      </c>
      <c r="D382" s="48" t="s">
        <v>23</v>
      </c>
      <c r="E382" s="48" t="s">
        <v>394</v>
      </c>
      <c r="F382" s="48" t="s">
        <v>378</v>
      </c>
      <c r="G382" s="54" t="s">
        <v>379</v>
      </c>
      <c r="H382" s="49">
        <v>67</v>
      </c>
      <c r="I382" s="48" t="s">
        <v>21</v>
      </c>
      <c r="J382" s="47">
        <f t="shared" si="16"/>
        <v>17130</v>
      </c>
      <c r="K382" s="46"/>
      <c r="L382" s="46"/>
      <c r="M382" s="45"/>
      <c r="N382" s="45"/>
      <c r="O382" s="46"/>
      <c r="P382" s="46">
        <v>150</v>
      </c>
      <c r="Q382" s="46">
        <v>180</v>
      </c>
      <c r="R382" s="46">
        <v>1800</v>
      </c>
      <c r="S382" s="46"/>
      <c r="T382" s="46">
        <v>15000</v>
      </c>
      <c r="U382" s="40">
        <f t="shared" si="17"/>
        <v>17130</v>
      </c>
      <c r="V382" s="1" t="b">
        <f t="shared" si="18"/>
        <v>1</v>
      </c>
    </row>
    <row r="383" spans="1:22" s="1" customFormat="1" ht="25" thickBot="1" x14ac:dyDescent="0.4">
      <c r="A383" s="51">
        <v>598</v>
      </c>
      <c r="B383" s="50">
        <v>92</v>
      </c>
      <c r="C383" s="48" t="s">
        <v>395</v>
      </c>
      <c r="D383" s="48" t="s">
        <v>10</v>
      </c>
      <c r="E383" s="48" t="s">
        <v>394</v>
      </c>
      <c r="F383" s="48" t="s">
        <v>378</v>
      </c>
      <c r="G383" s="54" t="s">
        <v>379</v>
      </c>
      <c r="H383" s="49">
        <v>70</v>
      </c>
      <c r="I383" s="48" t="s">
        <v>21</v>
      </c>
      <c r="J383" s="47">
        <f t="shared" si="16"/>
        <v>2130</v>
      </c>
      <c r="K383" s="46"/>
      <c r="L383" s="46"/>
      <c r="M383" s="45"/>
      <c r="N383" s="45"/>
      <c r="O383" s="46"/>
      <c r="P383" s="46">
        <v>150</v>
      </c>
      <c r="Q383" s="46">
        <v>180</v>
      </c>
      <c r="R383" s="46">
        <v>1800</v>
      </c>
      <c r="S383" s="46"/>
      <c r="T383" s="46"/>
      <c r="U383" s="40">
        <f t="shared" si="17"/>
        <v>2130</v>
      </c>
      <c r="V383" s="1" t="b">
        <f t="shared" si="18"/>
        <v>1</v>
      </c>
    </row>
    <row r="384" spans="1:22" s="1" customFormat="1" ht="25" thickBot="1" x14ac:dyDescent="0.4">
      <c r="A384" s="53">
        <v>599</v>
      </c>
      <c r="B384" s="52">
        <v>92</v>
      </c>
      <c r="C384" s="48" t="s">
        <v>395</v>
      </c>
      <c r="D384" s="48" t="s">
        <v>10</v>
      </c>
      <c r="E384" s="48" t="s">
        <v>394</v>
      </c>
      <c r="F384" s="48" t="s">
        <v>378</v>
      </c>
      <c r="G384" s="54" t="s">
        <v>379</v>
      </c>
      <c r="H384" s="49">
        <v>35</v>
      </c>
      <c r="I384" s="48" t="s">
        <v>21</v>
      </c>
      <c r="J384" s="47">
        <f t="shared" si="16"/>
        <v>6430</v>
      </c>
      <c r="K384" s="46"/>
      <c r="L384" s="46"/>
      <c r="M384" s="45">
        <v>300</v>
      </c>
      <c r="N384" s="45">
        <v>3000</v>
      </c>
      <c r="O384" s="46">
        <v>1000</v>
      </c>
      <c r="P384" s="46">
        <v>150</v>
      </c>
      <c r="Q384" s="46">
        <v>180</v>
      </c>
      <c r="R384" s="46">
        <v>1800</v>
      </c>
      <c r="S384" s="46"/>
      <c r="T384" s="46"/>
      <c r="U384" s="40">
        <f t="shared" si="17"/>
        <v>6430</v>
      </c>
      <c r="V384" s="1" t="b">
        <f t="shared" si="18"/>
        <v>1</v>
      </c>
    </row>
    <row r="385" spans="1:22" s="1" customFormat="1" ht="15" thickBot="1" x14ac:dyDescent="0.4">
      <c r="A385" s="51">
        <v>604</v>
      </c>
      <c r="B385" s="50">
        <v>93</v>
      </c>
      <c r="C385" s="48" t="s">
        <v>398</v>
      </c>
      <c r="D385" s="48" t="s">
        <v>10</v>
      </c>
      <c r="E385" s="48" t="s">
        <v>377</v>
      </c>
      <c r="F385" s="48" t="s">
        <v>378</v>
      </c>
      <c r="G385" s="54" t="s">
        <v>379</v>
      </c>
      <c r="H385" s="49">
        <v>60</v>
      </c>
      <c r="I385" s="48" t="s">
        <v>21</v>
      </c>
      <c r="J385" s="47">
        <f t="shared" si="16"/>
        <v>3330</v>
      </c>
      <c r="K385" s="46">
        <v>1200</v>
      </c>
      <c r="L385" s="46"/>
      <c r="M385" s="45"/>
      <c r="N385" s="45"/>
      <c r="O385" s="46"/>
      <c r="P385" s="46">
        <v>150</v>
      </c>
      <c r="Q385" s="46">
        <v>180</v>
      </c>
      <c r="R385" s="46">
        <v>1800</v>
      </c>
      <c r="S385" s="46"/>
      <c r="T385" s="46"/>
      <c r="U385" s="40">
        <f t="shared" si="17"/>
        <v>3330</v>
      </c>
      <c r="V385" s="1" t="b">
        <f t="shared" si="18"/>
        <v>1</v>
      </c>
    </row>
    <row r="386" spans="1:22" s="1" customFormat="1" ht="15" thickBot="1" x14ac:dyDescent="0.4">
      <c r="A386" s="53">
        <v>605</v>
      </c>
      <c r="B386" s="52">
        <v>93</v>
      </c>
      <c r="C386" s="48" t="s">
        <v>398</v>
      </c>
      <c r="D386" s="48" t="s">
        <v>23</v>
      </c>
      <c r="E386" s="48" t="s">
        <v>377</v>
      </c>
      <c r="F386" s="48" t="s">
        <v>378</v>
      </c>
      <c r="G386" s="54" t="s">
        <v>379</v>
      </c>
      <c r="H386" s="49">
        <v>47</v>
      </c>
      <c r="I386" s="48" t="s">
        <v>21</v>
      </c>
      <c r="J386" s="47">
        <f t="shared" ref="J386:J449" si="19">SUM(K386:T386)</f>
        <v>23430</v>
      </c>
      <c r="K386" s="46"/>
      <c r="L386" s="46"/>
      <c r="M386" s="45">
        <v>300</v>
      </c>
      <c r="N386" s="45">
        <v>6000</v>
      </c>
      <c r="O386" s="46"/>
      <c r="P386" s="46">
        <v>150</v>
      </c>
      <c r="Q386" s="46">
        <v>180</v>
      </c>
      <c r="R386" s="46">
        <v>1800</v>
      </c>
      <c r="S386" s="46"/>
      <c r="T386" s="46">
        <v>15000</v>
      </c>
      <c r="U386" s="40">
        <f t="shared" si="17"/>
        <v>23430</v>
      </c>
      <c r="V386" s="1" t="b">
        <f t="shared" si="18"/>
        <v>1</v>
      </c>
    </row>
    <row r="387" spans="1:22" s="1" customFormat="1" ht="15" thickBot="1" x14ac:dyDescent="0.4">
      <c r="A387" s="51">
        <v>611</v>
      </c>
      <c r="B387" s="50">
        <v>93</v>
      </c>
      <c r="C387" s="48" t="s">
        <v>398</v>
      </c>
      <c r="D387" s="48" t="s">
        <v>23</v>
      </c>
      <c r="E387" s="48" t="s">
        <v>377</v>
      </c>
      <c r="F387" s="48" t="s">
        <v>378</v>
      </c>
      <c r="G387" s="54" t="s">
        <v>379</v>
      </c>
      <c r="H387" s="49">
        <v>86</v>
      </c>
      <c r="I387" s="48" t="s">
        <v>21</v>
      </c>
      <c r="J387" s="47">
        <f t="shared" si="19"/>
        <v>17130</v>
      </c>
      <c r="K387" s="46"/>
      <c r="L387" s="46"/>
      <c r="M387" s="45"/>
      <c r="N387" s="45"/>
      <c r="O387" s="46"/>
      <c r="P387" s="46">
        <v>150</v>
      </c>
      <c r="Q387" s="46">
        <v>180</v>
      </c>
      <c r="R387" s="46">
        <v>1800</v>
      </c>
      <c r="S387" s="46"/>
      <c r="T387" s="46">
        <v>15000</v>
      </c>
      <c r="U387" s="40">
        <f t="shared" ref="U387:U450" si="20">SUBTOTAL(9,K387:T387)</f>
        <v>17130</v>
      </c>
      <c r="V387" s="1" t="b">
        <f t="shared" ref="V387:V450" si="21">J387=U387</f>
        <v>1</v>
      </c>
    </row>
    <row r="388" spans="1:22" s="1" customFormat="1" ht="15" thickBot="1" x14ac:dyDescent="0.4">
      <c r="A388" s="53">
        <v>612</v>
      </c>
      <c r="B388" s="52">
        <v>93</v>
      </c>
      <c r="C388" s="48" t="s">
        <v>398</v>
      </c>
      <c r="D388" s="48" t="s">
        <v>23</v>
      </c>
      <c r="E388" s="48" t="s">
        <v>377</v>
      </c>
      <c r="F388" s="48" t="s">
        <v>378</v>
      </c>
      <c r="G388" s="54" t="s">
        <v>379</v>
      </c>
      <c r="H388" s="49">
        <v>86</v>
      </c>
      <c r="I388" s="48" t="s">
        <v>21</v>
      </c>
      <c r="J388" s="47">
        <f t="shared" si="19"/>
        <v>17130</v>
      </c>
      <c r="K388" s="46"/>
      <c r="L388" s="46"/>
      <c r="M388" s="45"/>
      <c r="N388" s="45"/>
      <c r="O388" s="46"/>
      <c r="P388" s="46">
        <v>150</v>
      </c>
      <c r="Q388" s="46">
        <v>180</v>
      </c>
      <c r="R388" s="46">
        <v>1800</v>
      </c>
      <c r="S388" s="46"/>
      <c r="T388" s="46">
        <v>15000</v>
      </c>
      <c r="U388" s="40">
        <f t="shared" si="20"/>
        <v>17130</v>
      </c>
      <c r="V388" s="1" t="b">
        <f t="shared" si="21"/>
        <v>1</v>
      </c>
    </row>
    <row r="389" spans="1:22" s="1" customFormat="1" ht="25" thickBot="1" x14ac:dyDescent="0.4">
      <c r="A389" s="51">
        <v>613</v>
      </c>
      <c r="B389" s="50">
        <v>152</v>
      </c>
      <c r="C389" s="48" t="s">
        <v>587</v>
      </c>
      <c r="D389" s="48" t="s">
        <v>10</v>
      </c>
      <c r="E389" s="48" t="s">
        <v>588</v>
      </c>
      <c r="F389" s="48" t="s">
        <v>589</v>
      </c>
      <c r="G389" s="54" t="s">
        <v>379</v>
      </c>
      <c r="H389" s="49">
        <v>56</v>
      </c>
      <c r="I389" s="48" t="s">
        <v>21</v>
      </c>
      <c r="J389" s="47">
        <f t="shared" si="19"/>
        <v>3330</v>
      </c>
      <c r="K389" s="46">
        <v>1200</v>
      </c>
      <c r="L389" s="46"/>
      <c r="M389" s="45"/>
      <c r="N389" s="45"/>
      <c r="O389" s="46"/>
      <c r="P389" s="46">
        <v>150</v>
      </c>
      <c r="Q389" s="46">
        <v>180</v>
      </c>
      <c r="R389" s="46">
        <v>1800</v>
      </c>
      <c r="S389" s="46"/>
      <c r="T389" s="45"/>
      <c r="U389" s="40">
        <f t="shared" si="20"/>
        <v>3330</v>
      </c>
      <c r="V389" s="1" t="b">
        <f t="shared" si="21"/>
        <v>1</v>
      </c>
    </row>
    <row r="390" spans="1:22" s="1" customFormat="1" ht="25" thickBot="1" x14ac:dyDescent="0.4">
      <c r="A390" s="53">
        <v>614</v>
      </c>
      <c r="B390" s="52">
        <v>152</v>
      </c>
      <c r="C390" s="48" t="s">
        <v>590</v>
      </c>
      <c r="D390" s="48" t="s">
        <v>10</v>
      </c>
      <c r="E390" s="48" t="s">
        <v>588</v>
      </c>
      <c r="F390" s="48" t="s">
        <v>589</v>
      </c>
      <c r="G390" s="54" t="s">
        <v>379</v>
      </c>
      <c r="H390" s="49">
        <v>33</v>
      </c>
      <c r="I390" s="48" t="s">
        <v>21</v>
      </c>
      <c r="J390" s="47">
        <f t="shared" si="19"/>
        <v>6430</v>
      </c>
      <c r="K390" s="46"/>
      <c r="L390" s="46"/>
      <c r="M390" s="46">
        <v>300</v>
      </c>
      <c r="N390" s="46">
        <v>3000</v>
      </c>
      <c r="O390" s="46">
        <v>1000</v>
      </c>
      <c r="P390" s="46">
        <v>150</v>
      </c>
      <c r="Q390" s="46">
        <v>180</v>
      </c>
      <c r="R390" s="46">
        <v>1800</v>
      </c>
      <c r="S390" s="46"/>
      <c r="T390" s="45"/>
      <c r="U390" s="40">
        <f t="shared" si="20"/>
        <v>6430</v>
      </c>
      <c r="V390" s="1" t="b">
        <f t="shared" si="21"/>
        <v>1</v>
      </c>
    </row>
    <row r="391" spans="1:22" s="1" customFormat="1" ht="25" thickBot="1" x14ac:dyDescent="0.4">
      <c r="A391" s="51">
        <v>13</v>
      </c>
      <c r="B391" s="50">
        <v>3</v>
      </c>
      <c r="C391" s="48" t="s">
        <v>25</v>
      </c>
      <c r="D391" s="48" t="s">
        <v>10</v>
      </c>
      <c r="E391" s="48" t="s">
        <v>26</v>
      </c>
      <c r="F391" s="48" t="s">
        <v>12</v>
      </c>
      <c r="G391" s="48" t="s">
        <v>13</v>
      </c>
      <c r="H391" s="49">
        <v>70</v>
      </c>
      <c r="I391" s="48" t="s">
        <v>27</v>
      </c>
      <c r="J391" s="47">
        <f t="shared" si="19"/>
        <v>2060</v>
      </c>
      <c r="K391" s="46"/>
      <c r="L391" s="46"/>
      <c r="M391" s="45"/>
      <c r="N391" s="45"/>
      <c r="O391" s="46"/>
      <c r="P391" s="46"/>
      <c r="Q391" s="46">
        <v>180</v>
      </c>
      <c r="R391" s="46">
        <v>1800</v>
      </c>
      <c r="S391" s="46">
        <v>80</v>
      </c>
      <c r="T391" s="46"/>
      <c r="U391" s="40">
        <f t="shared" si="20"/>
        <v>2060</v>
      </c>
      <c r="V391" s="1" t="b">
        <f t="shared" si="21"/>
        <v>1</v>
      </c>
    </row>
    <row r="392" spans="1:22" s="1" customFormat="1" ht="25" thickBot="1" x14ac:dyDescent="0.4">
      <c r="A392" s="53">
        <v>14</v>
      </c>
      <c r="B392" s="52">
        <v>3</v>
      </c>
      <c r="C392" s="48" t="s">
        <v>25</v>
      </c>
      <c r="D392" s="48" t="s">
        <v>10</v>
      </c>
      <c r="E392" s="48" t="s">
        <v>26</v>
      </c>
      <c r="F392" s="48" t="s">
        <v>12</v>
      </c>
      <c r="G392" s="48" t="s">
        <v>13</v>
      </c>
      <c r="H392" s="49">
        <v>70</v>
      </c>
      <c r="I392" s="48" t="s">
        <v>27</v>
      </c>
      <c r="J392" s="47">
        <f t="shared" si="19"/>
        <v>2060</v>
      </c>
      <c r="K392" s="46"/>
      <c r="L392" s="46"/>
      <c r="M392" s="45"/>
      <c r="N392" s="45"/>
      <c r="O392" s="46"/>
      <c r="P392" s="46"/>
      <c r="Q392" s="46">
        <v>180</v>
      </c>
      <c r="R392" s="46">
        <v>1800</v>
      </c>
      <c r="S392" s="46">
        <v>80</v>
      </c>
      <c r="T392" s="46"/>
      <c r="U392" s="40">
        <f t="shared" si="20"/>
        <v>2060</v>
      </c>
      <c r="V392" s="1" t="b">
        <f t="shared" si="21"/>
        <v>1</v>
      </c>
    </row>
    <row r="393" spans="1:22" s="1" customFormat="1" ht="25" thickBot="1" x14ac:dyDescent="0.4">
      <c r="A393" s="51">
        <v>15</v>
      </c>
      <c r="B393" s="50">
        <v>3</v>
      </c>
      <c r="C393" s="48" t="s">
        <v>25</v>
      </c>
      <c r="D393" s="48" t="s">
        <v>10</v>
      </c>
      <c r="E393" s="48" t="s">
        <v>26</v>
      </c>
      <c r="F393" s="48" t="s">
        <v>12</v>
      </c>
      <c r="G393" s="48" t="s">
        <v>13</v>
      </c>
      <c r="H393" s="49">
        <v>70</v>
      </c>
      <c r="I393" s="48" t="s">
        <v>27</v>
      </c>
      <c r="J393" s="47">
        <f t="shared" si="19"/>
        <v>2060</v>
      </c>
      <c r="K393" s="46"/>
      <c r="L393" s="46"/>
      <c r="M393" s="45"/>
      <c r="N393" s="45"/>
      <c r="O393" s="46"/>
      <c r="P393" s="46"/>
      <c r="Q393" s="46">
        <v>180</v>
      </c>
      <c r="R393" s="46">
        <v>1800</v>
      </c>
      <c r="S393" s="46">
        <v>80</v>
      </c>
      <c r="T393" s="46"/>
      <c r="U393" s="40">
        <f t="shared" si="20"/>
        <v>2060</v>
      </c>
      <c r="V393" s="1" t="b">
        <f t="shared" si="21"/>
        <v>1</v>
      </c>
    </row>
    <row r="394" spans="1:22" s="1" customFormat="1" ht="25" thickBot="1" x14ac:dyDescent="0.4">
      <c r="A394" s="53">
        <v>16</v>
      </c>
      <c r="B394" s="52">
        <v>3</v>
      </c>
      <c r="C394" s="48" t="s">
        <v>28</v>
      </c>
      <c r="D394" s="48" t="s">
        <v>10</v>
      </c>
      <c r="E394" s="48" t="s">
        <v>26</v>
      </c>
      <c r="F394" s="48" t="s">
        <v>12</v>
      </c>
      <c r="G394" s="48" t="s">
        <v>13</v>
      </c>
      <c r="H394" s="49">
        <v>65</v>
      </c>
      <c r="I394" s="48" t="s">
        <v>27</v>
      </c>
      <c r="J394" s="47">
        <f t="shared" si="19"/>
        <v>3060</v>
      </c>
      <c r="K394" s="46"/>
      <c r="L394" s="46"/>
      <c r="M394" s="45"/>
      <c r="N394" s="45"/>
      <c r="O394" s="46">
        <v>1000</v>
      </c>
      <c r="P394" s="46"/>
      <c r="Q394" s="46">
        <v>180</v>
      </c>
      <c r="R394" s="46">
        <v>1800</v>
      </c>
      <c r="S394" s="46">
        <v>80</v>
      </c>
      <c r="T394" s="46"/>
      <c r="U394" s="40">
        <f t="shared" si="20"/>
        <v>3060</v>
      </c>
      <c r="V394" s="1" t="b">
        <f t="shared" si="21"/>
        <v>1</v>
      </c>
    </row>
    <row r="395" spans="1:22" s="1" customFormat="1" ht="25" thickBot="1" x14ac:dyDescent="0.4">
      <c r="A395" s="51">
        <v>28</v>
      </c>
      <c r="B395" s="50">
        <v>5</v>
      </c>
      <c r="C395" s="48" t="s">
        <v>34</v>
      </c>
      <c r="D395" s="48" t="s">
        <v>10</v>
      </c>
      <c r="E395" s="48" t="s">
        <v>11</v>
      </c>
      <c r="F395" s="48" t="s">
        <v>12</v>
      </c>
      <c r="G395" s="48" t="s">
        <v>13</v>
      </c>
      <c r="H395" s="49">
        <v>80</v>
      </c>
      <c r="I395" s="48" t="s">
        <v>27</v>
      </c>
      <c r="J395" s="47">
        <f t="shared" si="19"/>
        <v>2060</v>
      </c>
      <c r="K395" s="46"/>
      <c r="L395" s="46"/>
      <c r="M395" s="45"/>
      <c r="N395" s="45"/>
      <c r="O395" s="46"/>
      <c r="P395" s="46"/>
      <c r="Q395" s="46">
        <v>180</v>
      </c>
      <c r="R395" s="46">
        <v>1800</v>
      </c>
      <c r="S395" s="46">
        <v>80</v>
      </c>
      <c r="T395" s="46"/>
      <c r="U395" s="40">
        <f t="shared" si="20"/>
        <v>2060</v>
      </c>
      <c r="V395" s="1" t="b">
        <f t="shared" si="21"/>
        <v>1</v>
      </c>
    </row>
    <row r="396" spans="1:22" s="1" customFormat="1" ht="25" thickBot="1" x14ac:dyDescent="0.4">
      <c r="A396" s="53">
        <v>29</v>
      </c>
      <c r="B396" s="52">
        <v>5</v>
      </c>
      <c r="C396" s="48" t="s">
        <v>34</v>
      </c>
      <c r="D396" s="48" t="s">
        <v>10</v>
      </c>
      <c r="E396" s="48" t="s">
        <v>11</v>
      </c>
      <c r="F396" s="48" t="s">
        <v>12</v>
      </c>
      <c r="G396" s="48" t="s">
        <v>13</v>
      </c>
      <c r="H396" s="49">
        <v>61</v>
      </c>
      <c r="I396" s="48" t="s">
        <v>27</v>
      </c>
      <c r="J396" s="47">
        <f t="shared" si="19"/>
        <v>5210</v>
      </c>
      <c r="K396" s="46"/>
      <c r="L396" s="46"/>
      <c r="M396" s="45"/>
      <c r="N396" s="45">
        <v>3000</v>
      </c>
      <c r="O396" s="46"/>
      <c r="P396" s="46">
        <v>150</v>
      </c>
      <c r="Q396" s="46">
        <v>180</v>
      </c>
      <c r="R396" s="46">
        <v>1800</v>
      </c>
      <c r="S396" s="46">
        <v>80</v>
      </c>
      <c r="T396" s="46"/>
      <c r="U396" s="40">
        <f t="shared" si="20"/>
        <v>5210</v>
      </c>
      <c r="V396" s="1" t="b">
        <f t="shared" si="21"/>
        <v>1</v>
      </c>
    </row>
    <row r="397" spans="1:22" s="1" customFormat="1" ht="25" thickBot="1" x14ac:dyDescent="0.4">
      <c r="A397" s="51">
        <v>30</v>
      </c>
      <c r="B397" s="50">
        <v>5</v>
      </c>
      <c r="C397" s="48" t="s">
        <v>34</v>
      </c>
      <c r="D397" s="48" t="s">
        <v>10</v>
      </c>
      <c r="E397" s="48" t="s">
        <v>11</v>
      </c>
      <c r="F397" s="48" t="s">
        <v>12</v>
      </c>
      <c r="G397" s="48" t="s">
        <v>13</v>
      </c>
      <c r="H397" s="49">
        <v>80</v>
      </c>
      <c r="I397" s="48" t="s">
        <v>27</v>
      </c>
      <c r="J397" s="47">
        <f t="shared" si="19"/>
        <v>2060</v>
      </c>
      <c r="K397" s="46"/>
      <c r="L397" s="46"/>
      <c r="M397" s="45"/>
      <c r="N397" s="45"/>
      <c r="O397" s="46"/>
      <c r="P397" s="46"/>
      <c r="Q397" s="46">
        <v>180</v>
      </c>
      <c r="R397" s="46">
        <v>1800</v>
      </c>
      <c r="S397" s="46">
        <v>80</v>
      </c>
      <c r="T397" s="46"/>
      <c r="U397" s="40">
        <f t="shared" si="20"/>
        <v>2060</v>
      </c>
      <c r="V397" s="1" t="b">
        <f t="shared" si="21"/>
        <v>1</v>
      </c>
    </row>
    <row r="398" spans="1:22" s="1" customFormat="1" ht="25" thickBot="1" x14ac:dyDescent="0.4">
      <c r="A398" s="53">
        <v>31</v>
      </c>
      <c r="B398" s="52">
        <v>5</v>
      </c>
      <c r="C398" s="48" t="s">
        <v>34</v>
      </c>
      <c r="D398" s="48" t="s">
        <v>33</v>
      </c>
      <c r="E398" s="48" t="s">
        <v>11</v>
      </c>
      <c r="F398" s="48" t="s">
        <v>12</v>
      </c>
      <c r="G398" s="48" t="s">
        <v>13</v>
      </c>
      <c r="H398" s="49">
        <v>71</v>
      </c>
      <c r="I398" s="48" t="s">
        <v>27</v>
      </c>
      <c r="J398" s="47">
        <f t="shared" si="19"/>
        <v>17060</v>
      </c>
      <c r="K398" s="46"/>
      <c r="L398" s="46"/>
      <c r="M398" s="45"/>
      <c r="N398" s="45"/>
      <c r="O398" s="46"/>
      <c r="P398" s="46"/>
      <c r="Q398" s="46">
        <v>180</v>
      </c>
      <c r="R398" s="46">
        <v>1800</v>
      </c>
      <c r="S398" s="46">
        <v>80</v>
      </c>
      <c r="T398" s="46">
        <v>15000</v>
      </c>
      <c r="U398" s="40">
        <f t="shared" si="20"/>
        <v>17060</v>
      </c>
      <c r="V398" s="1" t="b">
        <f t="shared" si="21"/>
        <v>1</v>
      </c>
    </row>
    <row r="399" spans="1:22" s="1" customFormat="1" ht="25" thickBot="1" x14ac:dyDescent="0.4">
      <c r="A399" s="51">
        <v>32</v>
      </c>
      <c r="B399" s="50">
        <v>5</v>
      </c>
      <c r="C399" s="48" t="s">
        <v>34</v>
      </c>
      <c r="D399" s="48" t="s">
        <v>33</v>
      </c>
      <c r="E399" s="48" t="s">
        <v>11</v>
      </c>
      <c r="F399" s="48" t="s">
        <v>12</v>
      </c>
      <c r="G399" s="48" t="s">
        <v>13</v>
      </c>
      <c r="H399" s="49">
        <v>12</v>
      </c>
      <c r="I399" s="48" t="s">
        <v>27</v>
      </c>
      <c r="J399" s="47">
        <f t="shared" si="19"/>
        <v>24750</v>
      </c>
      <c r="K399" s="46"/>
      <c r="L399" s="46">
        <v>3300</v>
      </c>
      <c r="M399" s="45">
        <v>300</v>
      </c>
      <c r="N399" s="45">
        <v>6000</v>
      </c>
      <c r="O399" s="46"/>
      <c r="P399" s="46">
        <v>150</v>
      </c>
      <c r="Q399" s="46"/>
      <c r="R399" s="46"/>
      <c r="S399" s="46"/>
      <c r="T399" s="46">
        <v>15000</v>
      </c>
      <c r="U399" s="40">
        <f t="shared" si="20"/>
        <v>24750</v>
      </c>
      <c r="V399" s="1" t="b">
        <f t="shared" si="21"/>
        <v>1</v>
      </c>
    </row>
    <row r="400" spans="1:22" s="1" customFormat="1" ht="25" thickBot="1" x14ac:dyDescent="0.4">
      <c r="A400" s="53">
        <v>150</v>
      </c>
      <c r="B400" s="52">
        <v>23</v>
      </c>
      <c r="C400" s="48" t="s">
        <v>109</v>
      </c>
      <c r="D400" s="48" t="s">
        <v>10</v>
      </c>
      <c r="E400" s="48" t="s">
        <v>26</v>
      </c>
      <c r="F400" s="48" t="s">
        <v>12</v>
      </c>
      <c r="G400" s="48" t="s">
        <v>13</v>
      </c>
      <c r="H400" s="49">
        <v>75</v>
      </c>
      <c r="I400" s="48" t="s">
        <v>27</v>
      </c>
      <c r="J400" s="47">
        <f t="shared" si="19"/>
        <v>2210</v>
      </c>
      <c r="K400" s="46"/>
      <c r="L400" s="46"/>
      <c r="M400" s="46"/>
      <c r="N400" s="45"/>
      <c r="O400" s="46"/>
      <c r="P400" s="46">
        <v>150</v>
      </c>
      <c r="Q400" s="46">
        <v>180</v>
      </c>
      <c r="R400" s="46">
        <v>1800</v>
      </c>
      <c r="S400" s="46">
        <v>80</v>
      </c>
      <c r="T400" s="46"/>
      <c r="U400" s="40">
        <f t="shared" si="20"/>
        <v>2210</v>
      </c>
      <c r="V400" s="1" t="b">
        <f t="shared" si="21"/>
        <v>1</v>
      </c>
    </row>
    <row r="401" spans="1:22" s="1" customFormat="1" ht="25" thickBot="1" x14ac:dyDescent="0.4">
      <c r="A401" s="51">
        <v>151</v>
      </c>
      <c r="B401" s="50">
        <v>23</v>
      </c>
      <c r="C401" s="48" t="s">
        <v>110</v>
      </c>
      <c r="D401" s="48" t="s">
        <v>10</v>
      </c>
      <c r="E401" s="48" t="s">
        <v>26</v>
      </c>
      <c r="F401" s="48" t="s">
        <v>12</v>
      </c>
      <c r="G401" s="48" t="s">
        <v>13</v>
      </c>
      <c r="H401" s="49">
        <v>75</v>
      </c>
      <c r="I401" s="48" t="s">
        <v>27</v>
      </c>
      <c r="J401" s="47">
        <f t="shared" si="19"/>
        <v>2210</v>
      </c>
      <c r="K401" s="46"/>
      <c r="L401" s="46"/>
      <c r="M401" s="46"/>
      <c r="N401" s="45"/>
      <c r="O401" s="46"/>
      <c r="P401" s="46">
        <v>150</v>
      </c>
      <c r="Q401" s="46">
        <v>180</v>
      </c>
      <c r="R401" s="46">
        <v>1800</v>
      </c>
      <c r="S401" s="46">
        <v>80</v>
      </c>
      <c r="T401" s="46"/>
      <c r="U401" s="40">
        <f t="shared" si="20"/>
        <v>2210</v>
      </c>
      <c r="V401" s="1" t="b">
        <f t="shared" si="21"/>
        <v>1</v>
      </c>
    </row>
    <row r="402" spans="1:22" s="1" customFormat="1" ht="25" thickBot="1" x14ac:dyDescent="0.4">
      <c r="A402" s="53">
        <v>154</v>
      </c>
      <c r="B402" s="52">
        <v>24</v>
      </c>
      <c r="C402" s="48" t="s">
        <v>112</v>
      </c>
      <c r="D402" s="48" t="s">
        <v>10</v>
      </c>
      <c r="E402" s="48" t="s">
        <v>26</v>
      </c>
      <c r="F402" s="48" t="s">
        <v>12</v>
      </c>
      <c r="G402" s="48" t="s">
        <v>13</v>
      </c>
      <c r="H402" s="49">
        <v>70</v>
      </c>
      <c r="I402" s="48" t="s">
        <v>27</v>
      </c>
      <c r="J402" s="47">
        <f t="shared" si="19"/>
        <v>2060</v>
      </c>
      <c r="K402" s="46"/>
      <c r="L402" s="46"/>
      <c r="M402" s="46"/>
      <c r="N402" s="45"/>
      <c r="O402" s="46"/>
      <c r="P402" s="46"/>
      <c r="Q402" s="46">
        <v>180</v>
      </c>
      <c r="R402" s="46">
        <v>1800</v>
      </c>
      <c r="S402" s="46">
        <v>80</v>
      </c>
      <c r="T402" s="46"/>
      <c r="U402" s="40">
        <f t="shared" si="20"/>
        <v>2060</v>
      </c>
      <c r="V402" s="1" t="b">
        <f t="shared" si="21"/>
        <v>1</v>
      </c>
    </row>
    <row r="403" spans="1:22" s="1" customFormat="1" ht="25" thickBot="1" x14ac:dyDescent="0.4">
      <c r="A403" s="51">
        <v>155</v>
      </c>
      <c r="B403" s="50">
        <v>24</v>
      </c>
      <c r="C403" s="48" t="s">
        <v>112</v>
      </c>
      <c r="D403" s="48" t="s">
        <v>10</v>
      </c>
      <c r="E403" s="48" t="s">
        <v>26</v>
      </c>
      <c r="F403" s="48" t="s">
        <v>12</v>
      </c>
      <c r="G403" s="48" t="s">
        <v>13</v>
      </c>
      <c r="H403" s="49">
        <v>75</v>
      </c>
      <c r="I403" s="48" t="s">
        <v>27</v>
      </c>
      <c r="J403" s="47">
        <f t="shared" si="19"/>
        <v>2060</v>
      </c>
      <c r="K403" s="46"/>
      <c r="L403" s="46"/>
      <c r="M403" s="46"/>
      <c r="N403" s="45"/>
      <c r="O403" s="46"/>
      <c r="P403" s="46"/>
      <c r="Q403" s="46">
        <v>180</v>
      </c>
      <c r="R403" s="46">
        <v>1800</v>
      </c>
      <c r="S403" s="46">
        <v>80</v>
      </c>
      <c r="T403" s="46"/>
      <c r="U403" s="40">
        <f t="shared" si="20"/>
        <v>2060</v>
      </c>
      <c r="V403" s="1" t="b">
        <f t="shared" si="21"/>
        <v>1</v>
      </c>
    </row>
    <row r="404" spans="1:22" s="1" customFormat="1" ht="25" thickBot="1" x14ac:dyDescent="0.4">
      <c r="A404" s="53">
        <v>156</v>
      </c>
      <c r="B404" s="52">
        <v>24</v>
      </c>
      <c r="C404" s="48" t="s">
        <v>112</v>
      </c>
      <c r="D404" s="48" t="s">
        <v>23</v>
      </c>
      <c r="E404" s="48" t="s">
        <v>26</v>
      </c>
      <c r="F404" s="48" t="s">
        <v>12</v>
      </c>
      <c r="G404" s="48" t="s">
        <v>13</v>
      </c>
      <c r="H404" s="49">
        <v>86</v>
      </c>
      <c r="I404" s="48" t="s">
        <v>27</v>
      </c>
      <c r="J404" s="47">
        <f t="shared" si="19"/>
        <v>16800</v>
      </c>
      <c r="K404" s="46"/>
      <c r="L404" s="46"/>
      <c r="M404" s="46"/>
      <c r="N404" s="45"/>
      <c r="O404" s="46"/>
      <c r="P404" s="46"/>
      <c r="Q404" s="46"/>
      <c r="R404" s="46">
        <v>1800</v>
      </c>
      <c r="S404" s="46"/>
      <c r="T404" s="46">
        <v>15000</v>
      </c>
      <c r="U404" s="40">
        <f t="shared" si="20"/>
        <v>16800</v>
      </c>
      <c r="V404" s="1" t="b">
        <f t="shared" si="21"/>
        <v>1</v>
      </c>
    </row>
    <row r="405" spans="1:22" s="1" customFormat="1" ht="25" thickBot="1" x14ac:dyDescent="0.4">
      <c r="A405" s="51">
        <v>157</v>
      </c>
      <c r="B405" s="50">
        <v>24</v>
      </c>
      <c r="C405" s="48" t="s">
        <v>112</v>
      </c>
      <c r="D405" s="48" t="s">
        <v>23</v>
      </c>
      <c r="E405" s="48" t="s">
        <v>26</v>
      </c>
      <c r="F405" s="48" t="s">
        <v>12</v>
      </c>
      <c r="G405" s="48" t="s">
        <v>13</v>
      </c>
      <c r="H405" s="49">
        <v>91</v>
      </c>
      <c r="I405" s="48" t="s">
        <v>27</v>
      </c>
      <c r="J405" s="47">
        <f t="shared" si="19"/>
        <v>16800</v>
      </c>
      <c r="K405" s="46"/>
      <c r="L405" s="46"/>
      <c r="M405" s="46"/>
      <c r="N405" s="45"/>
      <c r="O405" s="46"/>
      <c r="P405" s="46"/>
      <c r="Q405" s="46"/>
      <c r="R405" s="46">
        <v>1800</v>
      </c>
      <c r="S405" s="46"/>
      <c r="T405" s="46">
        <v>15000</v>
      </c>
      <c r="U405" s="40">
        <f t="shared" si="20"/>
        <v>16800</v>
      </c>
      <c r="V405" s="1" t="b">
        <f t="shared" si="21"/>
        <v>1</v>
      </c>
    </row>
    <row r="406" spans="1:22" s="1" customFormat="1" ht="25" thickBot="1" x14ac:dyDescent="0.4">
      <c r="A406" s="53">
        <v>189</v>
      </c>
      <c r="B406" s="52">
        <v>30</v>
      </c>
      <c r="C406" s="48" t="s">
        <v>134</v>
      </c>
      <c r="D406" s="48" t="s">
        <v>10</v>
      </c>
      <c r="E406" s="48" t="s">
        <v>60</v>
      </c>
      <c r="F406" s="48" t="s">
        <v>12</v>
      </c>
      <c r="G406" s="48" t="s">
        <v>13</v>
      </c>
      <c r="H406" s="49">
        <v>70</v>
      </c>
      <c r="I406" s="48" t="s">
        <v>27</v>
      </c>
      <c r="J406" s="47">
        <f t="shared" si="19"/>
        <v>2060</v>
      </c>
      <c r="K406" s="46"/>
      <c r="L406" s="46"/>
      <c r="M406" s="46"/>
      <c r="N406" s="45"/>
      <c r="O406" s="46"/>
      <c r="P406" s="46"/>
      <c r="Q406" s="46">
        <v>180</v>
      </c>
      <c r="R406" s="46">
        <v>1800</v>
      </c>
      <c r="S406" s="46">
        <v>80</v>
      </c>
      <c r="T406" s="46"/>
      <c r="U406" s="40">
        <f t="shared" si="20"/>
        <v>2060</v>
      </c>
      <c r="V406" s="1" t="b">
        <f t="shared" si="21"/>
        <v>1</v>
      </c>
    </row>
    <row r="407" spans="1:22" s="1" customFormat="1" ht="25" thickBot="1" x14ac:dyDescent="0.4">
      <c r="A407" s="51">
        <v>190</v>
      </c>
      <c r="B407" s="50">
        <v>30</v>
      </c>
      <c r="C407" s="48" t="s">
        <v>134</v>
      </c>
      <c r="D407" s="48" t="s">
        <v>10</v>
      </c>
      <c r="E407" s="48" t="s">
        <v>60</v>
      </c>
      <c r="F407" s="48" t="s">
        <v>12</v>
      </c>
      <c r="G407" s="48" t="s">
        <v>13</v>
      </c>
      <c r="H407" s="49">
        <v>70</v>
      </c>
      <c r="I407" s="48" t="s">
        <v>27</v>
      </c>
      <c r="J407" s="47">
        <f t="shared" si="19"/>
        <v>2060</v>
      </c>
      <c r="K407" s="46"/>
      <c r="L407" s="46"/>
      <c r="M407" s="46"/>
      <c r="N407" s="45"/>
      <c r="O407" s="46"/>
      <c r="P407" s="46"/>
      <c r="Q407" s="46">
        <v>180</v>
      </c>
      <c r="R407" s="46">
        <v>1800</v>
      </c>
      <c r="S407" s="46">
        <v>80</v>
      </c>
      <c r="T407" s="46"/>
      <c r="U407" s="40">
        <f t="shared" si="20"/>
        <v>2060</v>
      </c>
      <c r="V407" s="1" t="b">
        <f t="shared" si="21"/>
        <v>1</v>
      </c>
    </row>
    <row r="408" spans="1:22" s="1" customFormat="1" ht="25" thickBot="1" x14ac:dyDescent="0.4">
      <c r="A408" s="53">
        <v>191</v>
      </c>
      <c r="B408" s="52">
        <v>30</v>
      </c>
      <c r="C408" s="48" t="s">
        <v>135</v>
      </c>
      <c r="D408" s="48" t="s">
        <v>10</v>
      </c>
      <c r="E408" s="48" t="s">
        <v>60</v>
      </c>
      <c r="F408" s="48" t="s">
        <v>12</v>
      </c>
      <c r="G408" s="48" t="s">
        <v>13</v>
      </c>
      <c r="H408" s="49">
        <v>58</v>
      </c>
      <c r="I408" s="48" t="s">
        <v>27</v>
      </c>
      <c r="J408" s="47">
        <f t="shared" si="19"/>
        <v>5210</v>
      </c>
      <c r="K408" s="46"/>
      <c r="L408" s="46"/>
      <c r="M408" s="46"/>
      <c r="N408" s="45">
        <v>3000</v>
      </c>
      <c r="O408" s="46"/>
      <c r="P408" s="46">
        <v>150</v>
      </c>
      <c r="Q408" s="46">
        <v>180</v>
      </c>
      <c r="R408" s="46">
        <v>1800</v>
      </c>
      <c r="S408" s="46">
        <v>80</v>
      </c>
      <c r="T408" s="46"/>
      <c r="U408" s="40">
        <f t="shared" si="20"/>
        <v>5210</v>
      </c>
      <c r="V408" s="1" t="b">
        <f t="shared" si="21"/>
        <v>1</v>
      </c>
    </row>
    <row r="409" spans="1:22" s="1" customFormat="1" ht="25" thickBot="1" x14ac:dyDescent="0.4">
      <c r="A409" s="51">
        <v>192</v>
      </c>
      <c r="B409" s="50">
        <v>30</v>
      </c>
      <c r="C409" s="48" t="s">
        <v>135</v>
      </c>
      <c r="D409" s="48" t="s">
        <v>10</v>
      </c>
      <c r="E409" s="48" t="s">
        <v>60</v>
      </c>
      <c r="F409" s="48" t="s">
        <v>12</v>
      </c>
      <c r="G409" s="48" t="s">
        <v>13</v>
      </c>
      <c r="H409" s="49">
        <v>58</v>
      </c>
      <c r="I409" s="48" t="s">
        <v>27</v>
      </c>
      <c r="J409" s="47">
        <f t="shared" si="19"/>
        <v>5210</v>
      </c>
      <c r="K409" s="46"/>
      <c r="L409" s="46"/>
      <c r="M409" s="46"/>
      <c r="N409" s="45">
        <v>3000</v>
      </c>
      <c r="O409" s="46"/>
      <c r="P409" s="46">
        <v>150</v>
      </c>
      <c r="Q409" s="46">
        <v>180</v>
      </c>
      <c r="R409" s="46">
        <v>1800</v>
      </c>
      <c r="S409" s="46">
        <v>80</v>
      </c>
      <c r="T409" s="46"/>
      <c r="U409" s="40">
        <f t="shared" si="20"/>
        <v>5210</v>
      </c>
      <c r="V409" s="1" t="b">
        <f t="shared" si="21"/>
        <v>1</v>
      </c>
    </row>
    <row r="410" spans="1:22" s="1" customFormat="1" ht="25" thickBot="1" x14ac:dyDescent="0.4">
      <c r="A410" s="53">
        <v>193</v>
      </c>
      <c r="B410" s="52">
        <v>30</v>
      </c>
      <c r="C410" s="48" t="s">
        <v>134</v>
      </c>
      <c r="D410" s="48" t="s">
        <v>23</v>
      </c>
      <c r="E410" s="48" t="s">
        <v>60</v>
      </c>
      <c r="F410" s="48" t="s">
        <v>12</v>
      </c>
      <c r="G410" s="48" t="s">
        <v>13</v>
      </c>
      <c r="H410" s="49">
        <v>85</v>
      </c>
      <c r="I410" s="48" t="s">
        <v>27</v>
      </c>
      <c r="J410" s="47">
        <f t="shared" si="19"/>
        <v>16950</v>
      </c>
      <c r="K410" s="46"/>
      <c r="L410" s="46"/>
      <c r="M410" s="46"/>
      <c r="N410" s="45"/>
      <c r="O410" s="46"/>
      <c r="P410" s="46">
        <v>150</v>
      </c>
      <c r="Q410" s="46"/>
      <c r="R410" s="46">
        <v>1800</v>
      </c>
      <c r="S410" s="46"/>
      <c r="T410" s="46">
        <v>15000</v>
      </c>
      <c r="U410" s="40">
        <f t="shared" si="20"/>
        <v>16950</v>
      </c>
      <c r="V410" s="1" t="b">
        <f t="shared" si="21"/>
        <v>1</v>
      </c>
    </row>
    <row r="411" spans="1:22" s="1" customFormat="1" ht="25" thickBot="1" x14ac:dyDescent="0.4">
      <c r="A411" s="51">
        <v>213</v>
      </c>
      <c r="B411" s="50">
        <v>35</v>
      </c>
      <c r="C411" s="48" t="s">
        <v>151</v>
      </c>
      <c r="D411" s="48" t="s">
        <v>10</v>
      </c>
      <c r="E411" s="48" t="s">
        <v>26</v>
      </c>
      <c r="F411" s="48" t="s">
        <v>12</v>
      </c>
      <c r="G411" s="48" t="s">
        <v>13</v>
      </c>
      <c r="H411" s="49">
        <v>70</v>
      </c>
      <c r="I411" s="48" t="s">
        <v>27</v>
      </c>
      <c r="J411" s="47">
        <f t="shared" si="19"/>
        <v>2060</v>
      </c>
      <c r="K411" s="46"/>
      <c r="L411" s="46"/>
      <c r="M411" s="46"/>
      <c r="N411" s="45"/>
      <c r="O411" s="46"/>
      <c r="P411" s="46"/>
      <c r="Q411" s="46">
        <v>180</v>
      </c>
      <c r="R411" s="46">
        <v>1800</v>
      </c>
      <c r="S411" s="46">
        <v>80</v>
      </c>
      <c r="T411" s="46"/>
      <c r="U411" s="40">
        <f t="shared" si="20"/>
        <v>2060</v>
      </c>
      <c r="V411" s="1" t="b">
        <f t="shared" si="21"/>
        <v>1</v>
      </c>
    </row>
    <row r="412" spans="1:22" s="1" customFormat="1" ht="25" thickBot="1" x14ac:dyDescent="0.4">
      <c r="A412" s="53">
        <v>214</v>
      </c>
      <c r="B412" s="52">
        <v>35</v>
      </c>
      <c r="C412" s="48" t="s">
        <v>151</v>
      </c>
      <c r="D412" s="48" t="s">
        <v>10</v>
      </c>
      <c r="E412" s="48" t="s">
        <v>26</v>
      </c>
      <c r="F412" s="48" t="s">
        <v>12</v>
      </c>
      <c r="G412" s="48" t="s">
        <v>13</v>
      </c>
      <c r="H412" s="49">
        <v>42</v>
      </c>
      <c r="I412" s="48" t="s">
        <v>27</v>
      </c>
      <c r="J412" s="47">
        <f t="shared" si="19"/>
        <v>6210</v>
      </c>
      <c r="K412" s="46"/>
      <c r="L412" s="46"/>
      <c r="M412" s="46"/>
      <c r="N412" s="45">
        <v>3000</v>
      </c>
      <c r="O412" s="46">
        <v>1000</v>
      </c>
      <c r="P412" s="46">
        <v>150</v>
      </c>
      <c r="Q412" s="46">
        <v>180</v>
      </c>
      <c r="R412" s="46">
        <v>1800</v>
      </c>
      <c r="S412" s="46">
        <v>80</v>
      </c>
      <c r="T412" s="46"/>
      <c r="U412" s="40">
        <f t="shared" si="20"/>
        <v>6210</v>
      </c>
      <c r="V412" s="1" t="b">
        <f t="shared" si="21"/>
        <v>1</v>
      </c>
    </row>
    <row r="413" spans="1:22" s="1" customFormat="1" ht="25" thickBot="1" x14ac:dyDescent="0.4">
      <c r="A413" s="51">
        <v>243</v>
      </c>
      <c r="B413" s="50">
        <v>40</v>
      </c>
      <c r="C413" s="48" t="s">
        <v>174</v>
      </c>
      <c r="D413" s="48" t="s">
        <v>10</v>
      </c>
      <c r="E413" s="48" t="s">
        <v>60</v>
      </c>
      <c r="F413" s="48" t="s">
        <v>12</v>
      </c>
      <c r="G413" s="48" t="s">
        <v>13</v>
      </c>
      <c r="H413" s="49">
        <v>75</v>
      </c>
      <c r="I413" s="48" t="s">
        <v>27</v>
      </c>
      <c r="J413" s="47">
        <f t="shared" si="19"/>
        <v>2060</v>
      </c>
      <c r="K413" s="46"/>
      <c r="L413" s="46"/>
      <c r="M413" s="46"/>
      <c r="N413" s="45"/>
      <c r="O413" s="46"/>
      <c r="P413" s="46"/>
      <c r="Q413" s="46">
        <v>180</v>
      </c>
      <c r="R413" s="46">
        <v>1800</v>
      </c>
      <c r="S413" s="46">
        <v>80</v>
      </c>
      <c r="T413" s="46"/>
      <c r="U413" s="40">
        <f t="shared" si="20"/>
        <v>2060</v>
      </c>
      <c r="V413" s="1" t="b">
        <f t="shared" si="21"/>
        <v>1</v>
      </c>
    </row>
    <row r="414" spans="1:22" s="1" customFormat="1" ht="25" thickBot="1" x14ac:dyDescent="0.4">
      <c r="A414" s="53">
        <v>244</v>
      </c>
      <c r="B414" s="52">
        <v>40</v>
      </c>
      <c r="C414" s="48" t="s">
        <v>174</v>
      </c>
      <c r="D414" s="48" t="s">
        <v>10</v>
      </c>
      <c r="E414" s="48" t="s">
        <v>60</v>
      </c>
      <c r="F414" s="48" t="s">
        <v>12</v>
      </c>
      <c r="G414" s="48" t="s">
        <v>13</v>
      </c>
      <c r="H414" s="49">
        <v>63</v>
      </c>
      <c r="I414" s="48" t="s">
        <v>27</v>
      </c>
      <c r="J414" s="47">
        <f t="shared" si="19"/>
        <v>4300</v>
      </c>
      <c r="K414" s="46"/>
      <c r="L414" s="46">
        <v>3300</v>
      </c>
      <c r="M414" s="46"/>
      <c r="N414" s="45"/>
      <c r="O414" s="46">
        <v>1000</v>
      </c>
      <c r="P414" s="46"/>
      <c r="Q414" s="46"/>
      <c r="R414" s="46"/>
      <c r="S414" s="46"/>
      <c r="T414" s="46"/>
      <c r="U414" s="40">
        <f t="shared" si="20"/>
        <v>4300</v>
      </c>
      <c r="V414" s="1" t="b">
        <f t="shared" si="21"/>
        <v>1</v>
      </c>
    </row>
    <row r="415" spans="1:22" s="1" customFormat="1" ht="25" thickBot="1" x14ac:dyDescent="0.4">
      <c r="A415" s="51">
        <v>245</v>
      </c>
      <c r="B415" s="50">
        <v>40</v>
      </c>
      <c r="C415" s="48" t="s">
        <v>175</v>
      </c>
      <c r="D415" s="48" t="s">
        <v>23</v>
      </c>
      <c r="E415" s="48" t="s">
        <v>60</v>
      </c>
      <c r="F415" s="48" t="s">
        <v>12</v>
      </c>
      <c r="G415" s="48" t="s">
        <v>13</v>
      </c>
      <c r="H415" s="49">
        <v>90</v>
      </c>
      <c r="I415" s="48" t="s">
        <v>27</v>
      </c>
      <c r="J415" s="47">
        <f t="shared" si="19"/>
        <v>16800</v>
      </c>
      <c r="K415" s="46"/>
      <c r="L415" s="46"/>
      <c r="M415" s="46"/>
      <c r="N415" s="45"/>
      <c r="O415" s="46"/>
      <c r="P415" s="46"/>
      <c r="Q415" s="46"/>
      <c r="R415" s="46">
        <v>1800</v>
      </c>
      <c r="S415" s="46"/>
      <c r="T415" s="46">
        <v>15000</v>
      </c>
      <c r="U415" s="40">
        <f t="shared" si="20"/>
        <v>16800</v>
      </c>
      <c r="V415" s="1" t="b">
        <f t="shared" si="21"/>
        <v>1</v>
      </c>
    </row>
    <row r="416" spans="1:22" s="1" customFormat="1" ht="25" thickBot="1" x14ac:dyDescent="0.4">
      <c r="A416" s="53">
        <v>246</v>
      </c>
      <c r="B416" s="52">
        <v>40</v>
      </c>
      <c r="C416" s="48" t="s">
        <v>175</v>
      </c>
      <c r="D416" s="48" t="s">
        <v>23</v>
      </c>
      <c r="E416" s="48" t="s">
        <v>60</v>
      </c>
      <c r="F416" s="48" t="s">
        <v>12</v>
      </c>
      <c r="G416" s="48" t="s">
        <v>13</v>
      </c>
      <c r="H416" s="49">
        <v>90</v>
      </c>
      <c r="I416" s="48" t="s">
        <v>27</v>
      </c>
      <c r="J416" s="47">
        <f t="shared" si="19"/>
        <v>16800</v>
      </c>
      <c r="K416" s="46"/>
      <c r="L416" s="46"/>
      <c r="M416" s="46"/>
      <c r="N416" s="45"/>
      <c r="O416" s="46"/>
      <c r="P416" s="46"/>
      <c r="Q416" s="46"/>
      <c r="R416" s="46">
        <v>1800</v>
      </c>
      <c r="S416" s="46"/>
      <c r="T416" s="46">
        <v>15000</v>
      </c>
      <c r="U416" s="40">
        <f t="shared" si="20"/>
        <v>16800</v>
      </c>
      <c r="V416" s="1" t="b">
        <f t="shared" si="21"/>
        <v>1</v>
      </c>
    </row>
    <row r="417" spans="1:22" s="1" customFormat="1" ht="25" thickBot="1" x14ac:dyDescent="0.4">
      <c r="A417" s="51">
        <v>250</v>
      </c>
      <c r="B417" s="50">
        <v>41</v>
      </c>
      <c r="C417" s="48" t="s">
        <v>175</v>
      </c>
      <c r="D417" s="48" t="s">
        <v>10</v>
      </c>
      <c r="E417" s="48" t="s">
        <v>60</v>
      </c>
      <c r="F417" s="48" t="s">
        <v>12</v>
      </c>
      <c r="G417" s="48" t="s">
        <v>13</v>
      </c>
      <c r="H417" s="49">
        <v>62</v>
      </c>
      <c r="I417" s="48" t="s">
        <v>27</v>
      </c>
      <c r="J417" s="47">
        <f t="shared" si="19"/>
        <v>2060</v>
      </c>
      <c r="K417" s="46"/>
      <c r="L417" s="46"/>
      <c r="M417" s="46"/>
      <c r="N417" s="45"/>
      <c r="O417" s="46"/>
      <c r="P417" s="46"/>
      <c r="Q417" s="46">
        <v>180</v>
      </c>
      <c r="R417" s="46">
        <v>1800</v>
      </c>
      <c r="S417" s="46">
        <v>80</v>
      </c>
      <c r="T417" s="46"/>
      <c r="U417" s="40">
        <f t="shared" si="20"/>
        <v>2060</v>
      </c>
      <c r="V417" s="1" t="b">
        <f t="shared" si="21"/>
        <v>1</v>
      </c>
    </row>
    <row r="418" spans="1:22" s="1" customFormat="1" ht="25" thickBot="1" x14ac:dyDescent="0.4">
      <c r="A418" s="53">
        <v>251</v>
      </c>
      <c r="B418" s="52">
        <v>41</v>
      </c>
      <c r="C418" s="48" t="s">
        <v>175</v>
      </c>
      <c r="D418" s="48" t="s">
        <v>10</v>
      </c>
      <c r="E418" s="48" t="s">
        <v>60</v>
      </c>
      <c r="F418" s="48" t="s">
        <v>12</v>
      </c>
      <c r="G418" s="48" t="s">
        <v>13</v>
      </c>
      <c r="H418" s="49">
        <v>74</v>
      </c>
      <c r="I418" s="48" t="s">
        <v>27</v>
      </c>
      <c r="J418" s="47">
        <f t="shared" si="19"/>
        <v>2060</v>
      </c>
      <c r="K418" s="46"/>
      <c r="L418" s="46"/>
      <c r="M418" s="46"/>
      <c r="N418" s="45"/>
      <c r="O418" s="46"/>
      <c r="P418" s="46"/>
      <c r="Q418" s="46">
        <v>180</v>
      </c>
      <c r="R418" s="46">
        <v>1800</v>
      </c>
      <c r="S418" s="46">
        <v>80</v>
      </c>
      <c r="T418" s="46"/>
      <c r="U418" s="40">
        <f t="shared" si="20"/>
        <v>2060</v>
      </c>
      <c r="V418" s="1" t="b">
        <f t="shared" si="21"/>
        <v>1</v>
      </c>
    </row>
    <row r="419" spans="1:22" s="1" customFormat="1" ht="25" thickBot="1" x14ac:dyDescent="0.4">
      <c r="A419" s="51">
        <v>252</v>
      </c>
      <c r="B419" s="50">
        <v>41</v>
      </c>
      <c r="C419" s="48" t="s">
        <v>175</v>
      </c>
      <c r="D419" s="48" t="s">
        <v>10</v>
      </c>
      <c r="E419" s="48" t="s">
        <v>60</v>
      </c>
      <c r="F419" s="48" t="s">
        <v>12</v>
      </c>
      <c r="G419" s="48" t="s">
        <v>13</v>
      </c>
      <c r="H419" s="49">
        <v>60</v>
      </c>
      <c r="I419" s="48" t="s">
        <v>27</v>
      </c>
      <c r="J419" s="47">
        <f t="shared" si="19"/>
        <v>2210</v>
      </c>
      <c r="K419" s="46"/>
      <c r="L419" s="46"/>
      <c r="M419" s="46"/>
      <c r="N419" s="45"/>
      <c r="O419" s="46"/>
      <c r="P419" s="46">
        <v>150</v>
      </c>
      <c r="Q419" s="46">
        <v>180</v>
      </c>
      <c r="R419" s="46">
        <v>1800</v>
      </c>
      <c r="S419" s="46">
        <v>80</v>
      </c>
      <c r="T419" s="46"/>
      <c r="U419" s="40">
        <f t="shared" si="20"/>
        <v>2210</v>
      </c>
      <c r="V419" s="1" t="b">
        <f t="shared" si="21"/>
        <v>1</v>
      </c>
    </row>
    <row r="420" spans="1:22" s="1" customFormat="1" ht="25" thickBot="1" x14ac:dyDescent="0.4">
      <c r="A420" s="53">
        <v>256</v>
      </c>
      <c r="B420" s="52">
        <v>42</v>
      </c>
      <c r="C420" s="48" t="s">
        <v>180</v>
      </c>
      <c r="D420" s="48" t="s">
        <v>10</v>
      </c>
      <c r="E420" s="48" t="s">
        <v>46</v>
      </c>
      <c r="F420" s="48" t="s">
        <v>12</v>
      </c>
      <c r="G420" s="48" t="s">
        <v>13</v>
      </c>
      <c r="H420" s="49">
        <v>65</v>
      </c>
      <c r="I420" s="48" t="s">
        <v>27</v>
      </c>
      <c r="J420" s="47">
        <f t="shared" si="19"/>
        <v>2210</v>
      </c>
      <c r="K420" s="46"/>
      <c r="L420" s="46"/>
      <c r="M420" s="46"/>
      <c r="N420" s="45"/>
      <c r="O420" s="46"/>
      <c r="P420" s="46">
        <v>150</v>
      </c>
      <c r="Q420" s="46">
        <v>180</v>
      </c>
      <c r="R420" s="46">
        <v>1800</v>
      </c>
      <c r="S420" s="46">
        <v>80</v>
      </c>
      <c r="T420" s="46"/>
      <c r="U420" s="40">
        <f t="shared" si="20"/>
        <v>2210</v>
      </c>
      <c r="V420" s="1" t="b">
        <f t="shared" si="21"/>
        <v>1</v>
      </c>
    </row>
    <row r="421" spans="1:22" s="1" customFormat="1" ht="25" thickBot="1" x14ac:dyDescent="0.4">
      <c r="A421" s="51">
        <v>257</v>
      </c>
      <c r="B421" s="50">
        <v>42</v>
      </c>
      <c r="C421" s="48" t="s">
        <v>180</v>
      </c>
      <c r="D421" s="48" t="s">
        <v>10</v>
      </c>
      <c r="E421" s="48" t="s">
        <v>46</v>
      </c>
      <c r="F421" s="48" t="s">
        <v>12</v>
      </c>
      <c r="G421" s="48" t="s">
        <v>13</v>
      </c>
      <c r="H421" s="49">
        <v>70</v>
      </c>
      <c r="I421" s="48" t="s">
        <v>27</v>
      </c>
      <c r="J421" s="47">
        <f t="shared" si="19"/>
        <v>2060</v>
      </c>
      <c r="K421" s="46"/>
      <c r="L421" s="46"/>
      <c r="M421" s="46"/>
      <c r="N421" s="45"/>
      <c r="O421" s="46"/>
      <c r="P421" s="46"/>
      <c r="Q421" s="46">
        <v>180</v>
      </c>
      <c r="R421" s="46">
        <v>1800</v>
      </c>
      <c r="S421" s="46">
        <v>80</v>
      </c>
      <c r="T421" s="46"/>
      <c r="U421" s="40">
        <f t="shared" si="20"/>
        <v>2060</v>
      </c>
      <c r="V421" s="1" t="b">
        <f t="shared" si="21"/>
        <v>1</v>
      </c>
    </row>
    <row r="422" spans="1:22" s="1" customFormat="1" ht="25" thickBot="1" x14ac:dyDescent="0.4">
      <c r="A422" s="53">
        <v>258</v>
      </c>
      <c r="B422" s="52">
        <v>42</v>
      </c>
      <c r="C422" s="48" t="s">
        <v>181</v>
      </c>
      <c r="D422" s="48" t="s">
        <v>10</v>
      </c>
      <c r="E422" s="48" t="s">
        <v>46</v>
      </c>
      <c r="F422" s="48" t="s">
        <v>12</v>
      </c>
      <c r="G422" s="48" t="s">
        <v>13</v>
      </c>
      <c r="H422" s="49">
        <v>63</v>
      </c>
      <c r="I422" s="48" t="s">
        <v>27</v>
      </c>
      <c r="J422" s="47">
        <f t="shared" si="19"/>
        <v>3260</v>
      </c>
      <c r="K422" s="46">
        <v>1200</v>
      </c>
      <c r="L422" s="46"/>
      <c r="M422" s="46"/>
      <c r="N422" s="45"/>
      <c r="O422" s="46"/>
      <c r="P422" s="46"/>
      <c r="Q422" s="46">
        <v>180</v>
      </c>
      <c r="R422" s="46">
        <v>1800</v>
      </c>
      <c r="S422" s="46">
        <v>80</v>
      </c>
      <c r="T422" s="46"/>
      <c r="U422" s="40">
        <f t="shared" si="20"/>
        <v>3260</v>
      </c>
      <c r="V422" s="1" t="b">
        <f t="shared" si="21"/>
        <v>1</v>
      </c>
    </row>
    <row r="423" spans="1:22" s="1" customFormat="1" ht="25" thickBot="1" x14ac:dyDescent="0.4">
      <c r="A423" s="51">
        <v>259</v>
      </c>
      <c r="B423" s="50">
        <v>42</v>
      </c>
      <c r="C423" s="48" t="s">
        <v>181</v>
      </c>
      <c r="D423" s="48" t="s">
        <v>10</v>
      </c>
      <c r="E423" s="48" t="s">
        <v>46</v>
      </c>
      <c r="F423" s="48" t="s">
        <v>12</v>
      </c>
      <c r="G423" s="48" t="s">
        <v>13</v>
      </c>
      <c r="H423" s="49">
        <v>65</v>
      </c>
      <c r="I423" s="48" t="s">
        <v>27</v>
      </c>
      <c r="J423" s="47">
        <f t="shared" si="19"/>
        <v>2210</v>
      </c>
      <c r="K423" s="46"/>
      <c r="L423" s="46"/>
      <c r="M423" s="46"/>
      <c r="N423" s="45"/>
      <c r="O423" s="46"/>
      <c r="P423" s="46">
        <v>150</v>
      </c>
      <c r="Q423" s="46">
        <v>180</v>
      </c>
      <c r="R423" s="46">
        <v>1800</v>
      </c>
      <c r="S423" s="46">
        <v>80</v>
      </c>
      <c r="T423" s="46"/>
      <c r="U423" s="40">
        <f t="shared" si="20"/>
        <v>2210</v>
      </c>
      <c r="V423" s="1" t="b">
        <f t="shared" si="21"/>
        <v>1</v>
      </c>
    </row>
    <row r="424" spans="1:22" s="1" customFormat="1" ht="25" thickBot="1" x14ac:dyDescent="0.4">
      <c r="A424" s="53">
        <v>307</v>
      </c>
      <c r="B424" s="52">
        <v>51</v>
      </c>
      <c r="C424" s="48" t="s">
        <v>34</v>
      </c>
      <c r="D424" s="48" t="s">
        <v>10</v>
      </c>
      <c r="E424" s="48" t="s">
        <v>11</v>
      </c>
      <c r="F424" s="48" t="s">
        <v>12</v>
      </c>
      <c r="G424" s="48" t="s">
        <v>13</v>
      </c>
      <c r="H424" s="49">
        <v>57</v>
      </c>
      <c r="I424" s="48" t="s">
        <v>27</v>
      </c>
      <c r="J424" s="47">
        <f t="shared" si="19"/>
        <v>4560</v>
      </c>
      <c r="K424" s="46">
        <v>1200</v>
      </c>
      <c r="L424" s="46"/>
      <c r="M424" s="46">
        <v>300</v>
      </c>
      <c r="N424" s="45"/>
      <c r="O424" s="46">
        <v>1000</v>
      </c>
      <c r="P424" s="46"/>
      <c r="Q424" s="46">
        <v>180</v>
      </c>
      <c r="R424" s="46">
        <v>1800</v>
      </c>
      <c r="S424" s="46">
        <v>80</v>
      </c>
      <c r="T424" s="46"/>
      <c r="U424" s="40">
        <f t="shared" si="20"/>
        <v>4560</v>
      </c>
      <c r="V424" s="1" t="b">
        <f t="shared" si="21"/>
        <v>1</v>
      </c>
    </row>
    <row r="425" spans="1:22" s="1" customFormat="1" ht="25" thickBot="1" x14ac:dyDescent="0.4">
      <c r="A425" s="51">
        <v>308</v>
      </c>
      <c r="B425" s="50">
        <v>51</v>
      </c>
      <c r="C425" s="48" t="s">
        <v>34</v>
      </c>
      <c r="D425" s="48" t="s">
        <v>23</v>
      </c>
      <c r="E425" s="48" t="s">
        <v>11</v>
      </c>
      <c r="F425" s="48" t="s">
        <v>12</v>
      </c>
      <c r="G425" s="48" t="s">
        <v>13</v>
      </c>
      <c r="H425" s="49">
        <v>85</v>
      </c>
      <c r="I425" s="48" t="s">
        <v>27</v>
      </c>
      <c r="J425" s="47">
        <f t="shared" si="19"/>
        <v>16950</v>
      </c>
      <c r="K425" s="46"/>
      <c r="L425" s="46"/>
      <c r="M425" s="46"/>
      <c r="N425" s="45"/>
      <c r="O425" s="46"/>
      <c r="P425" s="46">
        <v>150</v>
      </c>
      <c r="Q425" s="46"/>
      <c r="R425" s="46">
        <v>1800</v>
      </c>
      <c r="S425" s="46"/>
      <c r="T425" s="46">
        <v>15000</v>
      </c>
      <c r="U425" s="40">
        <f t="shared" si="20"/>
        <v>16950</v>
      </c>
      <c r="V425" s="1" t="b">
        <f t="shared" si="21"/>
        <v>1</v>
      </c>
    </row>
    <row r="426" spans="1:22" s="1" customFormat="1" ht="25" thickBot="1" x14ac:dyDescent="0.4">
      <c r="A426" s="53">
        <v>309</v>
      </c>
      <c r="B426" s="52">
        <v>52</v>
      </c>
      <c r="C426" s="48" t="s">
        <v>210</v>
      </c>
      <c r="D426" s="48" t="s">
        <v>23</v>
      </c>
      <c r="E426" s="48" t="s">
        <v>26</v>
      </c>
      <c r="F426" s="48" t="s">
        <v>12</v>
      </c>
      <c r="G426" s="48" t="s">
        <v>13</v>
      </c>
      <c r="H426" s="49">
        <v>86</v>
      </c>
      <c r="I426" s="48" t="s">
        <v>27</v>
      </c>
      <c r="J426" s="47">
        <f t="shared" si="19"/>
        <v>16800</v>
      </c>
      <c r="K426" s="46"/>
      <c r="L426" s="46"/>
      <c r="M426" s="46"/>
      <c r="N426" s="45"/>
      <c r="O426" s="46"/>
      <c r="P426" s="46"/>
      <c r="Q426" s="46"/>
      <c r="R426" s="46">
        <v>1800</v>
      </c>
      <c r="S426" s="46"/>
      <c r="T426" s="46">
        <v>15000</v>
      </c>
      <c r="U426" s="40">
        <f t="shared" si="20"/>
        <v>16800</v>
      </c>
      <c r="V426" s="1" t="b">
        <f t="shared" si="21"/>
        <v>1</v>
      </c>
    </row>
    <row r="427" spans="1:22" s="1" customFormat="1" ht="25" thickBot="1" x14ac:dyDescent="0.4">
      <c r="A427" s="51">
        <v>310</v>
      </c>
      <c r="B427" s="50">
        <v>52</v>
      </c>
      <c r="C427" s="48" t="s">
        <v>210</v>
      </c>
      <c r="D427" s="48" t="s">
        <v>33</v>
      </c>
      <c r="E427" s="48" t="s">
        <v>26</v>
      </c>
      <c r="F427" s="48" t="s">
        <v>12</v>
      </c>
      <c r="G427" s="48" t="s">
        <v>13</v>
      </c>
      <c r="H427" s="49">
        <v>76</v>
      </c>
      <c r="I427" s="48" t="s">
        <v>27</v>
      </c>
      <c r="J427" s="47">
        <f t="shared" si="19"/>
        <v>1980</v>
      </c>
      <c r="K427" s="46"/>
      <c r="L427" s="46"/>
      <c r="M427" s="46"/>
      <c r="N427" s="45"/>
      <c r="O427" s="46"/>
      <c r="P427" s="46"/>
      <c r="Q427" s="46">
        <v>180</v>
      </c>
      <c r="R427" s="46">
        <v>1800</v>
      </c>
      <c r="S427" s="46"/>
      <c r="T427" s="46"/>
      <c r="U427" s="40">
        <f t="shared" si="20"/>
        <v>1980</v>
      </c>
      <c r="V427" s="1" t="b">
        <f t="shared" si="21"/>
        <v>1</v>
      </c>
    </row>
    <row r="428" spans="1:22" s="1" customFormat="1" ht="25" thickBot="1" x14ac:dyDescent="0.4">
      <c r="A428" s="53">
        <v>311</v>
      </c>
      <c r="B428" s="52">
        <v>52</v>
      </c>
      <c r="C428" s="48" t="s">
        <v>210</v>
      </c>
      <c r="D428" s="48" t="s">
        <v>33</v>
      </c>
      <c r="E428" s="48" t="s">
        <v>26</v>
      </c>
      <c r="F428" s="48" t="s">
        <v>12</v>
      </c>
      <c r="G428" s="48" t="s">
        <v>13</v>
      </c>
      <c r="H428" s="49">
        <v>81</v>
      </c>
      <c r="I428" s="48" t="s">
        <v>27</v>
      </c>
      <c r="J428" s="47">
        <f t="shared" si="19"/>
        <v>1980</v>
      </c>
      <c r="K428" s="46"/>
      <c r="L428" s="46"/>
      <c r="M428" s="46"/>
      <c r="N428" s="45"/>
      <c r="O428" s="46"/>
      <c r="P428" s="46"/>
      <c r="Q428" s="46">
        <v>180</v>
      </c>
      <c r="R428" s="46">
        <v>1800</v>
      </c>
      <c r="S428" s="46"/>
      <c r="T428" s="46"/>
      <c r="U428" s="40">
        <f t="shared" si="20"/>
        <v>1980</v>
      </c>
      <c r="V428" s="1" t="b">
        <f t="shared" si="21"/>
        <v>1</v>
      </c>
    </row>
    <row r="429" spans="1:22" s="1" customFormat="1" ht="25" thickBot="1" x14ac:dyDescent="0.4">
      <c r="A429" s="51">
        <v>312</v>
      </c>
      <c r="B429" s="50">
        <v>52</v>
      </c>
      <c r="C429" s="48" t="s">
        <v>210</v>
      </c>
      <c r="D429" s="48" t="s">
        <v>23</v>
      </c>
      <c r="E429" s="48" t="s">
        <v>26</v>
      </c>
      <c r="F429" s="48" t="s">
        <v>12</v>
      </c>
      <c r="G429" s="48" t="s">
        <v>13</v>
      </c>
      <c r="H429" s="49">
        <v>86</v>
      </c>
      <c r="I429" s="48" t="s">
        <v>27</v>
      </c>
      <c r="J429" s="47">
        <f t="shared" si="19"/>
        <v>16800</v>
      </c>
      <c r="K429" s="46"/>
      <c r="L429" s="46"/>
      <c r="M429" s="46"/>
      <c r="N429" s="45"/>
      <c r="O429" s="46"/>
      <c r="P429" s="46"/>
      <c r="Q429" s="46"/>
      <c r="R429" s="46">
        <v>1800</v>
      </c>
      <c r="S429" s="46"/>
      <c r="T429" s="46">
        <v>15000</v>
      </c>
      <c r="U429" s="40">
        <f t="shared" si="20"/>
        <v>16800</v>
      </c>
      <c r="V429" s="1" t="b">
        <f t="shared" si="21"/>
        <v>1</v>
      </c>
    </row>
    <row r="430" spans="1:22" s="1" customFormat="1" ht="25" thickBot="1" x14ac:dyDescent="0.4">
      <c r="A430" s="53">
        <v>313</v>
      </c>
      <c r="B430" s="52">
        <v>53</v>
      </c>
      <c r="C430" s="48" t="s">
        <v>211</v>
      </c>
      <c r="D430" s="48" t="s">
        <v>23</v>
      </c>
      <c r="E430" s="48" t="s">
        <v>60</v>
      </c>
      <c r="F430" s="48" t="s">
        <v>12</v>
      </c>
      <c r="G430" s="48" t="s">
        <v>13</v>
      </c>
      <c r="H430" s="49">
        <v>86</v>
      </c>
      <c r="I430" s="48" t="s">
        <v>27</v>
      </c>
      <c r="J430" s="47">
        <f t="shared" si="19"/>
        <v>16950</v>
      </c>
      <c r="K430" s="46"/>
      <c r="L430" s="46"/>
      <c r="M430" s="46"/>
      <c r="N430" s="45"/>
      <c r="O430" s="46"/>
      <c r="P430" s="46">
        <v>150</v>
      </c>
      <c r="Q430" s="46"/>
      <c r="R430" s="46">
        <v>1800</v>
      </c>
      <c r="S430" s="46"/>
      <c r="T430" s="46">
        <v>15000</v>
      </c>
      <c r="U430" s="40">
        <f t="shared" si="20"/>
        <v>16950</v>
      </c>
      <c r="V430" s="1" t="b">
        <f t="shared" si="21"/>
        <v>1</v>
      </c>
    </row>
    <row r="431" spans="1:22" s="1" customFormat="1" ht="25" thickBot="1" x14ac:dyDescent="0.4">
      <c r="A431" s="51">
        <v>617</v>
      </c>
      <c r="B431" s="50">
        <v>94</v>
      </c>
      <c r="C431" s="48" t="s">
        <v>403</v>
      </c>
      <c r="D431" s="48" t="s">
        <v>10</v>
      </c>
      <c r="E431" s="48" t="s">
        <v>404</v>
      </c>
      <c r="F431" s="48" t="s">
        <v>405</v>
      </c>
      <c r="G431" s="48" t="s">
        <v>406</v>
      </c>
      <c r="H431" s="49">
        <v>65</v>
      </c>
      <c r="I431" s="48" t="s">
        <v>27</v>
      </c>
      <c r="J431" s="47">
        <f t="shared" si="19"/>
        <v>3060</v>
      </c>
      <c r="K431" s="46"/>
      <c r="L431" s="46"/>
      <c r="M431" s="46"/>
      <c r="N431" s="45"/>
      <c r="O431" s="46">
        <v>1000</v>
      </c>
      <c r="P431" s="46"/>
      <c r="Q431" s="46">
        <v>180</v>
      </c>
      <c r="R431" s="46">
        <v>1800</v>
      </c>
      <c r="S431" s="46">
        <v>80</v>
      </c>
      <c r="T431" s="46"/>
      <c r="U431" s="40">
        <f t="shared" si="20"/>
        <v>3060</v>
      </c>
      <c r="V431" s="1" t="b">
        <f t="shared" si="21"/>
        <v>1</v>
      </c>
    </row>
    <row r="432" spans="1:22" s="1" customFormat="1" ht="25" thickBot="1" x14ac:dyDescent="0.4">
      <c r="A432" s="53">
        <v>618</v>
      </c>
      <c r="B432" s="52">
        <v>94</v>
      </c>
      <c r="C432" s="48" t="s">
        <v>403</v>
      </c>
      <c r="D432" s="48" t="s">
        <v>10</v>
      </c>
      <c r="E432" s="48" t="s">
        <v>404</v>
      </c>
      <c r="F432" s="48" t="s">
        <v>405</v>
      </c>
      <c r="G432" s="48" t="s">
        <v>406</v>
      </c>
      <c r="H432" s="49">
        <v>62</v>
      </c>
      <c r="I432" s="48" t="s">
        <v>27</v>
      </c>
      <c r="J432" s="47">
        <f t="shared" si="19"/>
        <v>5060</v>
      </c>
      <c r="K432" s="46"/>
      <c r="L432" s="46"/>
      <c r="M432" s="46"/>
      <c r="N432" s="45">
        <v>3000</v>
      </c>
      <c r="O432" s="46"/>
      <c r="P432" s="46"/>
      <c r="Q432" s="46">
        <v>180</v>
      </c>
      <c r="R432" s="46">
        <v>1800</v>
      </c>
      <c r="S432" s="46">
        <v>80</v>
      </c>
      <c r="T432" s="46"/>
      <c r="U432" s="40">
        <f t="shared" si="20"/>
        <v>5060</v>
      </c>
      <c r="V432" s="1" t="b">
        <f t="shared" si="21"/>
        <v>1</v>
      </c>
    </row>
    <row r="433" spans="1:22" s="1" customFormat="1" ht="25" thickBot="1" x14ac:dyDescent="0.4">
      <c r="A433" s="51">
        <v>624</v>
      </c>
      <c r="B433" s="50">
        <v>95</v>
      </c>
      <c r="C433" s="48" t="s">
        <v>278</v>
      </c>
      <c r="D433" s="48" t="s">
        <v>10</v>
      </c>
      <c r="E433" s="48" t="s">
        <v>411</v>
      </c>
      <c r="F433" s="48" t="s">
        <v>412</v>
      </c>
      <c r="G433" s="48" t="s">
        <v>406</v>
      </c>
      <c r="H433" s="49">
        <v>35</v>
      </c>
      <c r="I433" s="48" t="s">
        <v>27</v>
      </c>
      <c r="J433" s="47">
        <f t="shared" si="19"/>
        <v>8500</v>
      </c>
      <c r="K433" s="46">
        <v>1200</v>
      </c>
      <c r="L433" s="46">
        <v>3300</v>
      </c>
      <c r="M433" s="46"/>
      <c r="N433" s="45">
        <v>3000</v>
      </c>
      <c r="O433" s="46">
        <v>1000</v>
      </c>
      <c r="P433" s="46"/>
      <c r="Q433" s="46"/>
      <c r="R433" s="46"/>
      <c r="S433" s="46"/>
      <c r="T433" s="46"/>
      <c r="U433" s="40">
        <f t="shared" si="20"/>
        <v>8500</v>
      </c>
      <c r="V433" s="1" t="b">
        <f t="shared" si="21"/>
        <v>1</v>
      </c>
    </row>
    <row r="434" spans="1:22" s="1" customFormat="1" ht="25" thickBot="1" x14ac:dyDescent="0.4">
      <c r="A434" s="53">
        <v>625</v>
      </c>
      <c r="B434" s="52">
        <v>95</v>
      </c>
      <c r="C434" s="48" t="s">
        <v>278</v>
      </c>
      <c r="D434" s="48" t="s">
        <v>10</v>
      </c>
      <c r="E434" s="48" t="s">
        <v>411</v>
      </c>
      <c r="F434" s="48" t="s">
        <v>412</v>
      </c>
      <c r="G434" s="48" t="s">
        <v>406</v>
      </c>
      <c r="H434" s="49">
        <v>63</v>
      </c>
      <c r="I434" s="48" t="s">
        <v>27</v>
      </c>
      <c r="J434" s="47">
        <f t="shared" si="19"/>
        <v>5060</v>
      </c>
      <c r="K434" s="46"/>
      <c r="L434" s="46"/>
      <c r="M434" s="46"/>
      <c r="N434" s="45">
        <v>3000</v>
      </c>
      <c r="O434" s="46"/>
      <c r="P434" s="46"/>
      <c r="Q434" s="46">
        <v>180</v>
      </c>
      <c r="R434" s="46">
        <v>1800</v>
      </c>
      <c r="S434" s="46">
        <v>80</v>
      </c>
      <c r="T434" s="46"/>
      <c r="U434" s="40">
        <f t="shared" si="20"/>
        <v>5060</v>
      </c>
      <c r="V434" s="1" t="b">
        <f t="shared" si="21"/>
        <v>1</v>
      </c>
    </row>
    <row r="435" spans="1:22" s="1" customFormat="1" ht="25" thickBot="1" x14ac:dyDescent="0.4">
      <c r="A435" s="51">
        <v>626</v>
      </c>
      <c r="B435" s="50">
        <v>95</v>
      </c>
      <c r="C435" s="48" t="s">
        <v>413</v>
      </c>
      <c r="D435" s="48" t="s">
        <v>10</v>
      </c>
      <c r="E435" s="48" t="s">
        <v>411</v>
      </c>
      <c r="F435" s="48" t="s">
        <v>412</v>
      </c>
      <c r="G435" s="48" t="s">
        <v>406</v>
      </c>
      <c r="H435" s="49">
        <v>63</v>
      </c>
      <c r="I435" s="48" t="s">
        <v>27</v>
      </c>
      <c r="J435" s="47">
        <f t="shared" si="19"/>
        <v>6060</v>
      </c>
      <c r="K435" s="46"/>
      <c r="L435" s="46"/>
      <c r="M435" s="46"/>
      <c r="N435" s="45">
        <v>3000</v>
      </c>
      <c r="O435" s="46">
        <v>1000</v>
      </c>
      <c r="P435" s="46"/>
      <c r="Q435" s="46">
        <v>180</v>
      </c>
      <c r="R435" s="46">
        <v>1800</v>
      </c>
      <c r="S435" s="46">
        <v>80</v>
      </c>
      <c r="T435" s="46"/>
      <c r="U435" s="40">
        <f t="shared" si="20"/>
        <v>6060</v>
      </c>
      <c r="V435" s="1" t="b">
        <f t="shared" si="21"/>
        <v>1</v>
      </c>
    </row>
    <row r="436" spans="1:22" s="1" customFormat="1" ht="25" thickBot="1" x14ac:dyDescent="0.4">
      <c r="A436" s="53">
        <v>629</v>
      </c>
      <c r="B436" s="52">
        <v>96</v>
      </c>
      <c r="C436" s="48" t="s">
        <v>415</v>
      </c>
      <c r="D436" s="48" t="s">
        <v>10</v>
      </c>
      <c r="E436" s="48" t="s">
        <v>404</v>
      </c>
      <c r="F436" s="48" t="s">
        <v>405</v>
      </c>
      <c r="G436" s="48" t="s">
        <v>406</v>
      </c>
      <c r="H436" s="49">
        <v>70</v>
      </c>
      <c r="I436" s="48" t="s">
        <v>27</v>
      </c>
      <c r="J436" s="47">
        <f t="shared" si="19"/>
        <v>2060</v>
      </c>
      <c r="K436" s="46"/>
      <c r="L436" s="46"/>
      <c r="M436" s="46"/>
      <c r="N436" s="46"/>
      <c r="O436" s="46"/>
      <c r="P436" s="46"/>
      <c r="Q436" s="46">
        <v>180</v>
      </c>
      <c r="R436" s="46">
        <v>1800</v>
      </c>
      <c r="S436" s="46">
        <v>80</v>
      </c>
      <c r="T436" s="46"/>
      <c r="U436" s="40">
        <f t="shared" si="20"/>
        <v>2060</v>
      </c>
      <c r="V436" s="1" t="b">
        <f t="shared" si="21"/>
        <v>1</v>
      </c>
    </row>
    <row r="437" spans="1:22" s="1" customFormat="1" ht="25" thickBot="1" x14ac:dyDescent="0.4">
      <c r="A437" s="51">
        <v>630</v>
      </c>
      <c r="B437" s="50">
        <v>96</v>
      </c>
      <c r="C437" s="48" t="s">
        <v>407</v>
      </c>
      <c r="D437" s="48" t="s">
        <v>23</v>
      </c>
      <c r="E437" s="48" t="s">
        <v>404</v>
      </c>
      <c r="F437" s="48" t="s">
        <v>405</v>
      </c>
      <c r="G437" s="48" t="s">
        <v>406</v>
      </c>
      <c r="H437" s="49">
        <v>84</v>
      </c>
      <c r="I437" s="48" t="s">
        <v>27</v>
      </c>
      <c r="J437" s="47">
        <f t="shared" si="19"/>
        <v>16980</v>
      </c>
      <c r="K437" s="46"/>
      <c r="L437" s="46"/>
      <c r="M437" s="46"/>
      <c r="N437" s="46"/>
      <c r="O437" s="46"/>
      <c r="P437" s="46"/>
      <c r="Q437" s="46">
        <v>180</v>
      </c>
      <c r="R437" s="46">
        <v>1800</v>
      </c>
      <c r="S437" s="46"/>
      <c r="T437" s="46">
        <v>15000</v>
      </c>
      <c r="U437" s="40">
        <f t="shared" si="20"/>
        <v>16980</v>
      </c>
      <c r="V437" s="1" t="b">
        <f t="shared" si="21"/>
        <v>1</v>
      </c>
    </row>
    <row r="438" spans="1:22" s="1" customFormat="1" ht="25" thickBot="1" x14ac:dyDescent="0.4">
      <c r="A438" s="53">
        <v>633</v>
      </c>
      <c r="B438" s="52">
        <v>98</v>
      </c>
      <c r="C438" s="48" t="s">
        <v>417</v>
      </c>
      <c r="D438" s="48" t="s">
        <v>10</v>
      </c>
      <c r="E438" s="48" t="s">
        <v>418</v>
      </c>
      <c r="F438" s="48" t="s">
        <v>405</v>
      </c>
      <c r="G438" s="48" t="s">
        <v>406</v>
      </c>
      <c r="H438" s="49">
        <v>39</v>
      </c>
      <c r="I438" s="48" t="s">
        <v>27</v>
      </c>
      <c r="J438" s="47">
        <f t="shared" si="19"/>
        <v>7450</v>
      </c>
      <c r="K438" s="46"/>
      <c r="L438" s="46">
        <v>3300</v>
      </c>
      <c r="M438" s="46"/>
      <c r="N438" s="46">
        <v>3000</v>
      </c>
      <c r="O438" s="46">
        <v>1000</v>
      </c>
      <c r="P438" s="46">
        <v>150</v>
      </c>
      <c r="Q438" s="46"/>
      <c r="R438" s="46"/>
      <c r="S438" s="46"/>
      <c r="T438" s="45"/>
      <c r="U438" s="40">
        <f t="shared" si="20"/>
        <v>7450</v>
      </c>
      <c r="V438" s="1" t="b">
        <f t="shared" si="21"/>
        <v>1</v>
      </c>
    </row>
    <row r="439" spans="1:22" s="1" customFormat="1" ht="25" thickBot="1" x14ac:dyDescent="0.4">
      <c r="A439" s="51">
        <v>635</v>
      </c>
      <c r="B439" s="50">
        <v>98</v>
      </c>
      <c r="C439" s="48" t="s">
        <v>417</v>
      </c>
      <c r="D439" s="48" t="s">
        <v>10</v>
      </c>
      <c r="E439" s="48" t="s">
        <v>418</v>
      </c>
      <c r="F439" s="48" t="s">
        <v>405</v>
      </c>
      <c r="G439" s="48" t="s">
        <v>406</v>
      </c>
      <c r="H439" s="49">
        <v>22</v>
      </c>
      <c r="I439" s="48" t="s">
        <v>27</v>
      </c>
      <c r="J439" s="47">
        <f t="shared" si="19"/>
        <v>8500</v>
      </c>
      <c r="K439" s="46">
        <v>1200</v>
      </c>
      <c r="L439" s="46">
        <v>3300</v>
      </c>
      <c r="M439" s="46"/>
      <c r="N439" s="46">
        <v>3000</v>
      </c>
      <c r="O439" s="46">
        <v>1000</v>
      </c>
      <c r="P439" s="46"/>
      <c r="Q439" s="46"/>
      <c r="R439" s="46"/>
      <c r="S439" s="46"/>
      <c r="T439" s="45"/>
      <c r="U439" s="40">
        <f t="shared" si="20"/>
        <v>8500</v>
      </c>
      <c r="V439" s="1" t="b">
        <f t="shared" si="21"/>
        <v>1</v>
      </c>
    </row>
    <row r="440" spans="1:22" s="1" customFormat="1" ht="25" thickBot="1" x14ac:dyDescent="0.4">
      <c r="A440" s="53">
        <v>636</v>
      </c>
      <c r="B440" s="52">
        <v>98</v>
      </c>
      <c r="C440" s="48" t="s">
        <v>417</v>
      </c>
      <c r="D440" s="48" t="s">
        <v>10</v>
      </c>
      <c r="E440" s="48" t="s">
        <v>418</v>
      </c>
      <c r="F440" s="48" t="s">
        <v>405</v>
      </c>
      <c r="G440" s="48" t="s">
        <v>406</v>
      </c>
      <c r="H440" s="49">
        <v>44</v>
      </c>
      <c r="I440" s="48" t="s">
        <v>27</v>
      </c>
      <c r="J440" s="47">
        <f t="shared" si="19"/>
        <v>5500</v>
      </c>
      <c r="K440" s="46">
        <v>1200</v>
      </c>
      <c r="L440" s="46">
        <v>3300</v>
      </c>
      <c r="M440" s="46"/>
      <c r="N440" s="46"/>
      <c r="O440" s="46">
        <v>1000</v>
      </c>
      <c r="P440" s="46"/>
      <c r="Q440" s="46"/>
      <c r="R440" s="46"/>
      <c r="S440" s="46"/>
      <c r="T440" s="45"/>
      <c r="U440" s="40">
        <f t="shared" si="20"/>
        <v>5500</v>
      </c>
      <c r="V440" s="1" t="b">
        <f t="shared" si="21"/>
        <v>1</v>
      </c>
    </row>
    <row r="441" spans="1:22" s="1" customFormat="1" ht="25" thickBot="1" x14ac:dyDescent="0.4">
      <c r="A441" s="51">
        <v>647</v>
      </c>
      <c r="B441" s="50">
        <v>102</v>
      </c>
      <c r="C441" s="48" t="s">
        <v>430</v>
      </c>
      <c r="D441" s="48" t="s">
        <v>10</v>
      </c>
      <c r="E441" s="48" t="s">
        <v>431</v>
      </c>
      <c r="F441" s="48" t="s">
        <v>420</v>
      </c>
      <c r="G441" s="48" t="s">
        <v>421</v>
      </c>
      <c r="H441" s="49">
        <v>41</v>
      </c>
      <c r="I441" s="48" t="s">
        <v>27</v>
      </c>
      <c r="J441" s="47">
        <f t="shared" si="19"/>
        <v>7450</v>
      </c>
      <c r="K441" s="46"/>
      <c r="L441" s="46">
        <v>3300</v>
      </c>
      <c r="M441" s="46"/>
      <c r="N441" s="46">
        <v>3000</v>
      </c>
      <c r="O441" s="46">
        <v>1000</v>
      </c>
      <c r="P441" s="46">
        <v>150</v>
      </c>
      <c r="Q441" s="46"/>
      <c r="R441" s="46"/>
      <c r="S441" s="46"/>
      <c r="T441" s="45"/>
      <c r="U441" s="40">
        <f t="shared" si="20"/>
        <v>7450</v>
      </c>
      <c r="V441" s="1" t="b">
        <f t="shared" si="21"/>
        <v>1</v>
      </c>
    </row>
    <row r="442" spans="1:22" s="1" customFormat="1" ht="25" thickBot="1" x14ac:dyDescent="0.4">
      <c r="A442" s="53">
        <v>727</v>
      </c>
      <c r="B442" s="52">
        <v>124</v>
      </c>
      <c r="C442" s="48" t="s">
        <v>490</v>
      </c>
      <c r="D442" s="48" t="s">
        <v>10</v>
      </c>
      <c r="E442" s="48" t="s">
        <v>491</v>
      </c>
      <c r="F442" s="48" t="s">
        <v>492</v>
      </c>
      <c r="G442" s="48" t="s">
        <v>493</v>
      </c>
      <c r="H442" s="49">
        <v>74</v>
      </c>
      <c r="I442" s="48" t="s">
        <v>27</v>
      </c>
      <c r="J442" s="47">
        <f t="shared" si="19"/>
        <v>2980</v>
      </c>
      <c r="K442" s="46"/>
      <c r="L442" s="46"/>
      <c r="M442" s="46"/>
      <c r="N442" s="46"/>
      <c r="O442" s="46">
        <v>1000</v>
      </c>
      <c r="P442" s="46"/>
      <c r="Q442" s="46">
        <v>180</v>
      </c>
      <c r="R442" s="46">
        <v>1800</v>
      </c>
      <c r="S442" s="46"/>
      <c r="T442" s="45"/>
      <c r="U442" s="40">
        <f t="shared" si="20"/>
        <v>2980</v>
      </c>
      <c r="V442" s="1" t="b">
        <f t="shared" si="21"/>
        <v>1</v>
      </c>
    </row>
    <row r="443" spans="1:22" s="1" customFormat="1" ht="25" thickBot="1" x14ac:dyDescent="0.4">
      <c r="A443" s="51">
        <v>728</v>
      </c>
      <c r="B443" s="50">
        <v>124</v>
      </c>
      <c r="C443" s="48" t="s">
        <v>490</v>
      </c>
      <c r="D443" s="48" t="s">
        <v>10</v>
      </c>
      <c r="E443" s="48" t="s">
        <v>491</v>
      </c>
      <c r="F443" s="48" t="s">
        <v>492</v>
      </c>
      <c r="G443" s="48" t="s">
        <v>493</v>
      </c>
      <c r="H443" s="49">
        <v>67</v>
      </c>
      <c r="I443" s="48" t="s">
        <v>27</v>
      </c>
      <c r="J443" s="47">
        <f t="shared" si="19"/>
        <v>4980</v>
      </c>
      <c r="K443" s="46"/>
      <c r="L443" s="46"/>
      <c r="M443" s="46"/>
      <c r="N443" s="46">
        <v>3000</v>
      </c>
      <c r="O443" s="46"/>
      <c r="P443" s="46"/>
      <c r="Q443" s="46">
        <v>180</v>
      </c>
      <c r="R443" s="46">
        <v>1800</v>
      </c>
      <c r="S443" s="46"/>
      <c r="T443" s="45"/>
      <c r="U443" s="40">
        <f t="shared" si="20"/>
        <v>4980</v>
      </c>
      <c r="V443" s="1" t="b">
        <f t="shared" si="21"/>
        <v>1</v>
      </c>
    </row>
    <row r="444" spans="1:22" s="1" customFormat="1" ht="25" thickBot="1" x14ac:dyDescent="0.4">
      <c r="A444" s="53">
        <v>755</v>
      </c>
      <c r="B444" s="52">
        <v>127</v>
      </c>
      <c r="C444" s="48" t="s">
        <v>515</v>
      </c>
      <c r="D444" s="48" t="s">
        <v>10</v>
      </c>
      <c r="E444" s="48" t="s">
        <v>516</v>
      </c>
      <c r="F444" s="48" t="s">
        <v>517</v>
      </c>
      <c r="G444" s="48" t="s">
        <v>493</v>
      </c>
      <c r="H444" s="49">
        <v>55</v>
      </c>
      <c r="I444" s="48" t="s">
        <v>27</v>
      </c>
      <c r="J444" s="47">
        <f t="shared" si="19"/>
        <v>5060</v>
      </c>
      <c r="K444" s="46"/>
      <c r="L444" s="46"/>
      <c r="M444" s="46"/>
      <c r="N444" s="46">
        <v>3000</v>
      </c>
      <c r="O444" s="46"/>
      <c r="P444" s="46"/>
      <c r="Q444" s="46">
        <v>180</v>
      </c>
      <c r="R444" s="46">
        <v>1800</v>
      </c>
      <c r="S444" s="46">
        <v>80</v>
      </c>
      <c r="T444" s="46"/>
      <c r="U444" s="40">
        <f t="shared" si="20"/>
        <v>5060</v>
      </c>
      <c r="V444" s="1" t="b">
        <f t="shared" si="21"/>
        <v>1</v>
      </c>
    </row>
    <row r="445" spans="1:22" s="1" customFormat="1" ht="25" thickBot="1" x14ac:dyDescent="0.4">
      <c r="A445" s="51">
        <v>757</v>
      </c>
      <c r="B445" s="50">
        <v>127</v>
      </c>
      <c r="C445" s="48" t="s">
        <v>515</v>
      </c>
      <c r="D445" s="48" t="s">
        <v>23</v>
      </c>
      <c r="E445" s="48" t="s">
        <v>516</v>
      </c>
      <c r="F445" s="48" t="s">
        <v>517</v>
      </c>
      <c r="G445" s="48" t="s">
        <v>493</v>
      </c>
      <c r="H445" s="49">
        <v>80</v>
      </c>
      <c r="I445" s="48" t="s">
        <v>27</v>
      </c>
      <c r="J445" s="47">
        <f t="shared" si="19"/>
        <v>18180</v>
      </c>
      <c r="K445" s="46">
        <v>1200</v>
      </c>
      <c r="L445" s="46"/>
      <c r="M445" s="46"/>
      <c r="N445" s="46"/>
      <c r="O445" s="46"/>
      <c r="P445" s="46"/>
      <c r="Q445" s="46">
        <v>180</v>
      </c>
      <c r="R445" s="46">
        <v>1800</v>
      </c>
      <c r="S445" s="46"/>
      <c r="T445" s="46">
        <v>15000</v>
      </c>
      <c r="U445" s="40">
        <f t="shared" si="20"/>
        <v>18180</v>
      </c>
      <c r="V445" s="1" t="b">
        <f t="shared" si="21"/>
        <v>1</v>
      </c>
    </row>
    <row r="446" spans="1:22" s="1" customFormat="1" ht="25" thickBot="1" x14ac:dyDescent="0.4">
      <c r="A446" s="53">
        <v>760</v>
      </c>
      <c r="B446" s="52">
        <v>128</v>
      </c>
      <c r="C446" s="48" t="s">
        <v>518</v>
      </c>
      <c r="D446" s="48" t="s">
        <v>10</v>
      </c>
      <c r="E446" s="48" t="s">
        <v>516</v>
      </c>
      <c r="F446" s="48" t="s">
        <v>517</v>
      </c>
      <c r="G446" s="48" t="s">
        <v>493</v>
      </c>
      <c r="H446" s="49">
        <v>74</v>
      </c>
      <c r="I446" s="48" t="s">
        <v>27</v>
      </c>
      <c r="J446" s="47">
        <f t="shared" si="19"/>
        <v>2060</v>
      </c>
      <c r="K446" s="46"/>
      <c r="L446" s="46"/>
      <c r="M446" s="46"/>
      <c r="N446" s="46"/>
      <c r="O446" s="46"/>
      <c r="P446" s="46"/>
      <c r="Q446" s="46">
        <v>180</v>
      </c>
      <c r="R446" s="46">
        <v>1800</v>
      </c>
      <c r="S446" s="46">
        <v>80</v>
      </c>
      <c r="T446" s="46"/>
      <c r="U446" s="40">
        <f t="shared" si="20"/>
        <v>2060</v>
      </c>
      <c r="V446" s="1" t="b">
        <f t="shared" si="21"/>
        <v>1</v>
      </c>
    </row>
    <row r="447" spans="1:22" s="1" customFormat="1" ht="25" thickBot="1" x14ac:dyDescent="0.4">
      <c r="A447" s="51">
        <v>761</v>
      </c>
      <c r="B447" s="50">
        <v>128</v>
      </c>
      <c r="C447" s="48" t="s">
        <v>518</v>
      </c>
      <c r="D447" s="48" t="s">
        <v>10</v>
      </c>
      <c r="E447" s="48" t="s">
        <v>516</v>
      </c>
      <c r="F447" s="48" t="s">
        <v>517</v>
      </c>
      <c r="G447" s="48" t="s">
        <v>493</v>
      </c>
      <c r="H447" s="49">
        <v>25</v>
      </c>
      <c r="I447" s="48" t="s">
        <v>27</v>
      </c>
      <c r="J447" s="47">
        <f t="shared" si="19"/>
        <v>8500</v>
      </c>
      <c r="K447" s="46">
        <v>1200</v>
      </c>
      <c r="L447" s="46">
        <v>3300</v>
      </c>
      <c r="M447" s="46"/>
      <c r="N447" s="46">
        <v>3000</v>
      </c>
      <c r="O447" s="46">
        <v>1000</v>
      </c>
      <c r="P447" s="46"/>
      <c r="Q447" s="46"/>
      <c r="R447" s="46"/>
      <c r="S447" s="46"/>
      <c r="T447" s="46"/>
      <c r="U447" s="40">
        <f t="shared" si="20"/>
        <v>8500</v>
      </c>
      <c r="V447" s="1" t="b">
        <f t="shared" si="21"/>
        <v>1</v>
      </c>
    </row>
    <row r="448" spans="1:22" s="1" customFormat="1" ht="25" thickBot="1" x14ac:dyDescent="0.4">
      <c r="A448" s="53">
        <v>803</v>
      </c>
      <c r="B448" s="52">
        <v>134</v>
      </c>
      <c r="C448" s="48" t="s">
        <v>537</v>
      </c>
      <c r="D448" s="48" t="s">
        <v>10</v>
      </c>
      <c r="E448" s="48" t="s">
        <v>538</v>
      </c>
      <c r="F448" s="48" t="s">
        <v>492</v>
      </c>
      <c r="G448" s="48" t="s">
        <v>493</v>
      </c>
      <c r="H448" s="49">
        <v>83</v>
      </c>
      <c r="I448" s="48" t="s">
        <v>27</v>
      </c>
      <c r="J448" s="47">
        <f t="shared" si="19"/>
        <v>1980</v>
      </c>
      <c r="K448" s="46"/>
      <c r="L448" s="46"/>
      <c r="M448" s="46"/>
      <c r="N448" s="46"/>
      <c r="O448" s="46"/>
      <c r="P448" s="46"/>
      <c r="Q448" s="46">
        <v>180</v>
      </c>
      <c r="R448" s="46">
        <v>1800</v>
      </c>
      <c r="S448" s="46"/>
      <c r="T448" s="45"/>
      <c r="U448" s="40">
        <f t="shared" si="20"/>
        <v>1980</v>
      </c>
      <c r="V448" s="1" t="b">
        <f t="shared" si="21"/>
        <v>1</v>
      </c>
    </row>
    <row r="449" spans="1:22" s="1" customFormat="1" ht="25" thickBot="1" x14ac:dyDescent="0.4">
      <c r="A449" s="51">
        <v>804</v>
      </c>
      <c r="B449" s="50">
        <v>134</v>
      </c>
      <c r="C449" s="48" t="s">
        <v>200</v>
      </c>
      <c r="D449" s="48" t="s">
        <v>10</v>
      </c>
      <c r="E449" s="48" t="s">
        <v>538</v>
      </c>
      <c r="F449" s="48" t="s">
        <v>492</v>
      </c>
      <c r="G449" s="48" t="s">
        <v>493</v>
      </c>
      <c r="H449" s="49">
        <v>63</v>
      </c>
      <c r="I449" s="48" t="s">
        <v>27</v>
      </c>
      <c r="J449" s="47">
        <f t="shared" si="19"/>
        <v>3300</v>
      </c>
      <c r="K449" s="46"/>
      <c r="L449" s="46">
        <v>3300</v>
      </c>
      <c r="M449" s="46"/>
      <c r="N449" s="46"/>
      <c r="O449" s="46"/>
      <c r="P449" s="46"/>
      <c r="Q449" s="46"/>
      <c r="R449" s="46"/>
      <c r="S449" s="46"/>
      <c r="T449" s="45"/>
      <c r="U449" s="40">
        <f t="shared" si="20"/>
        <v>3300</v>
      </c>
      <c r="V449" s="1" t="b">
        <f t="shared" si="21"/>
        <v>1</v>
      </c>
    </row>
    <row r="450" spans="1:22" s="1" customFormat="1" ht="25" thickBot="1" x14ac:dyDescent="0.4">
      <c r="A450" s="53">
        <v>811</v>
      </c>
      <c r="B450" s="52">
        <v>135</v>
      </c>
      <c r="C450" s="48" t="s">
        <v>540</v>
      </c>
      <c r="D450" s="48" t="s">
        <v>10</v>
      </c>
      <c r="E450" s="48" t="s">
        <v>541</v>
      </c>
      <c r="F450" s="48" t="s">
        <v>542</v>
      </c>
      <c r="G450" s="48" t="s">
        <v>543</v>
      </c>
      <c r="H450" s="49">
        <v>53</v>
      </c>
      <c r="I450" s="48" t="s">
        <v>27</v>
      </c>
      <c r="J450" s="47">
        <f t="shared" ref="J450:J491" si="22">SUM(K450:T450)</f>
        <v>6060</v>
      </c>
      <c r="K450" s="46"/>
      <c r="L450" s="46"/>
      <c r="M450" s="46"/>
      <c r="N450" s="46">
        <v>3000</v>
      </c>
      <c r="O450" s="46">
        <v>1000</v>
      </c>
      <c r="P450" s="46"/>
      <c r="Q450" s="46">
        <v>180</v>
      </c>
      <c r="R450" s="46">
        <v>1800</v>
      </c>
      <c r="S450" s="46">
        <v>80</v>
      </c>
      <c r="T450" s="46"/>
      <c r="U450" s="40">
        <f t="shared" si="20"/>
        <v>6060</v>
      </c>
      <c r="V450" s="1" t="b">
        <f t="shared" si="21"/>
        <v>1</v>
      </c>
    </row>
    <row r="451" spans="1:22" s="1" customFormat="1" ht="25" thickBot="1" x14ac:dyDescent="0.4">
      <c r="A451" s="51">
        <v>812</v>
      </c>
      <c r="B451" s="50">
        <v>135</v>
      </c>
      <c r="C451" s="48" t="s">
        <v>540</v>
      </c>
      <c r="D451" s="48" t="s">
        <v>10</v>
      </c>
      <c r="E451" s="48" t="s">
        <v>541</v>
      </c>
      <c r="F451" s="48" t="s">
        <v>542</v>
      </c>
      <c r="G451" s="48" t="s">
        <v>543</v>
      </c>
      <c r="H451" s="49">
        <v>29</v>
      </c>
      <c r="I451" s="48" t="s">
        <v>27</v>
      </c>
      <c r="J451" s="47">
        <f t="shared" si="22"/>
        <v>7410</v>
      </c>
      <c r="K451" s="46">
        <v>1200</v>
      </c>
      <c r="L451" s="46"/>
      <c r="M451" s="46"/>
      <c r="N451" s="46">
        <v>3000</v>
      </c>
      <c r="O451" s="46">
        <v>1000</v>
      </c>
      <c r="P451" s="46">
        <v>150</v>
      </c>
      <c r="Q451" s="46">
        <v>180</v>
      </c>
      <c r="R451" s="46">
        <v>1800</v>
      </c>
      <c r="S451" s="46">
        <v>80</v>
      </c>
      <c r="T451" s="46"/>
      <c r="U451" s="40">
        <f t="shared" ref="U451:U491" si="23">SUBTOTAL(9,K451:T451)</f>
        <v>7410</v>
      </c>
      <c r="V451" s="1" t="b">
        <f t="shared" ref="V451:V491" si="24">J451=U451</f>
        <v>1</v>
      </c>
    </row>
    <row r="452" spans="1:22" s="1" customFormat="1" ht="25" thickBot="1" x14ac:dyDescent="0.4">
      <c r="A452" s="53">
        <v>813</v>
      </c>
      <c r="B452" s="52">
        <v>135</v>
      </c>
      <c r="C452" s="48" t="s">
        <v>544</v>
      </c>
      <c r="D452" s="48" t="s">
        <v>10</v>
      </c>
      <c r="E452" s="48" t="s">
        <v>541</v>
      </c>
      <c r="F452" s="48" t="s">
        <v>542</v>
      </c>
      <c r="G452" s="48" t="s">
        <v>543</v>
      </c>
      <c r="H452" s="49">
        <v>69</v>
      </c>
      <c r="I452" s="48" t="s">
        <v>27</v>
      </c>
      <c r="J452" s="47">
        <f t="shared" si="22"/>
        <v>5060</v>
      </c>
      <c r="K452" s="46"/>
      <c r="L452" s="46"/>
      <c r="M452" s="46"/>
      <c r="N452" s="45">
        <v>3000</v>
      </c>
      <c r="O452" s="46"/>
      <c r="P452" s="46"/>
      <c r="Q452" s="46">
        <v>180</v>
      </c>
      <c r="R452" s="46">
        <v>1800</v>
      </c>
      <c r="S452" s="46">
        <v>80</v>
      </c>
      <c r="T452" s="46"/>
      <c r="U452" s="40">
        <f t="shared" si="23"/>
        <v>5060</v>
      </c>
      <c r="V452" s="1" t="b">
        <f t="shared" si="24"/>
        <v>1</v>
      </c>
    </row>
    <row r="453" spans="1:22" s="1" customFormat="1" ht="25" thickBot="1" x14ac:dyDescent="0.4">
      <c r="A453" s="51">
        <v>814</v>
      </c>
      <c r="B453" s="50">
        <v>135</v>
      </c>
      <c r="C453" s="48" t="s">
        <v>544</v>
      </c>
      <c r="D453" s="48" t="s">
        <v>10</v>
      </c>
      <c r="E453" s="48" t="s">
        <v>541</v>
      </c>
      <c r="F453" s="48" t="s">
        <v>542</v>
      </c>
      <c r="G453" s="48" t="s">
        <v>543</v>
      </c>
      <c r="H453" s="49">
        <v>75</v>
      </c>
      <c r="I453" s="48" t="s">
        <v>27</v>
      </c>
      <c r="J453" s="47">
        <f t="shared" si="22"/>
        <v>3060</v>
      </c>
      <c r="K453" s="46"/>
      <c r="L453" s="46"/>
      <c r="M453" s="46"/>
      <c r="N453" s="46"/>
      <c r="O453" s="46">
        <v>1000</v>
      </c>
      <c r="P453" s="46"/>
      <c r="Q453" s="46">
        <v>180</v>
      </c>
      <c r="R453" s="46">
        <v>1800</v>
      </c>
      <c r="S453" s="46">
        <v>80</v>
      </c>
      <c r="T453" s="46"/>
      <c r="U453" s="40">
        <f t="shared" si="23"/>
        <v>3060</v>
      </c>
      <c r="V453" s="1" t="b">
        <f t="shared" si="24"/>
        <v>1</v>
      </c>
    </row>
    <row r="454" spans="1:22" s="1" customFormat="1" ht="25" thickBot="1" x14ac:dyDescent="0.4">
      <c r="A454" s="53">
        <v>818</v>
      </c>
      <c r="B454" s="52">
        <v>136</v>
      </c>
      <c r="C454" s="48" t="s">
        <v>547</v>
      </c>
      <c r="D454" s="48" t="s">
        <v>10</v>
      </c>
      <c r="E454" s="48" t="s">
        <v>541</v>
      </c>
      <c r="F454" s="48" t="s">
        <v>542</v>
      </c>
      <c r="G454" s="48" t="s">
        <v>543</v>
      </c>
      <c r="H454" s="49">
        <v>42</v>
      </c>
      <c r="I454" s="48" t="s">
        <v>27</v>
      </c>
      <c r="J454" s="47">
        <f t="shared" si="22"/>
        <v>6060</v>
      </c>
      <c r="K454" s="46"/>
      <c r="L454" s="46"/>
      <c r="M454" s="46"/>
      <c r="N454" s="46">
        <v>3000</v>
      </c>
      <c r="O454" s="46">
        <v>1000</v>
      </c>
      <c r="P454" s="46"/>
      <c r="Q454" s="46">
        <v>180</v>
      </c>
      <c r="R454" s="46">
        <v>1800</v>
      </c>
      <c r="S454" s="46">
        <v>80</v>
      </c>
      <c r="T454" s="46"/>
      <c r="U454" s="40">
        <f t="shared" si="23"/>
        <v>6060</v>
      </c>
      <c r="V454" s="1" t="b">
        <f t="shared" si="24"/>
        <v>1</v>
      </c>
    </row>
    <row r="455" spans="1:22" s="1" customFormat="1" ht="25" thickBot="1" x14ac:dyDescent="0.4">
      <c r="A455" s="51">
        <v>819</v>
      </c>
      <c r="B455" s="50">
        <v>136</v>
      </c>
      <c r="C455" s="48" t="s">
        <v>547</v>
      </c>
      <c r="D455" s="48" t="s">
        <v>10</v>
      </c>
      <c r="E455" s="48" t="s">
        <v>541</v>
      </c>
      <c r="F455" s="48" t="s">
        <v>542</v>
      </c>
      <c r="G455" s="48" t="s">
        <v>543</v>
      </c>
      <c r="H455" s="49">
        <v>53</v>
      </c>
      <c r="I455" s="48" t="s">
        <v>27</v>
      </c>
      <c r="J455" s="47">
        <f t="shared" si="22"/>
        <v>5060</v>
      </c>
      <c r="K455" s="46"/>
      <c r="L455" s="46"/>
      <c r="M455" s="46"/>
      <c r="N455" s="46">
        <v>3000</v>
      </c>
      <c r="O455" s="46"/>
      <c r="P455" s="46"/>
      <c r="Q455" s="46">
        <v>180</v>
      </c>
      <c r="R455" s="46">
        <v>1800</v>
      </c>
      <c r="S455" s="46">
        <v>80</v>
      </c>
      <c r="T455" s="46"/>
      <c r="U455" s="40">
        <f t="shared" si="23"/>
        <v>5060</v>
      </c>
      <c r="V455" s="1" t="b">
        <f t="shared" si="24"/>
        <v>1</v>
      </c>
    </row>
    <row r="456" spans="1:22" s="1" customFormat="1" ht="25" thickBot="1" x14ac:dyDescent="0.4">
      <c r="A456" s="53">
        <v>821</v>
      </c>
      <c r="B456" s="52">
        <v>138</v>
      </c>
      <c r="C456" s="48" t="s">
        <v>548</v>
      </c>
      <c r="D456" s="48" t="s">
        <v>10</v>
      </c>
      <c r="E456" s="48" t="s">
        <v>549</v>
      </c>
      <c r="F456" s="48" t="s">
        <v>550</v>
      </c>
      <c r="G456" s="48" t="s">
        <v>543</v>
      </c>
      <c r="H456" s="49">
        <v>80</v>
      </c>
      <c r="I456" s="48" t="s">
        <v>27</v>
      </c>
      <c r="J456" s="47">
        <f t="shared" si="22"/>
        <v>2060</v>
      </c>
      <c r="K456" s="46"/>
      <c r="L456" s="46"/>
      <c r="M456" s="46"/>
      <c r="N456" s="46"/>
      <c r="O456" s="46"/>
      <c r="P456" s="46"/>
      <c r="Q456" s="46">
        <v>180</v>
      </c>
      <c r="R456" s="46">
        <v>1800</v>
      </c>
      <c r="S456" s="46">
        <v>80</v>
      </c>
      <c r="T456" s="46"/>
      <c r="U456" s="40">
        <f t="shared" si="23"/>
        <v>2060</v>
      </c>
      <c r="V456" s="1" t="b">
        <f t="shared" si="24"/>
        <v>1</v>
      </c>
    </row>
    <row r="457" spans="1:22" s="1" customFormat="1" ht="25" thickBot="1" x14ac:dyDescent="0.4">
      <c r="A457" s="51">
        <v>823</v>
      </c>
      <c r="B457" s="50">
        <v>139</v>
      </c>
      <c r="C457" s="48" t="s">
        <v>551</v>
      </c>
      <c r="D457" s="48" t="s">
        <v>10</v>
      </c>
      <c r="E457" s="48" t="s">
        <v>552</v>
      </c>
      <c r="F457" s="48" t="s">
        <v>542</v>
      </c>
      <c r="G457" s="48" t="s">
        <v>543</v>
      </c>
      <c r="H457" s="49">
        <v>62</v>
      </c>
      <c r="I457" s="48" t="s">
        <v>27</v>
      </c>
      <c r="J457" s="47">
        <f t="shared" si="22"/>
        <v>3330</v>
      </c>
      <c r="K457" s="46">
        <v>1200</v>
      </c>
      <c r="L457" s="46"/>
      <c r="M457" s="46"/>
      <c r="N457" s="46"/>
      <c r="O457" s="46"/>
      <c r="P457" s="46">
        <v>150</v>
      </c>
      <c r="Q457" s="46">
        <v>180</v>
      </c>
      <c r="R457" s="46">
        <v>1800</v>
      </c>
      <c r="S457" s="46"/>
      <c r="T457" s="46"/>
      <c r="U457" s="40">
        <f t="shared" si="23"/>
        <v>3330</v>
      </c>
      <c r="V457" s="1" t="b">
        <f t="shared" si="24"/>
        <v>1</v>
      </c>
    </row>
    <row r="458" spans="1:22" s="1" customFormat="1" ht="25" thickBot="1" x14ac:dyDescent="0.4">
      <c r="A458" s="53">
        <v>824</v>
      </c>
      <c r="B458" s="52">
        <v>139</v>
      </c>
      <c r="C458" s="48" t="s">
        <v>551</v>
      </c>
      <c r="D458" s="48" t="s">
        <v>10</v>
      </c>
      <c r="E458" s="48" t="s">
        <v>552</v>
      </c>
      <c r="F458" s="48" t="s">
        <v>542</v>
      </c>
      <c r="G458" s="48" t="s">
        <v>543</v>
      </c>
      <c r="H458" s="49">
        <v>71</v>
      </c>
      <c r="I458" s="48" t="s">
        <v>27</v>
      </c>
      <c r="J458" s="47">
        <f t="shared" si="22"/>
        <v>1980</v>
      </c>
      <c r="K458" s="46"/>
      <c r="L458" s="46"/>
      <c r="M458" s="46"/>
      <c r="N458" s="46"/>
      <c r="O458" s="46"/>
      <c r="P458" s="46"/>
      <c r="Q458" s="46">
        <v>180</v>
      </c>
      <c r="R458" s="46">
        <v>1800</v>
      </c>
      <c r="S458" s="46"/>
      <c r="T458" s="46"/>
      <c r="U458" s="40">
        <f t="shared" si="23"/>
        <v>1980</v>
      </c>
      <c r="V458" s="1" t="b">
        <f t="shared" si="24"/>
        <v>1</v>
      </c>
    </row>
    <row r="459" spans="1:22" s="1" customFormat="1" ht="25" thickBot="1" x14ac:dyDescent="0.4">
      <c r="A459" s="51">
        <v>825</v>
      </c>
      <c r="B459" s="50">
        <v>139</v>
      </c>
      <c r="C459" s="48" t="s">
        <v>553</v>
      </c>
      <c r="D459" s="48" t="s">
        <v>10</v>
      </c>
      <c r="E459" s="48" t="s">
        <v>552</v>
      </c>
      <c r="F459" s="48" t="s">
        <v>542</v>
      </c>
      <c r="G459" s="48" t="s">
        <v>543</v>
      </c>
      <c r="H459" s="49">
        <v>31</v>
      </c>
      <c r="I459" s="48" t="s">
        <v>27</v>
      </c>
      <c r="J459" s="47">
        <f t="shared" si="22"/>
        <v>6300</v>
      </c>
      <c r="K459" s="46"/>
      <c r="L459" s="46">
        <v>3300</v>
      </c>
      <c r="M459" s="46"/>
      <c r="N459" s="46">
        <v>3000</v>
      </c>
      <c r="O459" s="46"/>
      <c r="P459" s="46"/>
      <c r="Q459" s="46"/>
      <c r="R459" s="46"/>
      <c r="S459" s="46"/>
      <c r="T459" s="45"/>
      <c r="U459" s="40">
        <f t="shared" si="23"/>
        <v>6300</v>
      </c>
      <c r="V459" s="1" t="b">
        <f t="shared" si="24"/>
        <v>1</v>
      </c>
    </row>
    <row r="460" spans="1:22" s="1" customFormat="1" ht="25" thickBot="1" x14ac:dyDescent="0.4">
      <c r="A460" s="53">
        <v>826</v>
      </c>
      <c r="B460" s="52">
        <v>139</v>
      </c>
      <c r="C460" s="48" t="s">
        <v>554</v>
      </c>
      <c r="D460" s="48" t="s">
        <v>23</v>
      </c>
      <c r="E460" s="48" t="s">
        <v>552</v>
      </c>
      <c r="F460" s="48" t="s">
        <v>542</v>
      </c>
      <c r="G460" s="48" t="s">
        <v>543</v>
      </c>
      <c r="H460" s="49">
        <v>80</v>
      </c>
      <c r="I460" s="48" t="s">
        <v>27</v>
      </c>
      <c r="J460" s="47">
        <f t="shared" si="22"/>
        <v>16980</v>
      </c>
      <c r="K460" s="46"/>
      <c r="L460" s="46"/>
      <c r="M460" s="46"/>
      <c r="N460" s="46"/>
      <c r="O460" s="46"/>
      <c r="P460" s="46"/>
      <c r="Q460" s="46">
        <v>180</v>
      </c>
      <c r="R460" s="46">
        <v>1800</v>
      </c>
      <c r="S460" s="46"/>
      <c r="T460" s="46">
        <v>15000</v>
      </c>
      <c r="U460" s="40">
        <f t="shared" si="23"/>
        <v>16980</v>
      </c>
      <c r="V460" s="1" t="b">
        <f t="shared" si="24"/>
        <v>1</v>
      </c>
    </row>
    <row r="461" spans="1:22" s="1" customFormat="1" ht="25" thickBot="1" x14ac:dyDescent="0.4">
      <c r="A461" s="51">
        <v>828</v>
      </c>
      <c r="B461" s="50">
        <v>140</v>
      </c>
      <c r="C461" s="48" t="s">
        <v>556</v>
      </c>
      <c r="D461" s="48" t="s">
        <v>10</v>
      </c>
      <c r="E461" s="48" t="s">
        <v>557</v>
      </c>
      <c r="F461" s="48" t="s">
        <v>558</v>
      </c>
      <c r="G461" s="48" t="s">
        <v>543</v>
      </c>
      <c r="H461" s="49">
        <v>68</v>
      </c>
      <c r="I461" s="48" t="s">
        <v>27</v>
      </c>
      <c r="J461" s="47">
        <f t="shared" si="22"/>
        <v>3300</v>
      </c>
      <c r="K461" s="46"/>
      <c r="L461" s="46">
        <v>3300</v>
      </c>
      <c r="M461" s="46"/>
      <c r="N461" s="46"/>
      <c r="O461" s="46"/>
      <c r="P461" s="46"/>
      <c r="Q461" s="46"/>
      <c r="R461" s="46"/>
      <c r="S461" s="46"/>
      <c r="T461" s="46"/>
      <c r="U461" s="40">
        <f t="shared" si="23"/>
        <v>3300</v>
      </c>
      <c r="V461" s="1" t="b">
        <f t="shared" si="24"/>
        <v>1</v>
      </c>
    </row>
    <row r="462" spans="1:22" s="1" customFormat="1" ht="25" thickBot="1" x14ac:dyDescent="0.4">
      <c r="A462" s="53">
        <v>830</v>
      </c>
      <c r="B462" s="52">
        <v>141</v>
      </c>
      <c r="C462" s="48" t="s">
        <v>559</v>
      </c>
      <c r="D462" s="48" t="s">
        <v>10</v>
      </c>
      <c r="E462" s="48" t="s">
        <v>541</v>
      </c>
      <c r="F462" s="48" t="s">
        <v>542</v>
      </c>
      <c r="G462" s="48" t="s">
        <v>543</v>
      </c>
      <c r="H462" s="49">
        <v>70</v>
      </c>
      <c r="I462" s="48" t="s">
        <v>27</v>
      </c>
      <c r="J462" s="47">
        <f t="shared" si="22"/>
        <v>2060</v>
      </c>
      <c r="K462" s="46"/>
      <c r="L462" s="46"/>
      <c r="M462" s="46"/>
      <c r="N462" s="46"/>
      <c r="O462" s="46"/>
      <c r="P462" s="46"/>
      <c r="Q462" s="46">
        <v>180</v>
      </c>
      <c r="R462" s="46">
        <v>1800</v>
      </c>
      <c r="S462" s="46">
        <v>80</v>
      </c>
      <c r="T462" s="46"/>
      <c r="U462" s="40">
        <f t="shared" si="23"/>
        <v>2060</v>
      </c>
      <c r="V462" s="1" t="b">
        <f t="shared" si="24"/>
        <v>1</v>
      </c>
    </row>
    <row r="463" spans="1:22" s="1" customFormat="1" ht="25" thickBot="1" x14ac:dyDescent="0.4">
      <c r="A463" s="51">
        <v>831</v>
      </c>
      <c r="B463" s="50">
        <v>141</v>
      </c>
      <c r="C463" s="48" t="s">
        <v>559</v>
      </c>
      <c r="D463" s="48" t="s">
        <v>10</v>
      </c>
      <c r="E463" s="48" t="s">
        <v>541</v>
      </c>
      <c r="F463" s="48" t="s">
        <v>542</v>
      </c>
      <c r="G463" s="48" t="s">
        <v>543</v>
      </c>
      <c r="H463" s="49">
        <v>68</v>
      </c>
      <c r="I463" s="48" t="s">
        <v>27</v>
      </c>
      <c r="J463" s="47">
        <f t="shared" si="22"/>
        <v>3060</v>
      </c>
      <c r="K463" s="46"/>
      <c r="L463" s="46"/>
      <c r="M463" s="46"/>
      <c r="N463" s="46"/>
      <c r="O463" s="46">
        <v>1000</v>
      </c>
      <c r="P463" s="46"/>
      <c r="Q463" s="46">
        <v>180</v>
      </c>
      <c r="R463" s="46">
        <v>1800</v>
      </c>
      <c r="S463" s="46">
        <v>80</v>
      </c>
      <c r="T463" s="46"/>
      <c r="U463" s="40">
        <f t="shared" si="23"/>
        <v>3060</v>
      </c>
      <c r="V463" s="1" t="b">
        <f t="shared" si="24"/>
        <v>1</v>
      </c>
    </row>
    <row r="464" spans="1:22" s="1" customFormat="1" ht="25" thickBot="1" x14ac:dyDescent="0.4">
      <c r="A464" s="53">
        <v>832</v>
      </c>
      <c r="B464" s="52">
        <v>141</v>
      </c>
      <c r="C464" s="48" t="s">
        <v>560</v>
      </c>
      <c r="D464" s="48" t="s">
        <v>10</v>
      </c>
      <c r="E464" s="48" t="s">
        <v>541</v>
      </c>
      <c r="F464" s="48" t="s">
        <v>542</v>
      </c>
      <c r="G464" s="48" t="s">
        <v>543</v>
      </c>
      <c r="H464" s="49">
        <v>79</v>
      </c>
      <c r="I464" s="48" t="s">
        <v>27</v>
      </c>
      <c r="J464" s="47">
        <f t="shared" si="22"/>
        <v>2980</v>
      </c>
      <c r="K464" s="46"/>
      <c r="L464" s="46"/>
      <c r="M464" s="46"/>
      <c r="N464" s="46"/>
      <c r="O464" s="46">
        <v>1000</v>
      </c>
      <c r="P464" s="46"/>
      <c r="Q464" s="46">
        <v>180</v>
      </c>
      <c r="R464" s="46">
        <v>1800</v>
      </c>
      <c r="S464" s="46"/>
      <c r="T464" s="46"/>
      <c r="U464" s="40">
        <f t="shared" si="23"/>
        <v>2980</v>
      </c>
      <c r="V464" s="1" t="b">
        <f t="shared" si="24"/>
        <v>1</v>
      </c>
    </row>
    <row r="465" spans="1:22" s="1" customFormat="1" ht="25" thickBot="1" x14ac:dyDescent="0.4">
      <c r="A465" s="51">
        <v>837</v>
      </c>
      <c r="B465" s="50">
        <v>141</v>
      </c>
      <c r="C465" s="48" t="s">
        <v>561</v>
      </c>
      <c r="D465" s="48" t="s">
        <v>23</v>
      </c>
      <c r="E465" s="48" t="s">
        <v>541</v>
      </c>
      <c r="F465" s="48" t="s">
        <v>542</v>
      </c>
      <c r="G465" s="48" t="s">
        <v>543</v>
      </c>
      <c r="H465" s="49">
        <v>65</v>
      </c>
      <c r="I465" s="48" t="s">
        <v>27</v>
      </c>
      <c r="J465" s="47">
        <f t="shared" si="22"/>
        <v>22980</v>
      </c>
      <c r="K465" s="46"/>
      <c r="L465" s="46"/>
      <c r="M465" s="46"/>
      <c r="N465" s="46">
        <v>6000</v>
      </c>
      <c r="O465" s="46"/>
      <c r="P465" s="46"/>
      <c r="Q465" s="46">
        <v>180</v>
      </c>
      <c r="R465" s="46">
        <v>1800</v>
      </c>
      <c r="S465" s="46"/>
      <c r="T465" s="46">
        <v>15000</v>
      </c>
      <c r="U465" s="40">
        <f t="shared" si="23"/>
        <v>22980</v>
      </c>
      <c r="V465" s="1" t="b">
        <f t="shared" si="24"/>
        <v>1</v>
      </c>
    </row>
    <row r="466" spans="1:22" s="1" customFormat="1" ht="25" thickBot="1" x14ac:dyDescent="0.4">
      <c r="A466" s="53">
        <v>838</v>
      </c>
      <c r="B466" s="52">
        <v>141</v>
      </c>
      <c r="C466" s="48" t="s">
        <v>561</v>
      </c>
      <c r="D466" s="48" t="s">
        <v>23</v>
      </c>
      <c r="E466" s="48" t="s">
        <v>541</v>
      </c>
      <c r="F466" s="48" t="s">
        <v>542</v>
      </c>
      <c r="G466" s="48" t="s">
        <v>543</v>
      </c>
      <c r="H466" s="49">
        <v>90</v>
      </c>
      <c r="I466" s="48" t="s">
        <v>27</v>
      </c>
      <c r="J466" s="47">
        <f t="shared" si="22"/>
        <v>16980</v>
      </c>
      <c r="K466" s="46"/>
      <c r="L466" s="46"/>
      <c r="M466" s="46"/>
      <c r="N466" s="46"/>
      <c r="O466" s="46"/>
      <c r="P466" s="46"/>
      <c r="Q466" s="46">
        <v>180</v>
      </c>
      <c r="R466" s="46">
        <v>1800</v>
      </c>
      <c r="S466" s="46"/>
      <c r="T466" s="46">
        <v>15000</v>
      </c>
      <c r="U466" s="40">
        <f t="shared" si="23"/>
        <v>16980</v>
      </c>
      <c r="V466" s="1" t="b">
        <f t="shared" si="24"/>
        <v>1</v>
      </c>
    </row>
    <row r="467" spans="1:22" s="1" customFormat="1" ht="25" thickBot="1" x14ac:dyDescent="0.4">
      <c r="A467" s="51">
        <v>839</v>
      </c>
      <c r="B467" s="50">
        <v>142</v>
      </c>
      <c r="C467" s="48" t="s">
        <v>563</v>
      </c>
      <c r="D467" s="48" t="s">
        <v>10</v>
      </c>
      <c r="E467" s="48" t="s">
        <v>564</v>
      </c>
      <c r="F467" s="48" t="s">
        <v>565</v>
      </c>
      <c r="G467" s="48" t="s">
        <v>566</v>
      </c>
      <c r="H467" s="49">
        <v>33</v>
      </c>
      <c r="I467" s="48" t="s">
        <v>27</v>
      </c>
      <c r="J467" s="47">
        <f t="shared" si="22"/>
        <v>7750</v>
      </c>
      <c r="K467" s="46"/>
      <c r="L467" s="46">
        <v>3300</v>
      </c>
      <c r="M467" s="46">
        <v>300</v>
      </c>
      <c r="N467" s="46">
        <v>3000</v>
      </c>
      <c r="O467" s="46">
        <v>1000</v>
      </c>
      <c r="P467" s="46">
        <v>150</v>
      </c>
      <c r="Q467" s="46"/>
      <c r="R467" s="46"/>
      <c r="S467" s="46"/>
      <c r="T467" s="45"/>
      <c r="U467" s="40">
        <f t="shared" si="23"/>
        <v>7750</v>
      </c>
      <c r="V467" s="1" t="b">
        <f t="shared" si="24"/>
        <v>1</v>
      </c>
    </row>
    <row r="468" spans="1:22" s="1" customFormat="1" ht="25" thickBot="1" x14ac:dyDescent="0.4">
      <c r="A468" s="53">
        <v>841</v>
      </c>
      <c r="B468" s="52">
        <v>144</v>
      </c>
      <c r="C468" s="48" t="s">
        <v>40</v>
      </c>
      <c r="D468" s="48" t="s">
        <v>10</v>
      </c>
      <c r="E468" s="48" t="s">
        <v>567</v>
      </c>
      <c r="F468" s="48" t="s">
        <v>565</v>
      </c>
      <c r="G468" s="48" t="s">
        <v>566</v>
      </c>
      <c r="H468" s="49">
        <v>44</v>
      </c>
      <c r="I468" s="48" t="s">
        <v>27</v>
      </c>
      <c r="J468" s="47">
        <f t="shared" si="22"/>
        <v>5500</v>
      </c>
      <c r="K468" s="46">
        <v>1200</v>
      </c>
      <c r="L468" s="46">
        <v>3300</v>
      </c>
      <c r="M468" s="46"/>
      <c r="N468" s="46"/>
      <c r="O468" s="46">
        <v>1000</v>
      </c>
      <c r="P468" s="46"/>
      <c r="Q468" s="46"/>
      <c r="R468" s="46"/>
      <c r="S468" s="46"/>
      <c r="T468" s="46"/>
      <c r="U468" s="40">
        <f t="shared" si="23"/>
        <v>5500</v>
      </c>
      <c r="V468" s="1" t="b">
        <f t="shared" si="24"/>
        <v>1</v>
      </c>
    </row>
    <row r="469" spans="1:22" s="1" customFormat="1" ht="25" thickBot="1" x14ac:dyDescent="0.4">
      <c r="A469" s="51">
        <v>843</v>
      </c>
      <c r="B469" s="50">
        <v>145</v>
      </c>
      <c r="C469" s="48" t="s">
        <v>194</v>
      </c>
      <c r="D469" s="48" t="s">
        <v>10</v>
      </c>
      <c r="E469" s="48" t="s">
        <v>568</v>
      </c>
      <c r="F469" s="48" t="s">
        <v>568</v>
      </c>
      <c r="G469" s="48" t="s">
        <v>566</v>
      </c>
      <c r="H469" s="49">
        <v>53</v>
      </c>
      <c r="I469" s="48" t="s">
        <v>27</v>
      </c>
      <c r="J469" s="47">
        <f t="shared" si="22"/>
        <v>6060</v>
      </c>
      <c r="K469" s="46"/>
      <c r="L469" s="46"/>
      <c r="M469" s="46"/>
      <c r="N469" s="46">
        <v>3000</v>
      </c>
      <c r="O469" s="46">
        <v>1000</v>
      </c>
      <c r="P469" s="46"/>
      <c r="Q469" s="46">
        <v>180</v>
      </c>
      <c r="R469" s="46">
        <v>1800</v>
      </c>
      <c r="S469" s="46">
        <v>80</v>
      </c>
      <c r="T469" s="46"/>
      <c r="U469" s="40">
        <f t="shared" si="23"/>
        <v>6060</v>
      </c>
      <c r="V469" s="1" t="b">
        <f t="shared" si="24"/>
        <v>1</v>
      </c>
    </row>
    <row r="470" spans="1:22" s="1" customFormat="1" ht="25" thickBot="1" x14ac:dyDescent="0.4">
      <c r="A470" s="53">
        <v>844</v>
      </c>
      <c r="B470" s="52">
        <v>145</v>
      </c>
      <c r="C470" s="48" t="s">
        <v>194</v>
      </c>
      <c r="D470" s="48" t="s">
        <v>10</v>
      </c>
      <c r="E470" s="48" t="s">
        <v>568</v>
      </c>
      <c r="F470" s="48" t="s">
        <v>568</v>
      </c>
      <c r="G470" s="48" t="s">
        <v>566</v>
      </c>
      <c r="H470" s="49">
        <v>70</v>
      </c>
      <c r="I470" s="48" t="s">
        <v>27</v>
      </c>
      <c r="J470" s="47">
        <f t="shared" si="22"/>
        <v>2060</v>
      </c>
      <c r="K470" s="46"/>
      <c r="L470" s="46"/>
      <c r="M470" s="46"/>
      <c r="N470" s="46"/>
      <c r="O470" s="46"/>
      <c r="P470" s="46"/>
      <c r="Q470" s="46">
        <v>180</v>
      </c>
      <c r="R470" s="46">
        <v>1800</v>
      </c>
      <c r="S470" s="46">
        <v>80</v>
      </c>
      <c r="T470" s="46"/>
      <c r="U470" s="40">
        <f t="shared" si="23"/>
        <v>2060</v>
      </c>
      <c r="V470" s="1" t="b">
        <f t="shared" si="24"/>
        <v>1</v>
      </c>
    </row>
    <row r="471" spans="1:22" s="1" customFormat="1" ht="25" thickBot="1" x14ac:dyDescent="0.4">
      <c r="A471" s="51">
        <v>845</v>
      </c>
      <c r="B471" s="50">
        <v>145</v>
      </c>
      <c r="C471" s="48" t="s">
        <v>569</v>
      </c>
      <c r="D471" s="48" t="s">
        <v>10</v>
      </c>
      <c r="E471" s="48" t="s">
        <v>568</v>
      </c>
      <c r="F471" s="48" t="s">
        <v>568</v>
      </c>
      <c r="G471" s="48" t="s">
        <v>566</v>
      </c>
      <c r="H471" s="49">
        <v>47</v>
      </c>
      <c r="I471" s="48" t="s">
        <v>27</v>
      </c>
      <c r="J471" s="47">
        <f t="shared" si="22"/>
        <v>5210</v>
      </c>
      <c r="K471" s="46"/>
      <c r="L471" s="46"/>
      <c r="M471" s="46"/>
      <c r="N471" s="46">
        <v>3000</v>
      </c>
      <c r="O471" s="46"/>
      <c r="P471" s="46">
        <v>150</v>
      </c>
      <c r="Q471" s="46">
        <v>180</v>
      </c>
      <c r="R471" s="46">
        <v>1800</v>
      </c>
      <c r="S471" s="46">
        <v>80</v>
      </c>
      <c r="T471" s="46"/>
      <c r="U471" s="40">
        <f t="shared" si="23"/>
        <v>5210</v>
      </c>
      <c r="V471" s="1" t="b">
        <f t="shared" si="24"/>
        <v>1</v>
      </c>
    </row>
    <row r="472" spans="1:22" s="1" customFormat="1" ht="25" thickBot="1" x14ac:dyDescent="0.4">
      <c r="A472" s="53">
        <v>846</v>
      </c>
      <c r="B472" s="52">
        <v>145</v>
      </c>
      <c r="C472" s="48" t="s">
        <v>569</v>
      </c>
      <c r="D472" s="48" t="s">
        <v>10</v>
      </c>
      <c r="E472" s="48" t="s">
        <v>568</v>
      </c>
      <c r="F472" s="48" t="s">
        <v>568</v>
      </c>
      <c r="G472" s="48" t="s">
        <v>566</v>
      </c>
      <c r="H472" s="49">
        <v>44</v>
      </c>
      <c r="I472" s="48" t="s">
        <v>27</v>
      </c>
      <c r="J472" s="47">
        <f t="shared" si="22"/>
        <v>5130</v>
      </c>
      <c r="K472" s="46"/>
      <c r="L472" s="46"/>
      <c r="M472" s="46"/>
      <c r="N472" s="46">
        <v>3000</v>
      </c>
      <c r="O472" s="46"/>
      <c r="P472" s="46">
        <v>150</v>
      </c>
      <c r="Q472" s="46">
        <v>180</v>
      </c>
      <c r="R472" s="46">
        <v>1800</v>
      </c>
      <c r="S472" s="46"/>
      <c r="T472" s="45"/>
      <c r="U472" s="40">
        <f t="shared" si="23"/>
        <v>5130</v>
      </c>
      <c r="V472" s="1" t="b">
        <f t="shared" si="24"/>
        <v>1</v>
      </c>
    </row>
    <row r="473" spans="1:22" s="1" customFormat="1" ht="25" thickBot="1" x14ac:dyDescent="0.4">
      <c r="A473" s="51">
        <v>847</v>
      </c>
      <c r="B473" s="50">
        <v>145</v>
      </c>
      <c r="C473" s="48" t="s">
        <v>570</v>
      </c>
      <c r="D473" s="48" t="s">
        <v>10</v>
      </c>
      <c r="E473" s="48" t="s">
        <v>568</v>
      </c>
      <c r="F473" s="48" t="s">
        <v>568</v>
      </c>
      <c r="G473" s="48" t="s">
        <v>566</v>
      </c>
      <c r="H473" s="49">
        <v>74</v>
      </c>
      <c r="I473" s="48" t="s">
        <v>27</v>
      </c>
      <c r="J473" s="47">
        <f t="shared" si="22"/>
        <v>3180</v>
      </c>
      <c r="K473" s="46">
        <v>1200</v>
      </c>
      <c r="L473" s="46"/>
      <c r="M473" s="46"/>
      <c r="N473" s="46"/>
      <c r="O473" s="46"/>
      <c r="P473" s="46"/>
      <c r="Q473" s="46">
        <v>180</v>
      </c>
      <c r="R473" s="46">
        <v>1800</v>
      </c>
      <c r="S473" s="46"/>
      <c r="T473" s="46"/>
      <c r="U473" s="40">
        <f t="shared" si="23"/>
        <v>3180</v>
      </c>
      <c r="V473" s="1" t="b">
        <f t="shared" si="24"/>
        <v>1</v>
      </c>
    </row>
    <row r="474" spans="1:22" s="1" customFormat="1" ht="25" thickBot="1" x14ac:dyDescent="0.4">
      <c r="A474" s="53">
        <v>851</v>
      </c>
      <c r="B474" s="52">
        <v>146</v>
      </c>
      <c r="C474" s="48" t="s">
        <v>149</v>
      </c>
      <c r="D474" s="48" t="s">
        <v>10</v>
      </c>
      <c r="E474" s="48" t="s">
        <v>568</v>
      </c>
      <c r="F474" s="48" t="s">
        <v>568</v>
      </c>
      <c r="G474" s="48" t="s">
        <v>566</v>
      </c>
      <c r="H474" s="49">
        <v>76</v>
      </c>
      <c r="I474" s="48" t="s">
        <v>27</v>
      </c>
      <c r="J474" s="47">
        <f t="shared" si="22"/>
        <v>2060</v>
      </c>
      <c r="K474" s="46"/>
      <c r="L474" s="46"/>
      <c r="M474" s="46"/>
      <c r="N474" s="46"/>
      <c r="O474" s="46"/>
      <c r="P474" s="46"/>
      <c r="Q474" s="46">
        <v>180</v>
      </c>
      <c r="R474" s="46">
        <v>1800</v>
      </c>
      <c r="S474" s="46">
        <v>80</v>
      </c>
      <c r="T474" s="46"/>
      <c r="U474" s="40">
        <f t="shared" si="23"/>
        <v>2060</v>
      </c>
      <c r="V474" s="1" t="b">
        <f t="shared" si="24"/>
        <v>1</v>
      </c>
    </row>
    <row r="475" spans="1:22" s="1" customFormat="1" ht="25" thickBot="1" x14ac:dyDescent="0.4">
      <c r="A475" s="51">
        <v>853</v>
      </c>
      <c r="B475" s="50">
        <v>146</v>
      </c>
      <c r="C475" s="48" t="s">
        <v>572</v>
      </c>
      <c r="D475" s="48" t="s">
        <v>23</v>
      </c>
      <c r="E475" s="48" t="s">
        <v>568</v>
      </c>
      <c r="F475" s="48" t="s">
        <v>568</v>
      </c>
      <c r="G475" s="48" t="s">
        <v>566</v>
      </c>
      <c r="H475" s="49">
        <v>75</v>
      </c>
      <c r="I475" s="48" t="s">
        <v>27</v>
      </c>
      <c r="J475" s="47">
        <f t="shared" si="22"/>
        <v>18330</v>
      </c>
      <c r="K475" s="46">
        <v>1200</v>
      </c>
      <c r="L475" s="46"/>
      <c r="M475" s="46"/>
      <c r="N475" s="46"/>
      <c r="O475" s="46"/>
      <c r="P475" s="46">
        <v>150</v>
      </c>
      <c r="Q475" s="46">
        <v>180</v>
      </c>
      <c r="R475" s="46">
        <v>1800</v>
      </c>
      <c r="S475" s="46"/>
      <c r="T475" s="46">
        <v>15000</v>
      </c>
      <c r="U475" s="40">
        <f t="shared" si="23"/>
        <v>18330</v>
      </c>
      <c r="V475" s="1" t="b">
        <f t="shared" si="24"/>
        <v>1</v>
      </c>
    </row>
    <row r="476" spans="1:22" s="1" customFormat="1" ht="25" thickBot="1" x14ac:dyDescent="0.4">
      <c r="A476" s="53">
        <v>856</v>
      </c>
      <c r="B476" s="52">
        <v>147</v>
      </c>
      <c r="C476" s="48" t="s">
        <v>573</v>
      </c>
      <c r="D476" s="48" t="s">
        <v>10</v>
      </c>
      <c r="E476" s="48" t="s">
        <v>574</v>
      </c>
      <c r="F476" s="48" t="s">
        <v>575</v>
      </c>
      <c r="G476" s="48" t="s">
        <v>566</v>
      </c>
      <c r="H476" s="49">
        <v>72</v>
      </c>
      <c r="I476" s="48" t="s">
        <v>27</v>
      </c>
      <c r="J476" s="47">
        <f t="shared" si="22"/>
        <v>2210</v>
      </c>
      <c r="K476" s="46"/>
      <c r="L476" s="46"/>
      <c r="M476" s="46"/>
      <c r="N476" s="46"/>
      <c r="O476" s="46"/>
      <c r="P476" s="46">
        <v>150</v>
      </c>
      <c r="Q476" s="46">
        <v>180</v>
      </c>
      <c r="R476" s="46">
        <v>1800</v>
      </c>
      <c r="S476" s="46">
        <v>80</v>
      </c>
      <c r="T476" s="46"/>
      <c r="U476" s="40">
        <f t="shared" si="23"/>
        <v>2210</v>
      </c>
      <c r="V476" s="1" t="b">
        <f t="shared" si="24"/>
        <v>1</v>
      </c>
    </row>
    <row r="477" spans="1:22" s="1" customFormat="1" ht="25" thickBot="1" x14ac:dyDescent="0.4">
      <c r="A477" s="51">
        <v>857</v>
      </c>
      <c r="B477" s="50">
        <v>147</v>
      </c>
      <c r="C477" s="48" t="s">
        <v>573</v>
      </c>
      <c r="D477" s="48" t="s">
        <v>10</v>
      </c>
      <c r="E477" s="48" t="s">
        <v>574</v>
      </c>
      <c r="F477" s="48" t="s">
        <v>575</v>
      </c>
      <c r="G477" s="48" t="s">
        <v>566</v>
      </c>
      <c r="H477" s="49">
        <v>38</v>
      </c>
      <c r="I477" s="48" t="s">
        <v>27</v>
      </c>
      <c r="J477" s="47">
        <f t="shared" si="22"/>
        <v>7300</v>
      </c>
      <c r="K477" s="46"/>
      <c r="L477" s="46">
        <v>3300</v>
      </c>
      <c r="M477" s="46"/>
      <c r="N477" s="46">
        <v>3000</v>
      </c>
      <c r="O477" s="46">
        <v>1000</v>
      </c>
      <c r="P477" s="46"/>
      <c r="Q477" s="46"/>
      <c r="R477" s="46"/>
      <c r="S477" s="46"/>
      <c r="T477" s="46"/>
      <c r="U477" s="40">
        <f t="shared" si="23"/>
        <v>7300</v>
      </c>
      <c r="V477" s="1" t="b">
        <f t="shared" si="24"/>
        <v>1</v>
      </c>
    </row>
    <row r="478" spans="1:22" s="1" customFormat="1" ht="25" thickBot="1" x14ac:dyDescent="0.4">
      <c r="A478" s="53">
        <v>858</v>
      </c>
      <c r="B478" s="52">
        <v>147</v>
      </c>
      <c r="C478" s="48" t="s">
        <v>573</v>
      </c>
      <c r="D478" s="48" t="s">
        <v>23</v>
      </c>
      <c r="E478" s="48" t="s">
        <v>574</v>
      </c>
      <c r="F478" s="48" t="s">
        <v>575</v>
      </c>
      <c r="G478" s="48" t="s">
        <v>566</v>
      </c>
      <c r="H478" s="49">
        <v>78</v>
      </c>
      <c r="I478" s="48" t="s">
        <v>27</v>
      </c>
      <c r="J478" s="47">
        <f t="shared" si="22"/>
        <v>17430</v>
      </c>
      <c r="K478" s="46"/>
      <c r="L478" s="46"/>
      <c r="M478" s="46">
        <v>300</v>
      </c>
      <c r="N478" s="46"/>
      <c r="O478" s="46"/>
      <c r="P478" s="46">
        <v>150</v>
      </c>
      <c r="Q478" s="46">
        <v>180</v>
      </c>
      <c r="R478" s="46">
        <v>1800</v>
      </c>
      <c r="S478" s="46"/>
      <c r="T478" s="46">
        <v>15000</v>
      </c>
      <c r="U478" s="40">
        <f t="shared" si="23"/>
        <v>17430</v>
      </c>
      <c r="V478" s="1" t="b">
        <f t="shared" si="24"/>
        <v>1</v>
      </c>
    </row>
    <row r="479" spans="1:22" s="1" customFormat="1" ht="25" thickBot="1" x14ac:dyDescent="0.4">
      <c r="A479" s="51">
        <v>863</v>
      </c>
      <c r="B479" s="50">
        <v>149</v>
      </c>
      <c r="C479" s="48" t="s">
        <v>40</v>
      </c>
      <c r="D479" s="48" t="s">
        <v>10</v>
      </c>
      <c r="E479" s="48" t="s">
        <v>576</v>
      </c>
      <c r="F479" s="48" t="s">
        <v>577</v>
      </c>
      <c r="G479" s="48" t="s">
        <v>578</v>
      </c>
      <c r="H479" s="49">
        <v>41</v>
      </c>
      <c r="I479" s="48" t="s">
        <v>27</v>
      </c>
      <c r="J479" s="47">
        <f t="shared" si="22"/>
        <v>4450</v>
      </c>
      <c r="K479" s="46"/>
      <c r="L479" s="46">
        <v>3300</v>
      </c>
      <c r="M479" s="46"/>
      <c r="N479" s="46"/>
      <c r="O479" s="46">
        <v>1000</v>
      </c>
      <c r="P479" s="46">
        <v>150</v>
      </c>
      <c r="Q479" s="46"/>
      <c r="R479" s="46"/>
      <c r="S479" s="46"/>
      <c r="T479" s="46"/>
      <c r="U479" s="40">
        <f t="shared" si="23"/>
        <v>4450</v>
      </c>
      <c r="V479" s="1" t="b">
        <f t="shared" si="24"/>
        <v>1</v>
      </c>
    </row>
    <row r="480" spans="1:22" ht="25" thickBot="1" x14ac:dyDescent="0.4">
      <c r="A480" s="53">
        <v>864</v>
      </c>
      <c r="B480" s="52">
        <v>149</v>
      </c>
      <c r="C480" s="48" t="s">
        <v>40</v>
      </c>
      <c r="D480" s="48" t="s">
        <v>10</v>
      </c>
      <c r="E480" s="48" t="s">
        <v>576</v>
      </c>
      <c r="F480" s="48" t="s">
        <v>577</v>
      </c>
      <c r="G480" s="48" t="s">
        <v>578</v>
      </c>
      <c r="H480" s="49">
        <v>29</v>
      </c>
      <c r="I480" s="48" t="s">
        <v>27</v>
      </c>
      <c r="J480" s="47">
        <f t="shared" si="22"/>
        <v>7330</v>
      </c>
      <c r="K480" s="46">
        <v>1200</v>
      </c>
      <c r="L480" s="46"/>
      <c r="M480" s="46"/>
      <c r="N480" s="46">
        <v>3000</v>
      </c>
      <c r="O480" s="46">
        <v>1000</v>
      </c>
      <c r="P480" s="45">
        <v>150</v>
      </c>
      <c r="Q480" s="46">
        <v>180</v>
      </c>
      <c r="R480" s="46">
        <v>1800</v>
      </c>
      <c r="S480" s="46"/>
      <c r="T480" s="46"/>
      <c r="U480" s="40">
        <f t="shared" si="23"/>
        <v>7330</v>
      </c>
      <c r="V480" s="1" t="b">
        <f t="shared" si="24"/>
        <v>1</v>
      </c>
    </row>
    <row r="481" spans="1:22" s="1" customFormat="1" ht="25" thickBot="1" x14ac:dyDescent="0.4">
      <c r="A481" s="51">
        <v>865</v>
      </c>
      <c r="B481" s="50">
        <v>149</v>
      </c>
      <c r="C481" s="48" t="s">
        <v>40</v>
      </c>
      <c r="D481" s="48" t="s">
        <v>10</v>
      </c>
      <c r="E481" s="48" t="s">
        <v>576</v>
      </c>
      <c r="F481" s="48" t="s">
        <v>577</v>
      </c>
      <c r="G481" s="48" t="s">
        <v>578</v>
      </c>
      <c r="H481" s="49">
        <v>42</v>
      </c>
      <c r="I481" s="48" t="s">
        <v>27</v>
      </c>
      <c r="J481" s="47">
        <f t="shared" si="22"/>
        <v>7300</v>
      </c>
      <c r="K481" s="46"/>
      <c r="L481" s="46">
        <v>3300</v>
      </c>
      <c r="M481" s="46"/>
      <c r="N481" s="46">
        <v>3000</v>
      </c>
      <c r="O481" s="46">
        <v>1000</v>
      </c>
      <c r="P481" s="46"/>
      <c r="Q481" s="46"/>
      <c r="R481" s="46"/>
      <c r="S481" s="46"/>
      <c r="T481" s="46"/>
      <c r="U481" s="40">
        <f t="shared" si="23"/>
        <v>7300</v>
      </c>
      <c r="V481" s="1" t="b">
        <f t="shared" si="24"/>
        <v>1</v>
      </c>
    </row>
    <row r="482" spans="1:22" s="1" customFormat="1" ht="25" thickBot="1" x14ac:dyDescent="0.4">
      <c r="A482" s="53">
        <v>867</v>
      </c>
      <c r="B482" s="52">
        <v>150</v>
      </c>
      <c r="C482" s="48" t="s">
        <v>579</v>
      </c>
      <c r="D482" s="48" t="s">
        <v>10</v>
      </c>
      <c r="E482" s="48" t="s">
        <v>580</v>
      </c>
      <c r="F482" s="48" t="s">
        <v>581</v>
      </c>
      <c r="G482" s="48" t="s">
        <v>578</v>
      </c>
      <c r="H482" s="49">
        <v>39</v>
      </c>
      <c r="I482" s="48" t="s">
        <v>27</v>
      </c>
      <c r="J482" s="47">
        <f t="shared" si="22"/>
        <v>7300</v>
      </c>
      <c r="K482" s="46"/>
      <c r="L482" s="46">
        <v>3300</v>
      </c>
      <c r="M482" s="46"/>
      <c r="N482" s="46">
        <v>3000</v>
      </c>
      <c r="O482" s="46">
        <v>1000</v>
      </c>
      <c r="P482" s="46"/>
      <c r="Q482" s="46"/>
      <c r="R482" s="46"/>
      <c r="S482" s="46"/>
      <c r="T482" s="45"/>
      <c r="U482" s="40">
        <f t="shared" si="23"/>
        <v>7300</v>
      </c>
      <c r="V482" s="1" t="b">
        <f t="shared" si="24"/>
        <v>1</v>
      </c>
    </row>
    <row r="483" spans="1:22" s="1" customFormat="1" ht="25" thickBot="1" x14ac:dyDescent="0.4">
      <c r="A483" s="51">
        <v>868</v>
      </c>
      <c r="B483" s="50">
        <v>150</v>
      </c>
      <c r="C483" s="48" t="s">
        <v>582</v>
      </c>
      <c r="D483" s="48" t="s">
        <v>10</v>
      </c>
      <c r="E483" s="48" t="s">
        <v>580</v>
      </c>
      <c r="F483" s="48" t="s">
        <v>581</v>
      </c>
      <c r="G483" s="48" t="s">
        <v>578</v>
      </c>
      <c r="H483" s="49">
        <v>44</v>
      </c>
      <c r="I483" s="48" t="s">
        <v>27</v>
      </c>
      <c r="J483" s="47">
        <f t="shared" si="22"/>
        <v>6300</v>
      </c>
      <c r="K483" s="46"/>
      <c r="L483" s="46">
        <v>3300</v>
      </c>
      <c r="M483" s="46"/>
      <c r="N483" s="46">
        <v>3000</v>
      </c>
      <c r="O483" s="46"/>
      <c r="P483" s="46"/>
      <c r="Q483" s="46"/>
      <c r="R483" s="46"/>
      <c r="S483" s="46"/>
      <c r="T483" s="45"/>
      <c r="U483" s="40">
        <f t="shared" si="23"/>
        <v>6300</v>
      </c>
      <c r="V483" s="1" t="b">
        <f t="shared" si="24"/>
        <v>1</v>
      </c>
    </row>
    <row r="484" spans="1:22" s="1" customFormat="1" ht="15" thickBot="1" x14ac:dyDescent="0.4">
      <c r="A484" s="53">
        <v>870</v>
      </c>
      <c r="B484" s="52">
        <v>151</v>
      </c>
      <c r="C484" s="48" t="s">
        <v>583</v>
      </c>
      <c r="D484" s="48" t="s">
        <v>10</v>
      </c>
      <c r="E484" s="48" t="s">
        <v>577</v>
      </c>
      <c r="F484" s="48" t="s">
        <v>577</v>
      </c>
      <c r="G484" s="48" t="s">
        <v>578</v>
      </c>
      <c r="H484" s="49">
        <v>53</v>
      </c>
      <c r="I484" s="48" t="s">
        <v>27</v>
      </c>
      <c r="J484" s="47">
        <f t="shared" si="22"/>
        <v>3260</v>
      </c>
      <c r="K484" s="46">
        <v>1200</v>
      </c>
      <c r="L484" s="46"/>
      <c r="M484" s="46"/>
      <c r="N484" s="46"/>
      <c r="O484" s="46"/>
      <c r="P484" s="46"/>
      <c r="Q484" s="46">
        <v>180</v>
      </c>
      <c r="R484" s="46">
        <v>1800</v>
      </c>
      <c r="S484" s="46">
        <v>80</v>
      </c>
      <c r="T484" s="46"/>
      <c r="U484" s="40">
        <f t="shared" si="23"/>
        <v>3260</v>
      </c>
      <c r="V484" s="1" t="b">
        <f t="shared" si="24"/>
        <v>1</v>
      </c>
    </row>
    <row r="485" spans="1:22" s="1" customFormat="1" ht="15" thickBot="1" x14ac:dyDescent="0.4">
      <c r="A485" s="51">
        <v>871</v>
      </c>
      <c r="B485" s="50">
        <v>151</v>
      </c>
      <c r="C485" s="48" t="s">
        <v>583</v>
      </c>
      <c r="D485" s="48" t="s">
        <v>10</v>
      </c>
      <c r="E485" s="48" t="s">
        <v>577</v>
      </c>
      <c r="F485" s="48" t="s">
        <v>577</v>
      </c>
      <c r="G485" s="48" t="s">
        <v>578</v>
      </c>
      <c r="H485" s="49">
        <v>45</v>
      </c>
      <c r="I485" s="48" t="s">
        <v>27</v>
      </c>
      <c r="J485" s="47">
        <f t="shared" si="22"/>
        <v>7260</v>
      </c>
      <c r="K485" s="46">
        <v>1200</v>
      </c>
      <c r="L485" s="46"/>
      <c r="M485" s="46"/>
      <c r="N485" s="46">
        <v>3000</v>
      </c>
      <c r="O485" s="46">
        <v>1000</v>
      </c>
      <c r="P485" s="46"/>
      <c r="Q485" s="46">
        <v>180</v>
      </c>
      <c r="R485" s="46">
        <v>1800</v>
      </c>
      <c r="S485" s="46">
        <v>80</v>
      </c>
      <c r="T485" s="46"/>
      <c r="U485" s="40">
        <f t="shared" si="23"/>
        <v>7260</v>
      </c>
      <c r="V485" s="1" t="b">
        <f t="shared" si="24"/>
        <v>1</v>
      </c>
    </row>
    <row r="486" spans="1:22" s="1" customFormat="1" ht="15" thickBot="1" x14ac:dyDescent="0.4">
      <c r="A486" s="53">
        <v>872</v>
      </c>
      <c r="B486" s="52">
        <v>151</v>
      </c>
      <c r="C486" s="48" t="s">
        <v>584</v>
      </c>
      <c r="D486" s="48" t="s">
        <v>10</v>
      </c>
      <c r="E486" s="48" t="s">
        <v>577</v>
      </c>
      <c r="F486" s="48" t="s">
        <v>577</v>
      </c>
      <c r="G486" s="48" t="s">
        <v>578</v>
      </c>
      <c r="H486" s="49">
        <v>53</v>
      </c>
      <c r="I486" s="48" t="s">
        <v>27</v>
      </c>
      <c r="J486" s="47">
        <f t="shared" si="22"/>
        <v>4260</v>
      </c>
      <c r="K486" s="46">
        <v>1200</v>
      </c>
      <c r="L486" s="46"/>
      <c r="M486" s="46"/>
      <c r="N486" s="46"/>
      <c r="O486" s="46">
        <v>1000</v>
      </c>
      <c r="P486" s="46"/>
      <c r="Q486" s="46">
        <v>180</v>
      </c>
      <c r="R486" s="46">
        <v>1800</v>
      </c>
      <c r="S486" s="46">
        <v>80</v>
      </c>
      <c r="T486" s="46"/>
      <c r="U486" s="40">
        <f t="shared" si="23"/>
        <v>4260</v>
      </c>
      <c r="V486" s="1" t="b">
        <f t="shared" si="24"/>
        <v>1</v>
      </c>
    </row>
    <row r="487" spans="1:22" s="1" customFormat="1" ht="25" thickBot="1" x14ac:dyDescent="0.4">
      <c r="A487" s="51">
        <v>637</v>
      </c>
      <c r="B487" s="50">
        <v>154</v>
      </c>
      <c r="C487" s="48" t="s">
        <v>595</v>
      </c>
      <c r="D487" s="48" t="s">
        <v>10</v>
      </c>
      <c r="E487" s="48" t="s">
        <v>596</v>
      </c>
      <c r="F487" s="48" t="s">
        <v>405</v>
      </c>
      <c r="G487" s="48" t="s">
        <v>406</v>
      </c>
      <c r="H487" s="49">
        <v>75</v>
      </c>
      <c r="I487" s="48" t="s">
        <v>27</v>
      </c>
      <c r="J487" s="47">
        <f t="shared" si="22"/>
        <v>2060</v>
      </c>
      <c r="K487" s="46"/>
      <c r="L487" s="46"/>
      <c r="M487" s="46"/>
      <c r="N487" s="46"/>
      <c r="O487" s="46"/>
      <c r="P487" s="46"/>
      <c r="Q487" s="46">
        <v>180</v>
      </c>
      <c r="R487" s="46">
        <v>1800</v>
      </c>
      <c r="S487" s="46">
        <v>80</v>
      </c>
      <c r="T487" s="46"/>
      <c r="U487" s="40">
        <f t="shared" si="23"/>
        <v>2060</v>
      </c>
      <c r="V487" s="1" t="b">
        <f t="shared" si="24"/>
        <v>1</v>
      </c>
    </row>
    <row r="488" spans="1:22" s="1" customFormat="1" ht="25" thickBot="1" x14ac:dyDescent="0.4">
      <c r="A488" s="53">
        <v>859</v>
      </c>
      <c r="B488" s="52">
        <v>158</v>
      </c>
      <c r="C488" s="48" t="s">
        <v>605</v>
      </c>
      <c r="D488" s="48" t="s">
        <v>10</v>
      </c>
      <c r="E488" s="48" t="s">
        <v>606</v>
      </c>
      <c r="F488" s="48" t="s">
        <v>607</v>
      </c>
      <c r="G488" s="48" t="s">
        <v>566</v>
      </c>
      <c r="H488" s="49">
        <v>22</v>
      </c>
      <c r="I488" s="48" t="s">
        <v>27</v>
      </c>
      <c r="J488" s="47">
        <f t="shared" si="22"/>
        <v>7710</v>
      </c>
      <c r="K488" s="46">
        <v>1200</v>
      </c>
      <c r="L488" s="46"/>
      <c r="M488" s="46">
        <v>300</v>
      </c>
      <c r="N488" s="46">
        <v>3000</v>
      </c>
      <c r="O488" s="46">
        <v>1000</v>
      </c>
      <c r="P488" s="46">
        <v>150</v>
      </c>
      <c r="Q488" s="46">
        <v>180</v>
      </c>
      <c r="R488" s="46">
        <v>1800</v>
      </c>
      <c r="S488" s="46">
        <v>80</v>
      </c>
      <c r="T488" s="46"/>
      <c r="U488" s="40">
        <f t="shared" si="23"/>
        <v>7710</v>
      </c>
      <c r="V488" s="1" t="b">
        <f t="shared" si="24"/>
        <v>1</v>
      </c>
    </row>
    <row r="489" spans="1:22" s="1" customFormat="1" ht="25" thickBot="1" x14ac:dyDescent="0.4">
      <c r="A489" s="51">
        <v>862</v>
      </c>
      <c r="B489" s="50">
        <v>160</v>
      </c>
      <c r="C489" s="48" t="s">
        <v>610</v>
      </c>
      <c r="D489" s="48" t="s">
        <v>10</v>
      </c>
      <c r="E489" s="48" t="s">
        <v>611</v>
      </c>
      <c r="F489" s="48" t="s">
        <v>607</v>
      </c>
      <c r="G489" s="48" t="s">
        <v>566</v>
      </c>
      <c r="H489" s="49">
        <v>61</v>
      </c>
      <c r="I489" s="48" t="s">
        <v>27</v>
      </c>
      <c r="J489" s="47">
        <f t="shared" si="22"/>
        <v>4300</v>
      </c>
      <c r="K489" s="46"/>
      <c r="L489" s="46">
        <v>3300</v>
      </c>
      <c r="M489" s="46"/>
      <c r="N489" s="46"/>
      <c r="O489" s="46">
        <v>1000</v>
      </c>
      <c r="P489" s="46"/>
      <c r="Q489" s="46"/>
      <c r="R489" s="46"/>
      <c r="S489" s="46"/>
      <c r="T489" s="45"/>
      <c r="U489" s="40">
        <f t="shared" si="23"/>
        <v>4300</v>
      </c>
      <c r="V489" s="1" t="b">
        <f t="shared" si="24"/>
        <v>1</v>
      </c>
    </row>
    <row r="490" spans="1:22" s="1" customFormat="1" ht="15" thickBot="1" x14ac:dyDescent="0.4">
      <c r="A490" s="53">
        <v>875</v>
      </c>
      <c r="B490" s="52">
        <v>161</v>
      </c>
      <c r="C490" s="48" t="s">
        <v>612</v>
      </c>
      <c r="D490" s="48" t="s">
        <v>10</v>
      </c>
      <c r="E490" s="48" t="s">
        <v>613</v>
      </c>
      <c r="F490" s="48" t="s">
        <v>614</v>
      </c>
      <c r="G490" s="48" t="s">
        <v>578</v>
      </c>
      <c r="H490" s="49">
        <v>68</v>
      </c>
      <c r="I490" s="48" t="s">
        <v>27</v>
      </c>
      <c r="J490" s="47">
        <f t="shared" si="22"/>
        <v>4980</v>
      </c>
      <c r="K490" s="46"/>
      <c r="L490" s="46"/>
      <c r="M490" s="46"/>
      <c r="N490" s="46">
        <v>3000</v>
      </c>
      <c r="O490" s="46"/>
      <c r="P490" s="46"/>
      <c r="Q490" s="46">
        <v>180</v>
      </c>
      <c r="R490" s="46">
        <v>1800</v>
      </c>
      <c r="S490" s="46"/>
      <c r="T490" s="45"/>
      <c r="U490" s="40">
        <f t="shared" si="23"/>
        <v>4980</v>
      </c>
      <c r="V490" s="1" t="b">
        <f t="shared" si="24"/>
        <v>1</v>
      </c>
    </row>
    <row r="491" spans="1:22" s="1" customFormat="1" ht="15" thickBot="1" x14ac:dyDescent="0.4">
      <c r="A491" s="51">
        <v>876</v>
      </c>
      <c r="B491" s="50">
        <v>161</v>
      </c>
      <c r="C491" s="48" t="s">
        <v>612</v>
      </c>
      <c r="D491" s="48" t="s">
        <v>10</v>
      </c>
      <c r="E491" s="48" t="s">
        <v>613</v>
      </c>
      <c r="F491" s="48" t="s">
        <v>614</v>
      </c>
      <c r="G491" s="48" t="s">
        <v>578</v>
      </c>
      <c r="H491" s="49">
        <v>63</v>
      </c>
      <c r="I491" s="48" t="s">
        <v>27</v>
      </c>
      <c r="J491" s="47">
        <f t="shared" si="22"/>
        <v>5980</v>
      </c>
      <c r="K491" s="46"/>
      <c r="L491" s="46"/>
      <c r="M491" s="46"/>
      <c r="N491" s="46">
        <v>3000</v>
      </c>
      <c r="O491" s="46">
        <v>1000</v>
      </c>
      <c r="P491" s="46"/>
      <c r="Q491" s="46">
        <v>180</v>
      </c>
      <c r="R491" s="46">
        <v>1800</v>
      </c>
      <c r="S491" s="46"/>
      <c r="T491" s="45"/>
      <c r="U491" s="40">
        <f t="shared" si="23"/>
        <v>5980</v>
      </c>
      <c r="V491" s="1" t="b">
        <f t="shared" si="24"/>
        <v>1</v>
      </c>
    </row>
    <row r="492" spans="1:22" ht="12.5" thickBot="1" x14ac:dyDescent="0.35">
      <c r="A492" s="14"/>
      <c r="B492" s="14"/>
      <c r="C492" s="14"/>
      <c r="D492" s="14"/>
      <c r="E492" s="14"/>
      <c r="F492" s="14"/>
      <c r="G492" s="14"/>
      <c r="H492" s="14"/>
      <c r="I492" s="14"/>
      <c r="J492" s="31"/>
      <c r="L492" s="14"/>
      <c r="M492" s="14"/>
      <c r="N492" s="14"/>
      <c r="O492" s="14"/>
      <c r="P492" s="14"/>
      <c r="Q492" s="14"/>
      <c r="R492" s="14"/>
      <c r="S492" s="14"/>
      <c r="T492" s="14"/>
    </row>
    <row r="493" spans="1:22" s="43" customFormat="1" ht="12.5" thickBot="1" x14ac:dyDescent="0.35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>
        <f>57*1200</f>
        <v>68400</v>
      </c>
      <c r="L493" s="44">
        <f>45*3300</f>
        <v>148500</v>
      </c>
      <c r="M493" s="44">
        <f>44*300</f>
        <v>13200</v>
      </c>
      <c r="N493" s="44">
        <f>136*3000+6*6000</f>
        <v>444000</v>
      </c>
      <c r="O493" s="44">
        <f>134*1000</f>
        <v>134000</v>
      </c>
      <c r="P493" s="44">
        <f>177*150</f>
        <v>26550</v>
      </c>
      <c r="Q493" s="44">
        <f>419*180</f>
        <v>75420</v>
      </c>
      <c r="R493" s="44">
        <f>437*1800</f>
        <v>786600</v>
      </c>
      <c r="S493" s="44">
        <f>258*80</f>
        <v>20640</v>
      </c>
      <c r="T493" s="44">
        <f>77*15000</f>
        <v>1155000</v>
      </c>
      <c r="U493" s="41">
        <f>SUBTOTAL(9,K493:T493)</f>
        <v>2872310</v>
      </c>
    </row>
    <row r="494" spans="1:22" ht="12.5" thickBot="1" x14ac:dyDescent="0.3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42" t="s">
        <v>660</v>
      </c>
      <c r="U494" s="41">
        <f>U493*20%</f>
        <v>574462</v>
      </c>
    </row>
    <row r="495" spans="1:22" ht="12.5" thickBot="1" x14ac:dyDescent="0.3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 t="s">
        <v>621</v>
      </c>
      <c r="U495" s="41">
        <f>U493+U494</f>
        <v>3446772</v>
      </c>
    </row>
    <row r="496" spans="1:22" ht="12.5" thickBot="1" x14ac:dyDescent="0.3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</row>
    <row r="497" spans="1:20" ht="12.5" thickBot="1" x14ac:dyDescent="0.3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</row>
    <row r="498" spans="1:20" ht="12.5" thickBot="1" x14ac:dyDescent="0.3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</row>
    <row r="499" spans="1:20" ht="12.5" thickBot="1" x14ac:dyDescent="0.3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</row>
    <row r="500" spans="1:20" ht="12.5" thickBot="1" x14ac:dyDescent="0.3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</row>
    <row r="501" spans="1:20" ht="12.5" thickBot="1" x14ac:dyDescent="0.3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</row>
    <row r="502" spans="1:20" ht="12.5" thickBot="1" x14ac:dyDescent="0.3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</row>
    <row r="503" spans="1:20" ht="12.5" thickBot="1" x14ac:dyDescent="0.3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</row>
    <row r="504" spans="1:20" ht="12.5" thickBot="1" x14ac:dyDescent="0.3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</row>
    <row r="505" spans="1:20" ht="12.5" thickBot="1" x14ac:dyDescent="0.3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</row>
    <row r="506" spans="1:20" ht="12.5" thickBot="1" x14ac:dyDescent="0.3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</row>
    <row r="507" spans="1:20" ht="12.5" thickBot="1" x14ac:dyDescent="0.3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</row>
    <row r="508" spans="1:20" ht="12.5" thickBot="1" x14ac:dyDescent="0.3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</row>
    <row r="509" spans="1:20" ht="12.5" thickBot="1" x14ac:dyDescent="0.3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</row>
    <row r="510" spans="1:20" ht="12.5" thickBot="1" x14ac:dyDescent="0.3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</row>
    <row r="511" spans="1:20" ht="12.5" thickBot="1" x14ac:dyDescent="0.3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</row>
    <row r="512" spans="1:20" ht="12.5" thickBot="1" x14ac:dyDescent="0.3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</row>
    <row r="513" spans="1:20" ht="12.5" thickBot="1" x14ac:dyDescent="0.3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</row>
    <row r="514" spans="1:20" ht="12.5" thickBot="1" x14ac:dyDescent="0.3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</row>
    <row r="515" spans="1:20" ht="12.5" thickBot="1" x14ac:dyDescent="0.3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</row>
    <row r="516" spans="1:20" ht="12.5" thickBot="1" x14ac:dyDescent="0.3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</row>
    <row r="517" spans="1:20" ht="12.5" thickBot="1" x14ac:dyDescent="0.3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</row>
    <row r="518" spans="1:20" ht="12.5" thickBot="1" x14ac:dyDescent="0.3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</row>
    <row r="519" spans="1:20" ht="12.5" thickBot="1" x14ac:dyDescent="0.3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</row>
    <row r="520" spans="1:20" ht="12.5" thickBot="1" x14ac:dyDescent="0.3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</row>
    <row r="521" spans="1:20" ht="12.5" thickBot="1" x14ac:dyDescent="0.3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</row>
    <row r="522" spans="1:20" ht="12.5" thickBot="1" x14ac:dyDescent="0.3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</row>
    <row r="523" spans="1:20" ht="12.5" thickBot="1" x14ac:dyDescent="0.3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</row>
    <row r="524" spans="1:20" ht="12.5" thickBot="1" x14ac:dyDescent="0.3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</row>
    <row r="525" spans="1:20" ht="12.5" thickBot="1" x14ac:dyDescent="0.3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</row>
    <row r="526" spans="1:20" ht="12.5" thickBot="1" x14ac:dyDescent="0.3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</row>
    <row r="527" spans="1:20" ht="12.5" thickBot="1" x14ac:dyDescent="0.3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</row>
    <row r="528" spans="1:20" ht="12.5" thickBot="1" x14ac:dyDescent="0.3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</row>
    <row r="529" spans="1:20" ht="12.5" thickBot="1" x14ac:dyDescent="0.3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</row>
    <row r="530" spans="1:20" ht="12.5" thickBot="1" x14ac:dyDescent="0.3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</row>
    <row r="531" spans="1:20" ht="12.5" thickBot="1" x14ac:dyDescent="0.3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</row>
  </sheetData>
  <autoFilter ref="A1:V491" xr:uid="{B1149270-A173-478C-83AE-15D3030EBE79}"/>
  <pageMargins left="0.7" right="0.7" top="0.75" bottom="0.75" header="0.3" footer="0.3"/>
  <pageSetup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C87B-BAF4-4ED8-BD77-F87E4BC53FEB}">
  <dimension ref="A1:X52"/>
  <sheetViews>
    <sheetView workbookViewId="0">
      <pane ySplit="2" topLeftCell="A28" activePane="bottomLeft" state="frozen"/>
      <selection pane="bottomLeft" activeCell="C38" sqref="C38"/>
    </sheetView>
  </sheetViews>
  <sheetFormatPr defaultColWidth="9.1796875" defaultRowHeight="14.5" x14ac:dyDescent="0.35"/>
  <cols>
    <col min="1" max="1" width="4" style="1" bestFit="1" customWidth="1"/>
    <col min="2" max="2" width="6" style="1" bestFit="1" customWidth="1"/>
    <col min="3" max="3" width="16.54296875" style="1" customWidth="1"/>
    <col min="4" max="4" width="11.7265625" style="1" bestFit="1" customWidth="1"/>
    <col min="5" max="5" width="14.7265625" style="1" customWidth="1"/>
    <col min="6" max="6" width="12.81640625" style="1" customWidth="1"/>
    <col min="7" max="7" width="12.453125" style="1" customWidth="1"/>
    <col min="8" max="8" width="6.81640625" style="1" customWidth="1"/>
    <col min="9" max="9" width="5.453125" style="1" bestFit="1" customWidth="1"/>
    <col min="10" max="10" width="4.7265625" style="1" bestFit="1" customWidth="1"/>
    <col min="11" max="11" width="9.7265625" style="1" customWidth="1"/>
    <col min="12" max="16384" width="9.1796875" style="1"/>
  </cols>
  <sheetData>
    <row r="1" spans="1:24" ht="36.5" x14ac:dyDescent="0.35">
      <c r="A1" s="39" t="s">
        <v>643</v>
      </c>
      <c r="B1" s="39" t="s">
        <v>0</v>
      </c>
      <c r="C1" s="39" t="s">
        <v>1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6</v>
      </c>
      <c r="I1" s="39" t="s">
        <v>8</v>
      </c>
      <c r="J1" s="39" t="s">
        <v>7</v>
      </c>
      <c r="K1" s="35" t="s">
        <v>659</v>
      </c>
      <c r="L1" s="38" t="s">
        <v>658</v>
      </c>
      <c r="M1" s="36" t="s">
        <v>657</v>
      </c>
      <c r="N1" s="36" t="s">
        <v>656</v>
      </c>
      <c r="O1" s="38" t="s">
        <v>655</v>
      </c>
      <c r="P1" s="36" t="s">
        <v>654</v>
      </c>
      <c r="Q1" s="36" t="s">
        <v>653</v>
      </c>
      <c r="R1" s="37" t="s">
        <v>652</v>
      </c>
      <c r="S1" s="36" t="s">
        <v>651</v>
      </c>
      <c r="T1" s="36" t="s">
        <v>650</v>
      </c>
      <c r="U1" s="36" t="s">
        <v>649</v>
      </c>
      <c r="V1" s="36" t="s">
        <v>648</v>
      </c>
      <c r="W1" s="36" t="s">
        <v>647</v>
      </c>
      <c r="X1" s="36" t="s">
        <v>646</v>
      </c>
    </row>
    <row r="2" spans="1:24" s="2" customFormat="1" ht="36.5" x14ac:dyDescent="0.35">
      <c r="A2" s="35"/>
      <c r="B2" s="35"/>
      <c r="C2" s="35"/>
      <c r="D2" s="35"/>
      <c r="E2" s="35"/>
      <c r="F2" s="35"/>
      <c r="G2" s="35"/>
      <c r="H2" s="35" t="s">
        <v>645</v>
      </c>
      <c r="I2" s="35"/>
      <c r="J2" s="35"/>
      <c r="K2" s="35">
        <f t="shared" ref="K2:X2" si="0">SUM(K3:K49)</f>
        <v>253152</v>
      </c>
      <c r="L2" s="34">
        <f t="shared" si="0"/>
        <v>26100</v>
      </c>
      <c r="M2" s="34">
        <f t="shared" si="0"/>
        <v>45500</v>
      </c>
      <c r="N2" s="34">
        <f t="shared" si="0"/>
        <v>1852</v>
      </c>
      <c r="O2" s="34">
        <f t="shared" si="0"/>
        <v>12000</v>
      </c>
      <c r="P2" s="34">
        <f t="shared" si="0"/>
        <v>8000</v>
      </c>
      <c r="Q2" s="34">
        <f t="shared" si="0"/>
        <v>12000</v>
      </c>
      <c r="R2" s="34">
        <f t="shared" si="0"/>
        <v>14400</v>
      </c>
      <c r="S2" s="34">
        <f t="shared" si="0"/>
        <v>7200</v>
      </c>
      <c r="T2" s="34">
        <f t="shared" si="0"/>
        <v>5700</v>
      </c>
      <c r="U2" s="34">
        <f t="shared" si="0"/>
        <v>17500</v>
      </c>
      <c r="V2" s="34">
        <f t="shared" si="0"/>
        <v>10500</v>
      </c>
      <c r="W2" s="34">
        <f t="shared" si="0"/>
        <v>12600</v>
      </c>
      <c r="X2" s="34">
        <f t="shared" si="0"/>
        <v>79800</v>
      </c>
    </row>
    <row r="3" spans="1:24" x14ac:dyDescent="0.35">
      <c r="A3" s="25">
        <v>504</v>
      </c>
      <c r="B3" s="27">
        <v>75</v>
      </c>
      <c r="C3" s="24" t="s">
        <v>346</v>
      </c>
      <c r="D3" s="24" t="s">
        <v>197</v>
      </c>
      <c r="E3" s="24" t="s">
        <v>343</v>
      </c>
      <c r="F3" s="24" t="s">
        <v>344</v>
      </c>
      <c r="G3" s="24" t="s">
        <v>345</v>
      </c>
      <c r="H3" s="26"/>
      <c r="I3" s="25">
        <v>65</v>
      </c>
      <c r="J3" s="24" t="s">
        <v>190</v>
      </c>
      <c r="K3" s="2">
        <f t="shared" ref="K3:K49" si="1">SUM(L3:X3)</f>
        <v>3250</v>
      </c>
      <c r="L3" s="29">
        <v>900</v>
      </c>
      <c r="M3" s="19"/>
      <c r="N3" s="30"/>
      <c r="O3" s="29"/>
      <c r="P3" s="19"/>
      <c r="Q3" s="19"/>
      <c r="R3" s="28"/>
      <c r="S3" s="19"/>
      <c r="T3" s="19"/>
      <c r="U3" s="19"/>
      <c r="V3" s="19"/>
      <c r="W3" s="19">
        <v>450</v>
      </c>
      <c r="X3" s="19">
        <v>1900</v>
      </c>
    </row>
    <row r="4" spans="1:24" x14ac:dyDescent="0.35">
      <c r="A4" s="25">
        <v>525</v>
      </c>
      <c r="B4" s="27">
        <v>80</v>
      </c>
      <c r="C4" s="24" t="s">
        <v>360</v>
      </c>
      <c r="D4" s="24" t="s">
        <v>97</v>
      </c>
      <c r="E4" s="24" t="s">
        <v>357</v>
      </c>
      <c r="F4" s="24" t="s">
        <v>358</v>
      </c>
      <c r="G4" s="24" t="s">
        <v>359</v>
      </c>
      <c r="H4" s="26"/>
      <c r="I4" s="25">
        <v>57</v>
      </c>
      <c r="J4" s="24" t="s">
        <v>190</v>
      </c>
      <c r="K4" s="2">
        <f t="shared" si="1"/>
        <v>6600</v>
      </c>
      <c r="L4" s="29">
        <v>900</v>
      </c>
      <c r="M4" s="19">
        <v>3500</v>
      </c>
      <c r="N4" s="30"/>
      <c r="O4" s="29"/>
      <c r="P4" s="19"/>
      <c r="Q4" s="19"/>
      <c r="R4" s="28"/>
      <c r="S4" s="19"/>
      <c r="T4" s="19">
        <v>300</v>
      </c>
      <c r="U4" s="19"/>
      <c r="V4" s="26"/>
      <c r="W4" s="26"/>
      <c r="X4" s="19">
        <v>1900</v>
      </c>
    </row>
    <row r="5" spans="1:24" x14ac:dyDescent="0.35">
      <c r="A5" s="25">
        <v>681</v>
      </c>
      <c r="B5" s="27">
        <v>112</v>
      </c>
      <c r="C5" s="24" t="s">
        <v>455</v>
      </c>
      <c r="D5" s="24" t="s">
        <v>97</v>
      </c>
      <c r="E5" s="24" t="s">
        <v>452</v>
      </c>
      <c r="F5" s="24" t="s">
        <v>453</v>
      </c>
      <c r="G5" s="24" t="s">
        <v>454</v>
      </c>
      <c r="H5" s="26"/>
      <c r="I5" s="25">
        <v>48</v>
      </c>
      <c r="J5" s="24" t="s">
        <v>190</v>
      </c>
      <c r="K5" s="2">
        <f t="shared" si="1"/>
        <v>11800</v>
      </c>
      <c r="L5" s="29">
        <v>900</v>
      </c>
      <c r="M5" s="19">
        <v>3500</v>
      </c>
      <c r="N5" s="30"/>
      <c r="O5" s="29"/>
      <c r="P5" s="19"/>
      <c r="Q5" s="19"/>
      <c r="R5" s="30">
        <v>1800</v>
      </c>
      <c r="S5" s="19">
        <v>1200</v>
      </c>
      <c r="T5" s="19"/>
      <c r="U5" s="19">
        <v>2500</v>
      </c>
      <c r="V5" s="26"/>
      <c r="W5" s="26"/>
      <c r="X5" s="19">
        <v>1900</v>
      </c>
    </row>
    <row r="6" spans="1:24" x14ac:dyDescent="0.35">
      <c r="A6" s="25">
        <v>685</v>
      </c>
      <c r="B6" s="27">
        <v>113</v>
      </c>
      <c r="C6" s="24" t="s">
        <v>460</v>
      </c>
      <c r="D6" s="24" t="s">
        <v>97</v>
      </c>
      <c r="E6" s="24" t="s">
        <v>457</v>
      </c>
      <c r="F6" s="24" t="s">
        <v>458</v>
      </c>
      <c r="G6" s="24" t="s">
        <v>454</v>
      </c>
      <c r="H6" s="26"/>
      <c r="I6" s="25">
        <v>57</v>
      </c>
      <c r="J6" s="24" t="s">
        <v>190</v>
      </c>
      <c r="K6" s="2">
        <f t="shared" si="1"/>
        <v>3100</v>
      </c>
      <c r="L6" s="29"/>
      <c r="M6" s="19"/>
      <c r="N6" s="30"/>
      <c r="O6" s="29"/>
      <c r="P6" s="19"/>
      <c r="Q6" s="19"/>
      <c r="R6" s="30"/>
      <c r="S6" s="19"/>
      <c r="T6" s="19"/>
      <c r="U6" s="19"/>
      <c r="V6" s="19">
        <v>750</v>
      </c>
      <c r="W6" s="19">
        <v>450</v>
      </c>
      <c r="X6" s="19">
        <v>1900</v>
      </c>
    </row>
    <row r="7" spans="1:24" x14ac:dyDescent="0.35">
      <c r="A7" s="25">
        <v>703</v>
      </c>
      <c r="B7" s="27">
        <v>117</v>
      </c>
      <c r="C7" s="24" t="s">
        <v>475</v>
      </c>
      <c r="D7" s="24" t="s">
        <v>197</v>
      </c>
      <c r="E7" s="24" t="s">
        <v>457</v>
      </c>
      <c r="F7" s="24" t="s">
        <v>458</v>
      </c>
      <c r="G7" s="24" t="s">
        <v>454</v>
      </c>
      <c r="H7" s="26"/>
      <c r="I7" s="25">
        <v>52</v>
      </c>
      <c r="J7" s="24" t="s">
        <v>190</v>
      </c>
      <c r="K7" s="2">
        <f t="shared" si="1"/>
        <v>8800</v>
      </c>
      <c r="L7" s="29">
        <v>900</v>
      </c>
      <c r="M7" s="19">
        <v>3500</v>
      </c>
      <c r="N7" s="30"/>
      <c r="O7" s="29"/>
      <c r="P7" s="19"/>
      <c r="Q7" s="19"/>
      <c r="R7" s="30"/>
      <c r="S7" s="19"/>
      <c r="T7" s="19"/>
      <c r="U7" s="19">
        <v>2500</v>
      </c>
      <c r="V7" s="26"/>
      <c r="W7" s="26"/>
      <c r="X7" s="19">
        <v>1900</v>
      </c>
    </row>
    <row r="8" spans="1:24" x14ac:dyDescent="0.35">
      <c r="A8" s="25">
        <v>749</v>
      </c>
      <c r="B8" s="27">
        <v>126</v>
      </c>
      <c r="C8" s="24" t="s">
        <v>511</v>
      </c>
      <c r="D8" s="24" t="s">
        <v>197</v>
      </c>
      <c r="E8" s="24" t="s">
        <v>496</v>
      </c>
      <c r="F8" s="24" t="s">
        <v>496</v>
      </c>
      <c r="G8" s="24" t="s">
        <v>493</v>
      </c>
      <c r="H8" s="26"/>
      <c r="I8" s="25">
        <v>46</v>
      </c>
      <c r="J8" s="24" t="s">
        <v>190</v>
      </c>
      <c r="K8" s="2">
        <f t="shared" si="1"/>
        <v>2100</v>
      </c>
      <c r="L8" s="29">
        <v>900</v>
      </c>
      <c r="M8" s="19"/>
      <c r="N8" s="30"/>
      <c r="O8" s="29"/>
      <c r="P8" s="19"/>
      <c r="Q8" s="19"/>
      <c r="R8" s="28"/>
      <c r="S8" s="19"/>
      <c r="T8" s="19"/>
      <c r="U8" s="19"/>
      <c r="V8" s="19">
        <v>750</v>
      </c>
      <c r="W8" s="19">
        <v>450</v>
      </c>
      <c r="X8" s="19"/>
    </row>
    <row r="9" spans="1:24" x14ac:dyDescent="0.35">
      <c r="A9" s="25">
        <v>767</v>
      </c>
      <c r="B9" s="27">
        <v>129</v>
      </c>
      <c r="C9" s="24" t="s">
        <v>522</v>
      </c>
      <c r="D9" s="24" t="s">
        <v>97</v>
      </c>
      <c r="E9" s="24" t="s">
        <v>496</v>
      </c>
      <c r="F9" s="24" t="s">
        <v>496</v>
      </c>
      <c r="G9" s="24" t="s">
        <v>493</v>
      </c>
      <c r="H9" s="26"/>
      <c r="I9" s="25">
        <v>46</v>
      </c>
      <c r="J9" s="24" t="s">
        <v>190</v>
      </c>
      <c r="K9" s="2">
        <f t="shared" si="1"/>
        <v>3100</v>
      </c>
      <c r="L9" s="29"/>
      <c r="M9" s="19"/>
      <c r="N9" s="30"/>
      <c r="O9" s="29"/>
      <c r="P9" s="19"/>
      <c r="Q9" s="19"/>
      <c r="R9" s="28"/>
      <c r="S9" s="19"/>
      <c r="T9" s="19"/>
      <c r="U9" s="19"/>
      <c r="V9" s="19">
        <v>750</v>
      </c>
      <c r="W9" s="19">
        <v>450</v>
      </c>
      <c r="X9" s="19">
        <v>1900</v>
      </c>
    </row>
    <row r="10" spans="1:24" ht="24.5" x14ac:dyDescent="0.35">
      <c r="A10" s="25">
        <v>130</v>
      </c>
      <c r="B10" s="27">
        <v>18</v>
      </c>
      <c r="C10" s="24" t="s">
        <v>12</v>
      </c>
      <c r="D10" s="24" t="s">
        <v>97</v>
      </c>
      <c r="E10" s="24" t="s">
        <v>52</v>
      </c>
      <c r="F10" s="24" t="s">
        <v>12</v>
      </c>
      <c r="G10" s="24" t="s">
        <v>13</v>
      </c>
      <c r="H10" s="26"/>
      <c r="I10" s="25">
        <v>54</v>
      </c>
      <c r="J10" s="24" t="s">
        <v>14</v>
      </c>
      <c r="K10" s="2">
        <f t="shared" si="1"/>
        <v>7500</v>
      </c>
      <c r="L10" s="29">
        <v>900</v>
      </c>
      <c r="M10" s="19">
        <v>3500</v>
      </c>
      <c r="N10" s="28"/>
      <c r="O10" s="29"/>
      <c r="P10" s="19"/>
      <c r="Q10" s="19"/>
      <c r="R10" s="28"/>
      <c r="S10" s="19"/>
      <c r="T10" s="19"/>
      <c r="U10" s="19"/>
      <c r="V10" s="19">
        <v>750</v>
      </c>
      <c r="W10" s="19">
        <v>450</v>
      </c>
      <c r="X10" s="19">
        <v>1900</v>
      </c>
    </row>
    <row r="11" spans="1:24" x14ac:dyDescent="0.35">
      <c r="A11" s="25">
        <v>283</v>
      </c>
      <c r="B11" s="27">
        <v>46</v>
      </c>
      <c r="C11" s="24" t="s">
        <v>196</v>
      </c>
      <c r="D11" s="24" t="s">
        <v>197</v>
      </c>
      <c r="E11" s="24" t="s">
        <v>11</v>
      </c>
      <c r="F11" s="24" t="s">
        <v>12</v>
      </c>
      <c r="G11" s="24" t="s">
        <v>13</v>
      </c>
      <c r="H11" s="26"/>
      <c r="I11" s="25">
        <v>55</v>
      </c>
      <c r="J11" s="24" t="s">
        <v>14</v>
      </c>
      <c r="K11" s="2">
        <f t="shared" si="1"/>
        <v>4000</v>
      </c>
      <c r="L11" s="29">
        <v>900</v>
      </c>
      <c r="M11" s="19"/>
      <c r="N11" s="30"/>
      <c r="O11" s="29"/>
      <c r="P11" s="19"/>
      <c r="Q11" s="19"/>
      <c r="R11" s="28"/>
      <c r="S11" s="19"/>
      <c r="T11" s="19"/>
      <c r="U11" s="19"/>
      <c r="V11" s="19">
        <v>750</v>
      </c>
      <c r="W11" s="19">
        <v>450</v>
      </c>
      <c r="X11" s="19">
        <v>1900</v>
      </c>
    </row>
    <row r="12" spans="1:24" x14ac:dyDescent="0.35">
      <c r="A12" s="25">
        <v>291</v>
      </c>
      <c r="B12" s="27">
        <v>47</v>
      </c>
      <c r="C12" s="24" t="s">
        <v>201</v>
      </c>
      <c r="D12" s="24" t="s">
        <v>202</v>
      </c>
      <c r="E12" s="24" t="s">
        <v>74</v>
      </c>
      <c r="F12" s="24" t="s">
        <v>12</v>
      </c>
      <c r="G12" s="24" t="s">
        <v>13</v>
      </c>
      <c r="H12" s="26"/>
      <c r="I12" s="25">
        <v>50</v>
      </c>
      <c r="J12" s="24" t="s">
        <v>14</v>
      </c>
      <c r="K12" s="2">
        <f t="shared" si="1"/>
        <v>3563</v>
      </c>
      <c r="L12" s="29"/>
      <c r="M12" s="19"/>
      <c r="N12" s="30">
        <v>463</v>
      </c>
      <c r="O12" s="29"/>
      <c r="P12" s="19"/>
      <c r="Q12" s="19"/>
      <c r="R12" s="28"/>
      <c r="S12" s="19"/>
      <c r="T12" s="19"/>
      <c r="U12" s="19"/>
      <c r="V12" s="19">
        <v>750</v>
      </c>
      <c r="W12" s="19">
        <v>450</v>
      </c>
      <c r="X12" s="19">
        <v>1900</v>
      </c>
    </row>
    <row r="13" spans="1:24" x14ac:dyDescent="0.35">
      <c r="A13" s="25">
        <v>304</v>
      </c>
      <c r="B13" s="27">
        <v>50</v>
      </c>
      <c r="C13" s="24" t="s">
        <v>209</v>
      </c>
      <c r="D13" s="24" t="s">
        <v>148</v>
      </c>
      <c r="E13" s="24" t="s">
        <v>11</v>
      </c>
      <c r="F13" s="24" t="s">
        <v>12</v>
      </c>
      <c r="G13" s="24" t="s">
        <v>13</v>
      </c>
      <c r="H13" s="26"/>
      <c r="I13" s="25">
        <v>44</v>
      </c>
      <c r="J13" s="24" t="s">
        <v>14</v>
      </c>
      <c r="K13" s="2">
        <f t="shared" si="1"/>
        <v>3563</v>
      </c>
      <c r="L13" s="29"/>
      <c r="M13" s="19"/>
      <c r="N13" s="30">
        <v>463</v>
      </c>
      <c r="O13" s="29"/>
      <c r="P13" s="19"/>
      <c r="Q13" s="19"/>
      <c r="R13" s="28"/>
      <c r="S13" s="19"/>
      <c r="T13" s="19"/>
      <c r="U13" s="19"/>
      <c r="V13" s="19">
        <v>750</v>
      </c>
      <c r="W13" s="19">
        <v>450</v>
      </c>
      <c r="X13" s="19">
        <v>1900</v>
      </c>
    </row>
    <row r="14" spans="1:24" x14ac:dyDescent="0.35">
      <c r="A14" s="25">
        <v>321</v>
      </c>
      <c r="B14" s="27">
        <v>54</v>
      </c>
      <c r="C14" s="24" t="s">
        <v>217</v>
      </c>
      <c r="D14" s="24" t="s">
        <v>197</v>
      </c>
      <c r="E14" s="24" t="s">
        <v>11</v>
      </c>
      <c r="F14" s="24" t="s">
        <v>12</v>
      </c>
      <c r="G14" s="24" t="s">
        <v>13</v>
      </c>
      <c r="H14" s="26"/>
      <c r="I14" s="25">
        <v>83</v>
      </c>
      <c r="J14" s="24" t="s">
        <v>14</v>
      </c>
      <c r="K14" s="2">
        <f t="shared" si="1"/>
        <v>1363</v>
      </c>
      <c r="L14" s="33">
        <v>900</v>
      </c>
      <c r="M14" s="26"/>
      <c r="N14" s="30">
        <v>463</v>
      </c>
      <c r="O14" s="29"/>
      <c r="P14" s="19"/>
      <c r="Q14" s="19"/>
      <c r="R14" s="28"/>
      <c r="S14" s="19"/>
      <c r="T14" s="19"/>
      <c r="U14" s="19"/>
      <c r="V14" s="26"/>
      <c r="W14" s="26"/>
      <c r="X14" s="19"/>
    </row>
    <row r="15" spans="1:24" x14ac:dyDescent="0.35">
      <c r="A15" s="25">
        <v>208</v>
      </c>
      <c r="B15" s="27">
        <v>33</v>
      </c>
      <c r="C15" s="24" t="s">
        <v>147</v>
      </c>
      <c r="D15" s="24" t="s">
        <v>148</v>
      </c>
      <c r="E15" s="24" t="s">
        <v>146</v>
      </c>
      <c r="F15" s="24" t="s">
        <v>100</v>
      </c>
      <c r="G15" s="24" t="s">
        <v>13</v>
      </c>
      <c r="H15" s="26"/>
      <c r="I15" s="25">
        <v>62</v>
      </c>
      <c r="J15" s="24" t="s">
        <v>47</v>
      </c>
      <c r="K15" s="2">
        <f t="shared" si="1"/>
        <v>3563</v>
      </c>
      <c r="L15" s="29"/>
      <c r="M15" s="19"/>
      <c r="N15" s="30">
        <v>463</v>
      </c>
      <c r="O15" s="29"/>
      <c r="P15" s="19"/>
      <c r="Q15" s="19"/>
      <c r="R15" s="28"/>
      <c r="S15" s="19"/>
      <c r="T15" s="19"/>
      <c r="U15" s="19"/>
      <c r="V15" s="19">
        <v>750</v>
      </c>
      <c r="W15" s="26">
        <v>450</v>
      </c>
      <c r="X15" s="19">
        <v>1900</v>
      </c>
    </row>
    <row r="16" spans="1:24" x14ac:dyDescent="0.35">
      <c r="A16" s="25">
        <v>338</v>
      </c>
      <c r="B16" s="27">
        <v>57</v>
      </c>
      <c r="C16" s="26"/>
      <c r="D16" s="24" t="s">
        <v>148</v>
      </c>
      <c r="E16" s="24" t="s">
        <v>228</v>
      </c>
      <c r="F16" s="24" t="s">
        <v>229</v>
      </c>
      <c r="G16" s="24" t="s">
        <v>230</v>
      </c>
      <c r="H16" s="26"/>
      <c r="I16" s="25">
        <v>62</v>
      </c>
      <c r="J16" s="24" t="s">
        <v>47</v>
      </c>
      <c r="K16" s="2">
        <f t="shared" si="1"/>
        <v>1900</v>
      </c>
      <c r="L16" s="29"/>
      <c r="M16" s="19"/>
      <c r="N16" s="30"/>
      <c r="O16" s="29"/>
      <c r="P16" s="19"/>
      <c r="Q16" s="19"/>
      <c r="R16" s="28"/>
      <c r="S16" s="19"/>
      <c r="T16" s="19"/>
      <c r="U16" s="19"/>
      <c r="V16" s="26"/>
      <c r="W16" s="26"/>
      <c r="X16" s="19">
        <v>1900</v>
      </c>
    </row>
    <row r="17" spans="1:24" x14ac:dyDescent="0.35">
      <c r="A17" s="25">
        <v>342</v>
      </c>
      <c r="B17" s="27">
        <v>58</v>
      </c>
      <c r="C17" s="24" t="s">
        <v>234</v>
      </c>
      <c r="D17" s="24" t="s">
        <v>202</v>
      </c>
      <c r="E17" s="24" t="s">
        <v>233</v>
      </c>
      <c r="F17" s="24" t="s">
        <v>229</v>
      </c>
      <c r="G17" s="24" t="s">
        <v>230</v>
      </c>
      <c r="H17" s="26"/>
      <c r="I17" s="25">
        <v>75</v>
      </c>
      <c r="J17" s="24" t="s">
        <v>47</v>
      </c>
      <c r="K17" s="2">
        <f t="shared" si="1"/>
        <v>4750</v>
      </c>
      <c r="L17" s="29">
        <v>900</v>
      </c>
      <c r="M17" s="19"/>
      <c r="N17" s="30"/>
      <c r="O17" s="29"/>
      <c r="P17" s="19"/>
      <c r="Q17" s="19"/>
      <c r="R17" s="28"/>
      <c r="S17" s="19">
        <v>1200</v>
      </c>
      <c r="T17" s="19">
        <v>300</v>
      </c>
      <c r="U17" s="19"/>
      <c r="V17" s="19"/>
      <c r="W17" s="19">
        <v>450</v>
      </c>
      <c r="X17" s="19">
        <v>1900</v>
      </c>
    </row>
    <row r="18" spans="1:24" x14ac:dyDescent="0.35">
      <c r="A18" s="25">
        <v>352</v>
      </c>
      <c r="B18" s="27">
        <v>60</v>
      </c>
      <c r="C18" s="24" t="s">
        <v>239</v>
      </c>
      <c r="D18" s="24" t="s">
        <v>148</v>
      </c>
      <c r="E18" s="24" t="s">
        <v>240</v>
      </c>
      <c r="F18" s="24" t="s">
        <v>229</v>
      </c>
      <c r="G18" s="24" t="s">
        <v>230</v>
      </c>
      <c r="H18" s="26"/>
      <c r="I18" s="25">
        <v>72</v>
      </c>
      <c r="J18" s="24" t="s">
        <v>47</v>
      </c>
      <c r="K18" s="2">
        <f t="shared" si="1"/>
        <v>3550</v>
      </c>
      <c r="L18" s="29">
        <v>900</v>
      </c>
      <c r="M18" s="19"/>
      <c r="N18" s="30"/>
      <c r="O18" s="29"/>
      <c r="P18" s="19"/>
      <c r="Q18" s="19"/>
      <c r="R18" s="28"/>
      <c r="S18" s="19"/>
      <c r="T18" s="19">
        <v>300</v>
      </c>
      <c r="U18" s="19"/>
      <c r="V18" s="19"/>
      <c r="W18" s="19">
        <v>450</v>
      </c>
      <c r="X18" s="19">
        <v>1900</v>
      </c>
    </row>
    <row r="19" spans="1:24" x14ac:dyDescent="0.35">
      <c r="A19" s="25">
        <v>547</v>
      </c>
      <c r="B19" s="27">
        <v>83</v>
      </c>
      <c r="C19" s="24" t="s">
        <v>366</v>
      </c>
      <c r="D19" s="24" t="s">
        <v>148</v>
      </c>
      <c r="E19" s="24" t="s">
        <v>367</v>
      </c>
      <c r="F19" s="24" t="s">
        <v>368</v>
      </c>
      <c r="G19" s="24" t="s">
        <v>369</v>
      </c>
      <c r="H19" s="26"/>
      <c r="I19" s="25">
        <v>68</v>
      </c>
      <c r="J19" s="24" t="s">
        <v>47</v>
      </c>
      <c r="K19" s="2">
        <f t="shared" si="1"/>
        <v>3700</v>
      </c>
      <c r="L19" s="29"/>
      <c r="M19" s="19"/>
      <c r="N19" s="30"/>
      <c r="O19" s="29"/>
      <c r="P19" s="19"/>
      <c r="Q19" s="19"/>
      <c r="R19" s="30">
        <v>1800</v>
      </c>
      <c r="S19" s="19"/>
      <c r="T19" s="19"/>
      <c r="U19" s="19"/>
      <c r="V19" s="26"/>
      <c r="W19" s="26"/>
      <c r="X19" s="19">
        <v>1900</v>
      </c>
    </row>
    <row r="20" spans="1:24" ht="24.5" x14ac:dyDescent="0.35">
      <c r="A20" s="25">
        <v>650</v>
      </c>
      <c r="B20" s="27">
        <v>103</v>
      </c>
      <c r="C20" s="24" t="s">
        <v>434</v>
      </c>
      <c r="D20" s="24" t="s">
        <v>197</v>
      </c>
      <c r="E20" s="24" t="s">
        <v>435</v>
      </c>
      <c r="F20" s="24" t="s">
        <v>436</v>
      </c>
      <c r="G20" s="24" t="s">
        <v>421</v>
      </c>
      <c r="H20" s="26"/>
      <c r="I20" s="25">
        <v>58</v>
      </c>
      <c r="J20" s="24" t="s">
        <v>47</v>
      </c>
      <c r="K20" s="2">
        <f t="shared" si="1"/>
        <v>4700</v>
      </c>
      <c r="L20" s="29">
        <v>900</v>
      </c>
      <c r="M20" s="19">
        <v>3500</v>
      </c>
      <c r="N20" s="30"/>
      <c r="O20" s="29"/>
      <c r="P20" s="19"/>
      <c r="Q20" s="19"/>
      <c r="R20" s="28"/>
      <c r="S20" s="19"/>
      <c r="T20" s="19">
        <v>300</v>
      </c>
      <c r="U20" s="19"/>
      <c r="V20" s="26"/>
      <c r="W20" s="26"/>
      <c r="X20" s="26"/>
    </row>
    <row r="21" spans="1:24" x14ac:dyDescent="0.35">
      <c r="A21" s="25">
        <v>655</v>
      </c>
      <c r="B21" s="27">
        <v>104</v>
      </c>
      <c r="C21" s="24" t="s">
        <v>437</v>
      </c>
      <c r="D21" s="24" t="s">
        <v>197</v>
      </c>
      <c r="E21" s="24" t="s">
        <v>420</v>
      </c>
      <c r="F21" s="24" t="s">
        <v>420</v>
      </c>
      <c r="G21" s="24" t="s">
        <v>421</v>
      </c>
      <c r="H21" s="26"/>
      <c r="I21" s="25">
        <v>81</v>
      </c>
      <c r="J21" s="24" t="s">
        <v>47</v>
      </c>
      <c r="K21" s="2">
        <f t="shared" si="1"/>
        <v>450</v>
      </c>
      <c r="L21" s="29"/>
      <c r="M21" s="19"/>
      <c r="N21" s="28"/>
      <c r="O21" s="29"/>
      <c r="P21" s="19"/>
      <c r="Q21" s="19"/>
      <c r="R21" s="28"/>
      <c r="S21" s="19"/>
      <c r="T21" s="26"/>
      <c r="U21" s="19"/>
      <c r="V21" s="19"/>
      <c r="W21" s="19">
        <v>450</v>
      </c>
      <c r="X21" s="19"/>
    </row>
    <row r="22" spans="1:24" x14ac:dyDescent="0.35">
      <c r="A22" s="25">
        <v>657</v>
      </c>
      <c r="B22" s="27">
        <v>106</v>
      </c>
      <c r="C22" s="24" t="s">
        <v>440</v>
      </c>
      <c r="D22" s="24" t="s">
        <v>202</v>
      </c>
      <c r="E22" s="24" t="s">
        <v>438</v>
      </c>
      <c r="F22" s="24" t="s">
        <v>439</v>
      </c>
      <c r="G22" s="24" t="s">
        <v>421</v>
      </c>
      <c r="H22" s="24"/>
      <c r="I22" s="25">
        <v>79</v>
      </c>
      <c r="J22" s="24" t="s">
        <v>47</v>
      </c>
      <c r="K22" s="2">
        <f t="shared" si="1"/>
        <v>3250</v>
      </c>
      <c r="L22" s="29">
        <v>900</v>
      </c>
      <c r="M22" s="19"/>
      <c r="N22" s="28"/>
      <c r="O22" s="29"/>
      <c r="P22" s="19"/>
      <c r="Q22" s="26"/>
      <c r="R22" s="28"/>
      <c r="S22" s="19"/>
      <c r="T22" s="19"/>
      <c r="U22" s="19"/>
      <c r="V22" s="19"/>
      <c r="W22" s="19">
        <v>450</v>
      </c>
      <c r="X22" s="19">
        <v>1900</v>
      </c>
    </row>
    <row r="23" spans="1:24" x14ac:dyDescent="0.35">
      <c r="A23" s="25">
        <v>665</v>
      </c>
      <c r="B23" s="27">
        <v>109</v>
      </c>
      <c r="C23" s="24" t="s">
        <v>444</v>
      </c>
      <c r="D23" s="24" t="s">
        <v>148</v>
      </c>
      <c r="E23" s="24" t="s">
        <v>420</v>
      </c>
      <c r="F23" s="24" t="s">
        <v>420</v>
      </c>
      <c r="G23" s="24" t="s">
        <v>421</v>
      </c>
      <c r="H23" s="26"/>
      <c r="I23" s="25">
        <v>22</v>
      </c>
      <c r="J23" s="24" t="s">
        <v>47</v>
      </c>
      <c r="K23" s="2">
        <f t="shared" si="1"/>
        <v>8900</v>
      </c>
      <c r="L23" s="29">
        <v>900</v>
      </c>
      <c r="M23" s="19">
        <v>3500</v>
      </c>
      <c r="N23" s="28"/>
      <c r="O23" s="29">
        <v>1500</v>
      </c>
      <c r="P23" s="19"/>
      <c r="Q23" s="19">
        <v>1500</v>
      </c>
      <c r="R23" s="28"/>
      <c r="S23" s="19">
        <v>1200</v>
      </c>
      <c r="T23" s="19">
        <v>300</v>
      </c>
      <c r="U23" s="26"/>
      <c r="V23" s="26"/>
      <c r="W23" s="26"/>
      <c r="X23" s="19"/>
    </row>
    <row r="24" spans="1:24" x14ac:dyDescent="0.35">
      <c r="A24" s="25">
        <v>675</v>
      </c>
      <c r="B24" s="27">
        <v>111</v>
      </c>
      <c r="C24" s="24" t="s">
        <v>447</v>
      </c>
      <c r="D24" s="24" t="s">
        <v>148</v>
      </c>
      <c r="E24" s="24" t="s">
        <v>448</v>
      </c>
      <c r="F24" s="24" t="s">
        <v>449</v>
      </c>
      <c r="G24" s="24" t="s">
        <v>421</v>
      </c>
      <c r="H24" s="26"/>
      <c r="I24" s="25">
        <v>68</v>
      </c>
      <c r="J24" s="24" t="s">
        <v>47</v>
      </c>
      <c r="K24" s="2">
        <f t="shared" si="1"/>
        <v>2350</v>
      </c>
      <c r="L24" s="29"/>
      <c r="M24" s="19"/>
      <c r="N24" s="28"/>
      <c r="O24" s="29"/>
      <c r="P24" s="19"/>
      <c r="Q24" s="19"/>
      <c r="R24" s="28"/>
      <c r="S24" s="19"/>
      <c r="T24" s="19"/>
      <c r="U24" s="19"/>
      <c r="V24" s="19"/>
      <c r="W24" s="19">
        <v>450</v>
      </c>
      <c r="X24" s="19">
        <v>1900</v>
      </c>
    </row>
    <row r="25" spans="1:24" x14ac:dyDescent="0.35">
      <c r="A25" s="25">
        <v>700</v>
      </c>
      <c r="B25" s="27">
        <v>116</v>
      </c>
      <c r="C25" s="24" t="s">
        <v>473</v>
      </c>
      <c r="D25" s="24" t="s">
        <v>197</v>
      </c>
      <c r="E25" s="24" t="s">
        <v>471</v>
      </c>
      <c r="F25" s="24" t="s">
        <v>472</v>
      </c>
      <c r="G25" s="24" t="s">
        <v>454</v>
      </c>
      <c r="H25" s="26"/>
      <c r="I25" s="25">
        <v>61</v>
      </c>
      <c r="J25" s="24" t="s">
        <v>47</v>
      </c>
      <c r="K25" s="2">
        <f t="shared" si="1"/>
        <v>2800</v>
      </c>
      <c r="L25" s="29">
        <v>900</v>
      </c>
      <c r="M25" s="19"/>
      <c r="N25" s="28"/>
      <c r="O25" s="29"/>
      <c r="P25" s="19"/>
      <c r="Q25" s="19"/>
      <c r="R25" s="28"/>
      <c r="S25" s="19"/>
      <c r="T25" s="26"/>
      <c r="U25" s="19"/>
      <c r="V25" s="26"/>
      <c r="W25" s="19"/>
      <c r="X25" s="19">
        <v>1900</v>
      </c>
    </row>
    <row r="26" spans="1:24" x14ac:dyDescent="0.35">
      <c r="A26" s="25">
        <v>707</v>
      </c>
      <c r="B26" s="27">
        <v>118</v>
      </c>
      <c r="C26" s="24" t="s">
        <v>480</v>
      </c>
      <c r="D26" s="24" t="s">
        <v>148</v>
      </c>
      <c r="E26" s="24" t="s">
        <v>477</v>
      </c>
      <c r="F26" s="24" t="s">
        <v>478</v>
      </c>
      <c r="G26" s="24" t="s">
        <v>479</v>
      </c>
      <c r="H26" s="26"/>
      <c r="I26" s="25">
        <v>63</v>
      </c>
      <c r="J26" s="24" t="s">
        <v>47</v>
      </c>
      <c r="K26" s="2">
        <f t="shared" si="1"/>
        <v>1900</v>
      </c>
      <c r="L26" s="29"/>
      <c r="M26" s="19"/>
      <c r="N26" s="30"/>
      <c r="O26" s="29"/>
      <c r="P26" s="19"/>
      <c r="Q26" s="19"/>
      <c r="R26" s="28"/>
      <c r="S26" s="19"/>
      <c r="T26" s="26"/>
      <c r="U26" s="19"/>
      <c r="V26" s="26"/>
      <c r="W26" s="26"/>
      <c r="X26" s="19">
        <v>1900</v>
      </c>
    </row>
    <row r="27" spans="1:24" x14ac:dyDescent="0.35">
      <c r="A27" s="25">
        <v>713</v>
      </c>
      <c r="B27" s="27">
        <v>119</v>
      </c>
      <c r="C27" s="24" t="s">
        <v>484</v>
      </c>
      <c r="D27" s="24" t="s">
        <v>197</v>
      </c>
      <c r="E27" s="24" t="s">
        <v>481</v>
      </c>
      <c r="F27" s="24" t="s">
        <v>482</v>
      </c>
      <c r="G27" s="24" t="s">
        <v>479</v>
      </c>
      <c r="H27" s="26"/>
      <c r="I27" s="25">
        <v>59</v>
      </c>
      <c r="J27" s="24" t="s">
        <v>47</v>
      </c>
      <c r="K27" s="2">
        <f t="shared" si="1"/>
        <v>3250</v>
      </c>
      <c r="L27" s="29">
        <v>900</v>
      </c>
      <c r="M27" s="19"/>
      <c r="N27" s="28"/>
      <c r="O27" s="29"/>
      <c r="P27" s="19"/>
      <c r="Q27" s="19"/>
      <c r="R27" s="28"/>
      <c r="S27" s="19"/>
      <c r="T27" s="19"/>
      <c r="U27" s="19"/>
      <c r="V27" s="19"/>
      <c r="W27" s="19">
        <v>450</v>
      </c>
      <c r="X27" s="19">
        <v>1900</v>
      </c>
    </row>
    <row r="28" spans="1:24" x14ac:dyDescent="0.35">
      <c r="A28" s="25">
        <v>722</v>
      </c>
      <c r="B28" s="27">
        <v>121</v>
      </c>
      <c r="C28" s="24" t="s">
        <v>486</v>
      </c>
      <c r="D28" s="24" t="s">
        <v>202</v>
      </c>
      <c r="E28" s="24" t="s">
        <v>481</v>
      </c>
      <c r="F28" s="24" t="s">
        <v>482</v>
      </c>
      <c r="G28" s="24" t="s">
        <v>479</v>
      </c>
      <c r="H28" s="24"/>
      <c r="I28" s="25">
        <v>56</v>
      </c>
      <c r="J28" s="24" t="s">
        <v>47</v>
      </c>
      <c r="K28" s="2">
        <f t="shared" si="1"/>
        <v>3250</v>
      </c>
      <c r="L28" s="29">
        <v>900</v>
      </c>
      <c r="M28" s="19"/>
      <c r="N28" s="28"/>
      <c r="O28" s="29"/>
      <c r="P28" s="19"/>
      <c r="Q28" s="19"/>
      <c r="R28" s="28"/>
      <c r="S28" s="19"/>
      <c r="T28" s="19"/>
      <c r="U28" s="19"/>
      <c r="V28" s="19"/>
      <c r="W28" s="19">
        <v>450</v>
      </c>
      <c r="X28" s="19">
        <v>1900</v>
      </c>
    </row>
    <row r="29" spans="1:24" x14ac:dyDescent="0.35">
      <c r="A29" s="25">
        <v>725</v>
      </c>
      <c r="B29" s="27">
        <v>123</v>
      </c>
      <c r="C29" s="24" t="s">
        <v>489</v>
      </c>
      <c r="D29" s="24" t="s">
        <v>148</v>
      </c>
      <c r="E29" s="24" t="s">
        <v>488</v>
      </c>
      <c r="F29" s="24" t="s">
        <v>482</v>
      </c>
      <c r="G29" s="24" t="s">
        <v>479</v>
      </c>
      <c r="H29" s="26"/>
      <c r="I29" s="25">
        <v>48</v>
      </c>
      <c r="J29" s="24" t="s">
        <v>47</v>
      </c>
      <c r="K29" s="2">
        <f t="shared" si="1"/>
        <v>4450</v>
      </c>
      <c r="L29" s="29">
        <v>900</v>
      </c>
      <c r="M29" s="19"/>
      <c r="N29" s="28"/>
      <c r="O29" s="29"/>
      <c r="P29" s="19"/>
      <c r="Q29" s="19"/>
      <c r="R29" s="28"/>
      <c r="S29" s="19">
        <v>1200</v>
      </c>
      <c r="T29" s="19"/>
      <c r="U29" s="19"/>
      <c r="V29" s="19"/>
      <c r="W29" s="19">
        <v>450</v>
      </c>
      <c r="X29" s="19">
        <v>1900</v>
      </c>
    </row>
    <row r="30" spans="1:24" x14ac:dyDescent="0.35">
      <c r="A30" s="25">
        <v>372</v>
      </c>
      <c r="B30" s="27">
        <v>63</v>
      </c>
      <c r="C30" s="24" t="s">
        <v>257</v>
      </c>
      <c r="D30" s="24" t="s">
        <v>97</v>
      </c>
      <c r="E30" s="24" t="s">
        <v>256</v>
      </c>
      <c r="F30" s="24" t="s">
        <v>256</v>
      </c>
      <c r="G30" s="24" t="s">
        <v>246</v>
      </c>
      <c r="H30" s="26"/>
      <c r="I30" s="25">
        <v>42</v>
      </c>
      <c r="J30" s="24" t="s">
        <v>21</v>
      </c>
      <c r="K30" s="2">
        <f t="shared" si="1"/>
        <v>2650</v>
      </c>
      <c r="L30" s="29"/>
      <c r="M30" s="19"/>
      <c r="N30" s="28"/>
      <c r="O30" s="29"/>
      <c r="P30" s="19"/>
      <c r="Q30" s="19"/>
      <c r="R30" s="30"/>
      <c r="S30" s="19"/>
      <c r="T30" s="19">
        <v>300</v>
      </c>
      <c r="U30" s="19"/>
      <c r="V30" s="19"/>
      <c r="W30" s="19">
        <v>450</v>
      </c>
      <c r="X30" s="19">
        <v>1900</v>
      </c>
    </row>
    <row r="31" spans="1:24" x14ac:dyDescent="0.35">
      <c r="A31" s="25">
        <v>436</v>
      </c>
      <c r="B31" s="27">
        <v>68</v>
      </c>
      <c r="C31" s="24" t="s">
        <v>298</v>
      </c>
      <c r="D31" s="24" t="s">
        <v>197</v>
      </c>
      <c r="E31" s="24" t="s">
        <v>292</v>
      </c>
      <c r="F31" s="24" t="s">
        <v>293</v>
      </c>
      <c r="G31" s="24" t="s">
        <v>246</v>
      </c>
      <c r="H31" s="26"/>
      <c r="I31" s="25">
        <v>44</v>
      </c>
      <c r="J31" s="24" t="s">
        <v>21</v>
      </c>
      <c r="K31" s="2">
        <f t="shared" si="1"/>
        <v>7650</v>
      </c>
      <c r="L31" s="29"/>
      <c r="M31" s="19">
        <v>3500</v>
      </c>
      <c r="N31" s="28"/>
      <c r="O31" s="29">
        <v>1500</v>
      </c>
      <c r="P31" s="19"/>
      <c r="Q31" s="19"/>
      <c r="R31" s="30"/>
      <c r="S31" s="19"/>
      <c r="T31" s="19">
        <v>300</v>
      </c>
      <c r="U31" s="19"/>
      <c r="V31" s="19"/>
      <c r="W31" s="19">
        <v>450</v>
      </c>
      <c r="X31" s="19">
        <v>1900</v>
      </c>
    </row>
    <row r="32" spans="1:24" x14ac:dyDescent="0.35">
      <c r="A32" s="25">
        <v>499</v>
      </c>
      <c r="B32" s="27">
        <v>74</v>
      </c>
      <c r="C32" s="24" t="s">
        <v>339</v>
      </c>
      <c r="D32" s="24" t="s">
        <v>197</v>
      </c>
      <c r="E32" s="24" t="s">
        <v>329</v>
      </c>
      <c r="F32" s="24" t="s">
        <v>329</v>
      </c>
      <c r="G32" s="24" t="s">
        <v>246</v>
      </c>
      <c r="H32" s="26"/>
      <c r="I32" s="25">
        <v>26</v>
      </c>
      <c r="J32" s="24" t="s">
        <v>21</v>
      </c>
      <c r="K32" s="2">
        <f t="shared" si="1"/>
        <v>9300</v>
      </c>
      <c r="L32" s="29">
        <v>900</v>
      </c>
      <c r="M32" s="19"/>
      <c r="N32" s="28"/>
      <c r="O32" s="29">
        <v>1500</v>
      </c>
      <c r="P32" s="19">
        <v>2000</v>
      </c>
      <c r="Q32" s="19">
        <v>1500</v>
      </c>
      <c r="R32" s="30"/>
      <c r="S32" s="19"/>
      <c r="T32" s="19">
        <v>300</v>
      </c>
      <c r="U32" s="19"/>
      <c r="V32" s="19">
        <v>750</v>
      </c>
      <c r="W32" s="19">
        <v>450</v>
      </c>
      <c r="X32" s="19">
        <v>1900</v>
      </c>
    </row>
    <row r="33" spans="1:24" x14ac:dyDescent="0.35">
      <c r="A33" s="25">
        <v>570</v>
      </c>
      <c r="B33" s="27">
        <v>87</v>
      </c>
      <c r="C33" s="24" t="s">
        <v>381</v>
      </c>
      <c r="D33" s="24" t="s">
        <v>197</v>
      </c>
      <c r="E33" s="24" t="s">
        <v>380</v>
      </c>
      <c r="F33" s="24" t="s">
        <v>380</v>
      </c>
      <c r="G33" s="32" t="s">
        <v>379</v>
      </c>
      <c r="H33" s="26"/>
      <c r="I33" s="25">
        <v>24</v>
      </c>
      <c r="J33" s="24" t="s">
        <v>21</v>
      </c>
      <c r="K33" s="2">
        <f t="shared" si="1"/>
        <v>10100</v>
      </c>
      <c r="L33" s="29">
        <v>900</v>
      </c>
      <c r="M33" s="19"/>
      <c r="N33" s="28"/>
      <c r="O33" s="29">
        <v>1500</v>
      </c>
      <c r="P33" s="19"/>
      <c r="Q33" s="19"/>
      <c r="R33" s="30">
        <v>1800</v>
      </c>
      <c r="S33" s="19"/>
      <c r="T33" s="19">
        <v>300</v>
      </c>
      <c r="U33" s="19">
        <v>2500</v>
      </c>
      <c r="V33" s="19">
        <v>750</v>
      </c>
      <c r="W33" s="19">
        <v>450</v>
      </c>
      <c r="X33" s="19">
        <v>1900</v>
      </c>
    </row>
    <row r="34" spans="1:24" x14ac:dyDescent="0.35">
      <c r="A34" s="25">
        <v>595</v>
      </c>
      <c r="B34" s="27">
        <v>92</v>
      </c>
      <c r="C34" s="24" t="s">
        <v>393</v>
      </c>
      <c r="D34" s="24" t="s">
        <v>197</v>
      </c>
      <c r="E34" s="24" t="s">
        <v>394</v>
      </c>
      <c r="F34" s="24" t="s">
        <v>378</v>
      </c>
      <c r="G34" s="32" t="s">
        <v>379</v>
      </c>
      <c r="H34" s="26"/>
      <c r="I34" s="25">
        <v>36</v>
      </c>
      <c r="J34" s="24" t="s">
        <v>21</v>
      </c>
      <c r="K34" s="2">
        <f t="shared" si="1"/>
        <v>4700</v>
      </c>
      <c r="L34" s="29"/>
      <c r="M34" s="19"/>
      <c r="N34" s="28"/>
      <c r="O34" s="29"/>
      <c r="P34" s="19"/>
      <c r="Q34" s="19"/>
      <c r="R34" s="30"/>
      <c r="S34" s="19"/>
      <c r="T34" s="19">
        <v>300</v>
      </c>
      <c r="U34" s="19">
        <v>2500</v>
      </c>
      <c r="V34" s="26"/>
      <c r="W34" s="26"/>
      <c r="X34" s="19">
        <v>1900</v>
      </c>
    </row>
    <row r="35" spans="1:24" ht="35.5" x14ac:dyDescent="0.35">
      <c r="A35" s="25">
        <v>606</v>
      </c>
      <c r="B35" s="27">
        <v>93</v>
      </c>
      <c r="C35" s="24" t="s">
        <v>399</v>
      </c>
      <c r="D35" s="24" t="s">
        <v>197</v>
      </c>
      <c r="E35" s="24" t="s">
        <v>377</v>
      </c>
      <c r="F35" s="24" t="s">
        <v>378</v>
      </c>
      <c r="G35" s="32" t="s">
        <v>379</v>
      </c>
      <c r="H35" s="31" t="s">
        <v>644</v>
      </c>
      <c r="I35" s="25">
        <v>33</v>
      </c>
      <c r="J35" s="24" t="s">
        <v>21</v>
      </c>
      <c r="K35" s="2">
        <f t="shared" si="1"/>
        <v>3100</v>
      </c>
      <c r="L35" s="29">
        <v>900</v>
      </c>
      <c r="M35" s="19"/>
      <c r="N35" s="28"/>
      <c r="O35" s="29"/>
      <c r="P35" s="19"/>
      <c r="Q35" s="19"/>
      <c r="R35" s="30"/>
      <c r="S35" s="19"/>
      <c r="T35" s="19">
        <v>300</v>
      </c>
      <c r="U35" s="19"/>
      <c r="V35" s="26"/>
      <c r="W35" s="26"/>
      <c r="X35" s="19">
        <v>1900</v>
      </c>
    </row>
    <row r="36" spans="1:24" x14ac:dyDescent="0.35">
      <c r="A36" s="25">
        <v>619</v>
      </c>
      <c r="B36" s="27">
        <v>94</v>
      </c>
      <c r="C36" s="24" t="s">
        <v>407</v>
      </c>
      <c r="D36" s="24" t="s">
        <v>197</v>
      </c>
      <c r="E36" s="24" t="s">
        <v>404</v>
      </c>
      <c r="F36" s="24" t="s">
        <v>405</v>
      </c>
      <c r="G36" s="24" t="s">
        <v>406</v>
      </c>
      <c r="H36" s="26"/>
      <c r="I36" s="25">
        <v>55</v>
      </c>
      <c r="J36" s="24" t="s">
        <v>27</v>
      </c>
      <c r="K36" s="2">
        <f t="shared" si="1"/>
        <v>4900</v>
      </c>
      <c r="L36" s="29">
        <v>900</v>
      </c>
      <c r="M36" s="19"/>
      <c r="N36" s="28"/>
      <c r="O36" s="29"/>
      <c r="P36" s="19"/>
      <c r="Q36" s="26"/>
      <c r="R36" s="30">
        <v>1800</v>
      </c>
      <c r="S36" s="19"/>
      <c r="T36" s="19">
        <v>300</v>
      </c>
      <c r="U36" s="19"/>
      <c r="V36" s="26"/>
      <c r="W36" s="26"/>
      <c r="X36" s="19">
        <v>1900</v>
      </c>
    </row>
    <row r="37" spans="1:24" x14ac:dyDescent="0.35">
      <c r="A37" s="25">
        <v>632</v>
      </c>
      <c r="B37" s="27">
        <v>97</v>
      </c>
      <c r="C37" s="24" t="s">
        <v>416</v>
      </c>
      <c r="D37" s="24" t="s">
        <v>197</v>
      </c>
      <c r="E37" s="24" t="s">
        <v>411</v>
      </c>
      <c r="F37" s="24" t="s">
        <v>412</v>
      </c>
      <c r="G37" s="24" t="s">
        <v>406</v>
      </c>
      <c r="H37" s="26"/>
      <c r="I37" s="25">
        <v>46</v>
      </c>
      <c r="J37" s="24" t="s">
        <v>27</v>
      </c>
      <c r="K37" s="2">
        <f t="shared" si="1"/>
        <v>8250</v>
      </c>
      <c r="L37" s="29">
        <v>900</v>
      </c>
      <c r="M37" s="19"/>
      <c r="N37" s="28"/>
      <c r="O37" s="29"/>
      <c r="P37" s="19">
        <v>2000</v>
      </c>
      <c r="Q37" s="19">
        <v>1500</v>
      </c>
      <c r="R37" s="28"/>
      <c r="S37" s="19">
        <v>1200</v>
      </c>
      <c r="T37" s="19">
        <v>300</v>
      </c>
      <c r="U37" s="19"/>
      <c r="V37" s="19"/>
      <c r="W37" s="19">
        <v>450</v>
      </c>
      <c r="X37" s="19">
        <v>1900</v>
      </c>
    </row>
    <row r="38" spans="1:24" x14ac:dyDescent="0.35">
      <c r="A38" s="25">
        <v>643</v>
      </c>
      <c r="B38" s="27">
        <v>101</v>
      </c>
      <c r="C38" s="24" t="s">
        <v>423</v>
      </c>
      <c r="D38" s="24" t="s">
        <v>148</v>
      </c>
      <c r="E38" s="24" t="s">
        <v>424</v>
      </c>
      <c r="F38" s="24" t="s">
        <v>425</v>
      </c>
      <c r="G38" s="24" t="s">
        <v>421</v>
      </c>
      <c r="H38" s="26"/>
      <c r="I38" s="25">
        <v>57</v>
      </c>
      <c r="J38" s="24" t="s">
        <v>27</v>
      </c>
      <c r="K38" s="2">
        <f t="shared" si="1"/>
        <v>4000</v>
      </c>
      <c r="L38" s="29">
        <v>900</v>
      </c>
      <c r="M38" s="19"/>
      <c r="N38" s="28"/>
      <c r="O38" s="29"/>
      <c r="P38" s="19"/>
      <c r="Q38" s="19"/>
      <c r="R38" s="28"/>
      <c r="S38" s="19"/>
      <c r="T38" s="19"/>
      <c r="U38" s="19"/>
      <c r="V38" s="19">
        <v>750</v>
      </c>
      <c r="W38" s="19">
        <v>450</v>
      </c>
      <c r="X38" s="19">
        <v>1900</v>
      </c>
    </row>
    <row r="39" spans="1:24" x14ac:dyDescent="0.35">
      <c r="A39" s="25">
        <v>644</v>
      </c>
      <c r="B39" s="27">
        <v>101</v>
      </c>
      <c r="C39" s="24" t="s">
        <v>428</v>
      </c>
      <c r="D39" s="24" t="s">
        <v>202</v>
      </c>
      <c r="E39" s="24" t="s">
        <v>429</v>
      </c>
      <c r="F39" s="24" t="s">
        <v>425</v>
      </c>
      <c r="G39" s="24" t="s">
        <v>421</v>
      </c>
      <c r="H39" s="24"/>
      <c r="I39" s="25">
        <v>30</v>
      </c>
      <c r="J39" s="24" t="s">
        <v>27</v>
      </c>
      <c r="K39" s="2">
        <f t="shared" si="1"/>
        <v>11300</v>
      </c>
      <c r="L39" s="29">
        <v>900</v>
      </c>
      <c r="M39" s="19">
        <v>3500</v>
      </c>
      <c r="N39" s="28"/>
      <c r="O39" s="29">
        <v>1500</v>
      </c>
      <c r="P39" s="19">
        <v>2000</v>
      </c>
      <c r="Q39" s="26"/>
      <c r="R39" s="28"/>
      <c r="S39" s="19"/>
      <c r="T39" s="19">
        <v>300</v>
      </c>
      <c r="U39" s="19"/>
      <c r="V39" s="19">
        <v>750</v>
      </c>
      <c r="W39" s="19">
        <v>450</v>
      </c>
      <c r="X39" s="19">
        <v>1900</v>
      </c>
    </row>
    <row r="40" spans="1:24" x14ac:dyDescent="0.35">
      <c r="A40" s="25">
        <v>648</v>
      </c>
      <c r="B40" s="27">
        <v>102</v>
      </c>
      <c r="C40" s="24" t="s">
        <v>432</v>
      </c>
      <c r="D40" s="24" t="s">
        <v>148</v>
      </c>
      <c r="E40" s="24" t="s">
        <v>431</v>
      </c>
      <c r="F40" s="24" t="s">
        <v>420</v>
      </c>
      <c r="G40" s="24" t="s">
        <v>421</v>
      </c>
      <c r="H40" s="26"/>
      <c r="I40" s="25">
        <v>50</v>
      </c>
      <c r="J40" s="24" t="s">
        <v>27</v>
      </c>
      <c r="K40" s="2">
        <f t="shared" si="1"/>
        <v>5050</v>
      </c>
      <c r="L40" s="29">
        <v>900</v>
      </c>
      <c r="M40" s="19"/>
      <c r="N40" s="28"/>
      <c r="O40" s="29">
        <v>1500</v>
      </c>
      <c r="P40" s="19"/>
      <c r="Q40" s="19"/>
      <c r="R40" s="28"/>
      <c r="S40" s="19"/>
      <c r="T40" s="19">
        <v>300</v>
      </c>
      <c r="U40" s="19"/>
      <c r="V40" s="19"/>
      <c r="W40" s="19">
        <v>450</v>
      </c>
      <c r="X40" s="19">
        <v>1900</v>
      </c>
    </row>
    <row r="41" spans="1:24" x14ac:dyDescent="0.35">
      <c r="A41" s="25">
        <v>756</v>
      </c>
      <c r="B41" s="27">
        <v>127</v>
      </c>
      <c r="C41" s="24" t="s">
        <v>515</v>
      </c>
      <c r="D41" s="24" t="s">
        <v>97</v>
      </c>
      <c r="E41" s="24" t="s">
        <v>516</v>
      </c>
      <c r="F41" s="24" t="s">
        <v>517</v>
      </c>
      <c r="G41" s="24" t="s">
        <v>493</v>
      </c>
      <c r="H41" s="26"/>
      <c r="I41" s="25">
        <v>32</v>
      </c>
      <c r="J41" s="24" t="s">
        <v>27</v>
      </c>
      <c r="K41" s="2">
        <f t="shared" si="1"/>
        <v>12700</v>
      </c>
      <c r="L41" s="29"/>
      <c r="M41" s="19">
        <v>3500</v>
      </c>
      <c r="N41" s="28"/>
      <c r="O41" s="29"/>
      <c r="P41" s="19"/>
      <c r="Q41" s="19">
        <v>1500</v>
      </c>
      <c r="R41" s="30">
        <v>1800</v>
      </c>
      <c r="S41" s="19">
        <v>1200</v>
      </c>
      <c r="T41" s="19">
        <v>300</v>
      </c>
      <c r="U41" s="19">
        <v>2500</v>
      </c>
      <c r="V41" s="26"/>
      <c r="W41" s="26"/>
      <c r="X41" s="19">
        <v>1900</v>
      </c>
    </row>
    <row r="42" spans="1:24" ht="24.5" x14ac:dyDescent="0.35">
      <c r="A42" s="25">
        <v>805</v>
      </c>
      <c r="B42" s="27">
        <v>134</v>
      </c>
      <c r="C42" s="24" t="s">
        <v>539</v>
      </c>
      <c r="D42" s="24" t="s">
        <v>202</v>
      </c>
      <c r="E42" s="24" t="s">
        <v>538</v>
      </c>
      <c r="F42" s="24" t="s">
        <v>492</v>
      </c>
      <c r="G42" s="24" t="s">
        <v>493</v>
      </c>
      <c r="H42" s="24"/>
      <c r="I42" s="25">
        <v>56</v>
      </c>
      <c r="J42" s="24" t="s">
        <v>27</v>
      </c>
      <c r="K42" s="2">
        <f t="shared" si="1"/>
        <v>3100</v>
      </c>
      <c r="L42" s="29"/>
      <c r="M42" s="19"/>
      <c r="N42" s="30"/>
      <c r="O42" s="29"/>
      <c r="P42" s="19"/>
      <c r="Q42" s="19"/>
      <c r="R42" s="28"/>
      <c r="S42" s="19"/>
      <c r="T42" s="19"/>
      <c r="U42" s="19"/>
      <c r="V42" s="19">
        <v>750</v>
      </c>
      <c r="W42" s="19">
        <v>450</v>
      </c>
      <c r="X42" s="19">
        <v>1900</v>
      </c>
    </row>
    <row r="43" spans="1:24" x14ac:dyDescent="0.35">
      <c r="A43" s="25">
        <v>822</v>
      </c>
      <c r="B43" s="27">
        <v>138</v>
      </c>
      <c r="C43" s="24" t="s">
        <v>548</v>
      </c>
      <c r="D43" s="24" t="s">
        <v>197</v>
      </c>
      <c r="E43" s="24" t="s">
        <v>549</v>
      </c>
      <c r="F43" s="24" t="s">
        <v>550</v>
      </c>
      <c r="G43" s="24" t="s">
        <v>543</v>
      </c>
      <c r="H43" s="26"/>
      <c r="I43" s="25">
        <v>48</v>
      </c>
      <c r="J43" s="24" t="s">
        <v>27</v>
      </c>
      <c r="K43" s="2">
        <f t="shared" si="1"/>
        <v>8100</v>
      </c>
      <c r="L43" s="29">
        <v>900</v>
      </c>
      <c r="M43" s="19">
        <v>3500</v>
      </c>
      <c r="N43" s="28"/>
      <c r="O43" s="29"/>
      <c r="P43" s="19"/>
      <c r="Q43" s="19">
        <v>1500</v>
      </c>
      <c r="R43" s="28"/>
      <c r="S43" s="19"/>
      <c r="T43" s="19">
        <v>300</v>
      </c>
      <c r="U43" s="19"/>
      <c r="V43" s="26"/>
      <c r="W43" s="26"/>
      <c r="X43" s="19">
        <v>1900</v>
      </c>
    </row>
    <row r="44" spans="1:24" x14ac:dyDescent="0.35">
      <c r="A44" s="25">
        <v>829</v>
      </c>
      <c r="B44" s="27">
        <v>140</v>
      </c>
      <c r="C44" s="24" t="s">
        <v>556</v>
      </c>
      <c r="D44" s="24" t="s">
        <v>197</v>
      </c>
      <c r="E44" s="24" t="s">
        <v>557</v>
      </c>
      <c r="F44" s="24" t="s">
        <v>558</v>
      </c>
      <c r="G44" s="24" t="s">
        <v>543</v>
      </c>
      <c r="H44" s="26"/>
      <c r="I44" s="25">
        <v>62</v>
      </c>
      <c r="J44" s="24" t="s">
        <v>27</v>
      </c>
      <c r="K44" s="2">
        <f t="shared" si="1"/>
        <v>4600</v>
      </c>
      <c r="L44" s="29">
        <v>900</v>
      </c>
      <c r="M44" s="19"/>
      <c r="N44" s="28"/>
      <c r="O44" s="29">
        <v>1500</v>
      </c>
      <c r="P44" s="19"/>
      <c r="Q44" s="19"/>
      <c r="R44" s="28"/>
      <c r="S44" s="19"/>
      <c r="T44" s="19">
        <v>300</v>
      </c>
      <c r="U44" s="19"/>
      <c r="V44" s="26"/>
      <c r="W44" s="26"/>
      <c r="X44" s="19">
        <v>1900</v>
      </c>
    </row>
    <row r="45" spans="1:24" x14ac:dyDescent="0.35">
      <c r="A45" s="25">
        <v>833</v>
      </c>
      <c r="B45" s="27">
        <v>141</v>
      </c>
      <c r="C45" s="24" t="s">
        <v>561</v>
      </c>
      <c r="D45" s="24" t="s">
        <v>97</v>
      </c>
      <c r="E45" s="24" t="s">
        <v>541</v>
      </c>
      <c r="F45" s="24" t="s">
        <v>542</v>
      </c>
      <c r="G45" s="24" t="s">
        <v>543</v>
      </c>
      <c r="H45" s="26"/>
      <c r="I45" s="25">
        <v>48</v>
      </c>
      <c r="J45" s="24" t="s">
        <v>27</v>
      </c>
      <c r="K45" s="2">
        <f t="shared" si="1"/>
        <v>11200</v>
      </c>
      <c r="L45" s="29"/>
      <c r="M45" s="19">
        <v>3500</v>
      </c>
      <c r="N45" s="28"/>
      <c r="O45" s="29">
        <v>1500</v>
      </c>
      <c r="P45" s="19"/>
      <c r="Q45" s="19"/>
      <c r="R45" s="30">
        <v>1800</v>
      </c>
      <c r="S45" s="19"/>
      <c r="T45" s="19"/>
      <c r="U45" s="19">
        <v>2500</v>
      </c>
      <c r="V45" s="26"/>
      <c r="W45" s="26"/>
      <c r="X45" s="19">
        <v>1900</v>
      </c>
    </row>
    <row r="46" spans="1:24" x14ac:dyDescent="0.35">
      <c r="A46" s="25">
        <v>848</v>
      </c>
      <c r="B46" s="27">
        <v>145</v>
      </c>
      <c r="C46" s="24" t="s">
        <v>570</v>
      </c>
      <c r="D46" s="24" t="s">
        <v>197</v>
      </c>
      <c r="E46" s="24" t="s">
        <v>568</v>
      </c>
      <c r="F46" s="24" t="s">
        <v>568</v>
      </c>
      <c r="G46" s="24" t="s">
        <v>566</v>
      </c>
      <c r="H46" s="26"/>
      <c r="I46" s="25">
        <v>46</v>
      </c>
      <c r="J46" s="24" t="s">
        <v>27</v>
      </c>
      <c r="K46" s="2">
        <f t="shared" si="1"/>
        <v>6400</v>
      </c>
      <c r="L46" s="29"/>
      <c r="M46" s="19"/>
      <c r="N46" s="28"/>
      <c r="O46" s="29"/>
      <c r="P46" s="19"/>
      <c r="Q46" s="19">
        <v>1500</v>
      </c>
      <c r="R46" s="30">
        <v>1800</v>
      </c>
      <c r="S46" s="19"/>
      <c r="T46" s="19"/>
      <c r="U46" s="19"/>
      <c r="V46" s="19">
        <v>750</v>
      </c>
      <c r="W46" s="19">
        <v>450</v>
      </c>
      <c r="X46" s="19">
        <v>1900</v>
      </c>
    </row>
    <row r="47" spans="1:24" x14ac:dyDescent="0.35">
      <c r="A47" s="25">
        <v>852</v>
      </c>
      <c r="B47" s="27">
        <v>146</v>
      </c>
      <c r="C47" s="24" t="s">
        <v>572</v>
      </c>
      <c r="D47" s="24" t="s">
        <v>97</v>
      </c>
      <c r="E47" s="24" t="s">
        <v>568</v>
      </c>
      <c r="F47" s="24" t="s">
        <v>568</v>
      </c>
      <c r="G47" s="24" t="s">
        <v>566</v>
      </c>
      <c r="H47" s="26"/>
      <c r="I47" s="25">
        <v>38</v>
      </c>
      <c r="J47" s="24" t="s">
        <v>27</v>
      </c>
      <c r="K47" s="2">
        <f t="shared" si="1"/>
        <v>10000</v>
      </c>
      <c r="L47" s="29"/>
      <c r="M47" s="19">
        <v>3500</v>
      </c>
      <c r="N47" s="28"/>
      <c r="O47" s="29"/>
      <c r="P47" s="19"/>
      <c r="Q47" s="19"/>
      <c r="R47" s="30">
        <v>1800</v>
      </c>
      <c r="S47" s="19"/>
      <c r="T47" s="19">
        <v>300</v>
      </c>
      <c r="U47" s="19">
        <v>2500</v>
      </c>
      <c r="V47" s="26"/>
      <c r="W47" s="26"/>
      <c r="X47" s="19">
        <v>1900</v>
      </c>
    </row>
    <row r="48" spans="1:24" x14ac:dyDescent="0.35">
      <c r="A48" s="25">
        <v>873</v>
      </c>
      <c r="B48" s="27">
        <v>151</v>
      </c>
      <c r="C48" s="24" t="s">
        <v>585</v>
      </c>
      <c r="D48" s="24" t="s">
        <v>197</v>
      </c>
      <c r="E48" s="24" t="s">
        <v>577</v>
      </c>
      <c r="F48" s="24" t="s">
        <v>577</v>
      </c>
      <c r="G48" s="24" t="s">
        <v>578</v>
      </c>
      <c r="H48" s="26"/>
      <c r="I48" s="25">
        <v>58</v>
      </c>
      <c r="J48" s="24" t="s">
        <v>27</v>
      </c>
      <c r="K48" s="2">
        <f t="shared" si="1"/>
        <v>4750</v>
      </c>
      <c r="L48" s="29">
        <v>900</v>
      </c>
      <c r="M48" s="19"/>
      <c r="N48" s="28"/>
      <c r="O48" s="29"/>
      <c r="P48" s="19"/>
      <c r="Q48" s="19">
        <v>1500</v>
      </c>
      <c r="R48" s="28"/>
      <c r="S48" s="19"/>
      <c r="T48" s="19"/>
      <c r="U48" s="19"/>
      <c r="V48" s="19"/>
      <c r="W48" s="19">
        <v>450</v>
      </c>
      <c r="X48" s="19">
        <v>1900</v>
      </c>
    </row>
    <row r="49" spans="1:24" x14ac:dyDescent="0.35">
      <c r="A49" s="25">
        <v>860</v>
      </c>
      <c r="B49" s="27">
        <v>158</v>
      </c>
      <c r="C49" s="24" t="s">
        <v>605</v>
      </c>
      <c r="D49" s="24" t="s">
        <v>197</v>
      </c>
      <c r="E49" s="24" t="s">
        <v>606</v>
      </c>
      <c r="F49" s="24" t="s">
        <v>607</v>
      </c>
      <c r="G49" s="24" t="s">
        <v>566</v>
      </c>
      <c r="H49" s="26"/>
      <c r="I49" s="25">
        <v>33</v>
      </c>
      <c r="J49" s="24" t="s">
        <v>27</v>
      </c>
      <c r="K49" s="2">
        <f t="shared" si="1"/>
        <v>9800</v>
      </c>
      <c r="L49" s="23">
        <v>900</v>
      </c>
      <c r="M49" s="20">
        <v>3500</v>
      </c>
      <c r="N49" s="22"/>
      <c r="O49" s="23"/>
      <c r="P49" s="20">
        <v>2000</v>
      </c>
      <c r="Q49" s="20">
        <v>1500</v>
      </c>
      <c r="R49" s="22"/>
      <c r="S49" s="20"/>
      <c r="T49" s="20"/>
      <c r="U49" s="20"/>
      <c r="V49" s="21"/>
      <c r="W49" s="21"/>
      <c r="X49" s="20">
        <v>1900</v>
      </c>
    </row>
    <row r="51" spans="1:24" x14ac:dyDescent="0.35">
      <c r="L51" s="19"/>
      <c r="M51" s="19"/>
      <c r="N51" s="19"/>
      <c r="O51" s="19"/>
      <c r="P51" s="19"/>
      <c r="Q51" s="19"/>
      <c r="R51" s="19"/>
      <c r="S51" s="19"/>
      <c r="T51" s="19"/>
      <c r="U51" s="19"/>
      <c r="X51" s="19"/>
    </row>
    <row r="52" spans="1:24" x14ac:dyDescent="0.35"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X52" s="19"/>
    </row>
  </sheetData>
  <pageMargins left="0.7" right="0.7" top="0.75" bottom="0.75" header="0.3" footer="0.3"/>
  <pageSetup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F60A-1BB1-4642-B672-786C6FDAC0CD}">
  <dimension ref="A1:T1002"/>
  <sheetViews>
    <sheetView topLeftCell="B1" workbookViewId="0">
      <pane ySplit="2" topLeftCell="A130" activePane="bottomLeft" state="frozen"/>
      <selection pane="bottomLeft" activeCell="P181" sqref="P181"/>
    </sheetView>
  </sheetViews>
  <sheetFormatPr defaultColWidth="9.1796875" defaultRowHeight="14.5" x14ac:dyDescent="0.35"/>
  <cols>
    <col min="1" max="1" width="3.54296875" style="1" bestFit="1" customWidth="1"/>
    <col min="2" max="2" width="6" style="1" bestFit="1" customWidth="1"/>
    <col min="3" max="3" width="24.7265625" style="1" customWidth="1"/>
    <col min="4" max="4" width="7.81640625" style="1" bestFit="1" customWidth="1"/>
    <col min="5" max="5" width="13.81640625" style="1" customWidth="1"/>
    <col min="6" max="6" width="14.81640625" style="1" customWidth="1"/>
    <col min="7" max="7" width="17.7265625" style="1" bestFit="1" customWidth="1"/>
    <col min="8" max="8" width="4.54296875" style="1" customWidth="1"/>
    <col min="9" max="9" width="6" style="1" customWidth="1"/>
    <col min="10" max="10" width="9.1796875" style="2"/>
    <col min="11" max="16384" width="9.1796875" style="1"/>
  </cols>
  <sheetData>
    <row r="1" spans="1:19" ht="70.5" thickBot="1" x14ac:dyDescent="0.4">
      <c r="A1" s="18" t="s">
        <v>643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8</v>
      </c>
      <c r="I1" s="18" t="s">
        <v>7</v>
      </c>
      <c r="J1" s="6" t="s">
        <v>621</v>
      </c>
      <c r="K1" s="17" t="s">
        <v>642</v>
      </c>
      <c r="L1" s="17" t="s">
        <v>641</v>
      </c>
      <c r="M1" s="17" t="s">
        <v>640</v>
      </c>
      <c r="N1" s="17" t="s">
        <v>639</v>
      </c>
      <c r="O1" s="17" t="s">
        <v>638</v>
      </c>
      <c r="P1" s="17" t="s">
        <v>637</v>
      </c>
      <c r="Q1" s="3"/>
      <c r="R1" s="3"/>
      <c r="S1" s="3"/>
    </row>
    <row r="2" spans="1:19" s="2" customFormat="1" ht="15" thickBot="1" x14ac:dyDescent="0.4">
      <c r="A2" s="10">
        <v>276</v>
      </c>
      <c r="B2" s="11">
        <v>45</v>
      </c>
      <c r="C2" s="9" t="s">
        <v>193</v>
      </c>
      <c r="D2" s="9" t="s">
        <v>16</v>
      </c>
      <c r="E2" s="9" t="s">
        <v>11</v>
      </c>
      <c r="F2" s="9" t="s">
        <v>12</v>
      </c>
      <c r="G2" s="9" t="s">
        <v>13</v>
      </c>
      <c r="H2" s="10">
        <v>0</v>
      </c>
      <c r="I2" s="9" t="s">
        <v>14</v>
      </c>
      <c r="J2" s="8">
        <f t="shared" ref="J2:J33" si="0">SUM(K2:P2)</f>
        <v>7650</v>
      </c>
      <c r="K2" s="7">
        <v>1500</v>
      </c>
      <c r="L2" s="7">
        <v>1600</v>
      </c>
      <c r="M2" s="7">
        <v>1000</v>
      </c>
      <c r="N2" s="7">
        <v>1800</v>
      </c>
      <c r="O2" s="7">
        <v>1500</v>
      </c>
      <c r="P2" s="7">
        <v>250</v>
      </c>
      <c r="Q2" s="4"/>
      <c r="R2" s="4"/>
      <c r="S2" s="4"/>
    </row>
    <row r="3" spans="1:19" ht="15" thickBot="1" x14ac:dyDescent="0.4">
      <c r="A3" s="10">
        <v>426</v>
      </c>
      <c r="B3" s="11">
        <v>67</v>
      </c>
      <c r="C3" s="9" t="s">
        <v>287</v>
      </c>
      <c r="D3" s="9" t="s">
        <v>16</v>
      </c>
      <c r="E3" s="9" t="s">
        <v>283</v>
      </c>
      <c r="F3" s="9" t="s">
        <v>283</v>
      </c>
      <c r="G3" s="9" t="s">
        <v>246</v>
      </c>
      <c r="H3" s="10">
        <v>0</v>
      </c>
      <c r="I3" s="9" t="s">
        <v>21</v>
      </c>
      <c r="J3" s="8">
        <f t="shared" si="0"/>
        <v>7650</v>
      </c>
      <c r="K3" s="7">
        <v>1500</v>
      </c>
      <c r="L3" s="7">
        <v>1600</v>
      </c>
      <c r="M3" s="7">
        <v>1000</v>
      </c>
      <c r="N3" s="7">
        <v>1800</v>
      </c>
      <c r="O3" s="7">
        <v>1500</v>
      </c>
      <c r="P3" s="7">
        <v>250</v>
      </c>
      <c r="Q3" s="3"/>
      <c r="R3" s="3"/>
      <c r="S3" s="3"/>
    </row>
    <row r="4" spans="1:19" ht="25" thickBot="1" x14ac:dyDescent="0.4">
      <c r="A4" s="10">
        <v>456</v>
      </c>
      <c r="B4" s="11">
        <v>69</v>
      </c>
      <c r="C4" s="9" t="s">
        <v>310</v>
      </c>
      <c r="D4" s="9" t="s">
        <v>16</v>
      </c>
      <c r="E4" s="9" t="s">
        <v>292</v>
      </c>
      <c r="F4" s="9" t="s">
        <v>293</v>
      </c>
      <c r="G4" s="9" t="s">
        <v>246</v>
      </c>
      <c r="H4" s="10">
        <v>0</v>
      </c>
      <c r="I4" s="9" t="s">
        <v>21</v>
      </c>
      <c r="J4" s="8">
        <f t="shared" si="0"/>
        <v>7650</v>
      </c>
      <c r="K4" s="7">
        <v>1500</v>
      </c>
      <c r="L4" s="7">
        <v>1600</v>
      </c>
      <c r="M4" s="7">
        <v>1000</v>
      </c>
      <c r="N4" s="7">
        <v>1800</v>
      </c>
      <c r="O4" s="7">
        <v>1500</v>
      </c>
      <c r="P4" s="7">
        <v>250</v>
      </c>
      <c r="Q4" s="3"/>
      <c r="R4" s="3"/>
      <c r="S4" s="3"/>
    </row>
    <row r="5" spans="1:19" ht="15" thickBot="1" x14ac:dyDescent="0.4">
      <c r="A5" s="10">
        <v>500</v>
      </c>
      <c r="B5" s="11">
        <v>74</v>
      </c>
      <c r="C5" s="9" t="s">
        <v>340</v>
      </c>
      <c r="D5" s="9" t="s">
        <v>16</v>
      </c>
      <c r="E5" s="9" t="s">
        <v>329</v>
      </c>
      <c r="F5" s="9" t="s">
        <v>329</v>
      </c>
      <c r="G5" s="9" t="s">
        <v>246</v>
      </c>
      <c r="H5" s="10">
        <v>0</v>
      </c>
      <c r="I5" s="9" t="s">
        <v>21</v>
      </c>
      <c r="J5" s="8">
        <f t="shared" si="0"/>
        <v>7650</v>
      </c>
      <c r="K5" s="7">
        <v>1500</v>
      </c>
      <c r="L5" s="7">
        <v>1600</v>
      </c>
      <c r="M5" s="7">
        <v>1000</v>
      </c>
      <c r="N5" s="7">
        <v>1800</v>
      </c>
      <c r="O5" s="7">
        <v>1500</v>
      </c>
      <c r="P5" s="7">
        <v>250</v>
      </c>
      <c r="Q5" s="3"/>
      <c r="R5" s="3"/>
      <c r="S5" s="3"/>
    </row>
    <row r="6" spans="1:19" ht="25" thickBot="1" x14ac:dyDescent="0.4">
      <c r="A6" s="10">
        <v>577</v>
      </c>
      <c r="B6" s="11">
        <v>87</v>
      </c>
      <c r="C6" s="9" t="s">
        <v>386</v>
      </c>
      <c r="D6" s="9" t="s">
        <v>16</v>
      </c>
      <c r="E6" s="9" t="s">
        <v>380</v>
      </c>
      <c r="F6" s="9" t="s">
        <v>380</v>
      </c>
      <c r="G6" s="13" t="s">
        <v>379</v>
      </c>
      <c r="H6" s="10">
        <v>0</v>
      </c>
      <c r="I6" s="9" t="s">
        <v>21</v>
      </c>
      <c r="J6" s="8">
        <f t="shared" si="0"/>
        <v>7650</v>
      </c>
      <c r="K6" s="7">
        <v>1500</v>
      </c>
      <c r="L6" s="7">
        <v>1600</v>
      </c>
      <c r="M6" s="7">
        <v>1000</v>
      </c>
      <c r="N6" s="7">
        <v>1800</v>
      </c>
      <c r="O6" s="7">
        <v>1500</v>
      </c>
      <c r="P6" s="7">
        <v>250</v>
      </c>
      <c r="Q6" s="3"/>
      <c r="R6" s="3"/>
      <c r="S6" s="3"/>
    </row>
    <row r="7" spans="1:19" ht="24.5" thickBot="1" x14ac:dyDescent="0.4">
      <c r="A7" s="10">
        <v>578</v>
      </c>
      <c r="B7" s="11">
        <v>87</v>
      </c>
      <c r="C7" s="14" t="s">
        <v>636</v>
      </c>
      <c r="D7" s="9" t="s">
        <v>16</v>
      </c>
      <c r="E7" s="9" t="s">
        <v>380</v>
      </c>
      <c r="F7" s="9" t="s">
        <v>380</v>
      </c>
      <c r="G7" s="13" t="s">
        <v>379</v>
      </c>
      <c r="H7" s="10">
        <v>8</v>
      </c>
      <c r="I7" s="9" t="s">
        <v>21</v>
      </c>
      <c r="J7" s="8">
        <f t="shared" si="0"/>
        <v>7650</v>
      </c>
      <c r="K7" s="7">
        <v>1500</v>
      </c>
      <c r="L7" s="7">
        <v>1600</v>
      </c>
      <c r="M7" s="7">
        <v>1000</v>
      </c>
      <c r="N7" s="7">
        <v>1800</v>
      </c>
      <c r="O7" s="7">
        <v>1500</v>
      </c>
      <c r="P7" s="7">
        <v>250</v>
      </c>
      <c r="Q7" s="3"/>
      <c r="R7" s="3"/>
      <c r="S7" s="3"/>
    </row>
    <row r="8" spans="1:19" ht="25" thickBot="1" x14ac:dyDescent="0.4">
      <c r="A8" s="10">
        <v>583</v>
      </c>
      <c r="B8" s="11">
        <v>87</v>
      </c>
      <c r="C8" s="9" t="s">
        <v>387</v>
      </c>
      <c r="D8" s="9" t="s">
        <v>16</v>
      </c>
      <c r="E8" s="9" t="s">
        <v>380</v>
      </c>
      <c r="F8" s="9" t="s">
        <v>380</v>
      </c>
      <c r="G8" s="13" t="s">
        <v>379</v>
      </c>
      <c r="H8" s="10">
        <v>8</v>
      </c>
      <c r="I8" s="9" t="s">
        <v>21</v>
      </c>
      <c r="J8" s="8">
        <f t="shared" si="0"/>
        <v>7650</v>
      </c>
      <c r="K8" s="7">
        <v>1500</v>
      </c>
      <c r="L8" s="7">
        <v>1600</v>
      </c>
      <c r="M8" s="7">
        <v>1000</v>
      </c>
      <c r="N8" s="7">
        <v>1800</v>
      </c>
      <c r="O8" s="7">
        <v>1500</v>
      </c>
      <c r="P8" s="7">
        <v>250</v>
      </c>
      <c r="Q8" s="3"/>
      <c r="R8" s="3"/>
      <c r="S8" s="3"/>
    </row>
    <row r="9" spans="1:19" ht="15" thickBot="1" x14ac:dyDescent="0.4">
      <c r="A9" s="10">
        <v>359</v>
      </c>
      <c r="B9" s="11">
        <v>61</v>
      </c>
      <c r="C9" s="9" t="s">
        <v>249</v>
      </c>
      <c r="D9" s="9" t="s">
        <v>16</v>
      </c>
      <c r="E9" s="9" t="s">
        <v>244</v>
      </c>
      <c r="F9" s="9" t="s">
        <v>245</v>
      </c>
      <c r="G9" s="9" t="s">
        <v>246</v>
      </c>
      <c r="H9" s="10">
        <v>9</v>
      </c>
      <c r="I9" s="9" t="s">
        <v>21</v>
      </c>
      <c r="J9" s="8">
        <f t="shared" si="0"/>
        <v>6150</v>
      </c>
      <c r="K9" s="7"/>
      <c r="L9" s="7">
        <v>1600</v>
      </c>
      <c r="M9" s="7">
        <v>1000</v>
      </c>
      <c r="N9" s="7">
        <v>1800</v>
      </c>
      <c r="O9" s="7">
        <v>1500</v>
      </c>
      <c r="P9" s="7">
        <v>250</v>
      </c>
      <c r="Q9" s="3"/>
      <c r="R9" s="3"/>
      <c r="S9" s="3"/>
    </row>
    <row r="10" spans="1:19" ht="15" thickBot="1" x14ac:dyDescent="0.4">
      <c r="A10" s="10">
        <v>444</v>
      </c>
      <c r="B10" s="11">
        <v>68</v>
      </c>
      <c r="C10" s="9" t="s">
        <v>302</v>
      </c>
      <c r="D10" s="9" t="s">
        <v>16</v>
      </c>
      <c r="E10" s="9" t="s">
        <v>292</v>
      </c>
      <c r="F10" s="9" t="s">
        <v>293</v>
      </c>
      <c r="G10" s="9" t="s">
        <v>246</v>
      </c>
      <c r="H10" s="10">
        <v>9</v>
      </c>
      <c r="I10" s="9" t="s">
        <v>21</v>
      </c>
      <c r="J10" s="8">
        <f t="shared" si="0"/>
        <v>6150</v>
      </c>
      <c r="K10" s="7"/>
      <c r="L10" s="7">
        <v>1600</v>
      </c>
      <c r="M10" s="7">
        <v>1000</v>
      </c>
      <c r="N10" s="7">
        <v>1800</v>
      </c>
      <c r="O10" s="7">
        <v>1500</v>
      </c>
      <c r="P10" s="7">
        <v>250</v>
      </c>
      <c r="Q10" s="3"/>
      <c r="R10" s="3"/>
      <c r="S10" s="3"/>
    </row>
    <row r="11" spans="1:19" ht="15" thickBot="1" x14ac:dyDescent="0.4">
      <c r="A11" s="10">
        <v>410</v>
      </c>
      <c r="B11" s="11">
        <v>65</v>
      </c>
      <c r="C11" s="9" t="s">
        <v>277</v>
      </c>
      <c r="D11" s="9" t="s">
        <v>16</v>
      </c>
      <c r="E11" s="9" t="s">
        <v>256</v>
      </c>
      <c r="F11" s="9" t="s">
        <v>256</v>
      </c>
      <c r="G11" s="9" t="s">
        <v>246</v>
      </c>
      <c r="H11" s="10">
        <v>10</v>
      </c>
      <c r="I11" s="9" t="s">
        <v>21</v>
      </c>
      <c r="J11" s="8">
        <f t="shared" si="0"/>
        <v>6150</v>
      </c>
      <c r="K11" s="7"/>
      <c r="L11" s="7">
        <v>1600</v>
      </c>
      <c r="M11" s="7">
        <v>1000</v>
      </c>
      <c r="N11" s="7">
        <v>1800</v>
      </c>
      <c r="O11" s="7">
        <v>1500</v>
      </c>
      <c r="P11" s="7">
        <v>250</v>
      </c>
      <c r="Q11" s="3"/>
      <c r="R11" s="3"/>
      <c r="S11" s="3"/>
    </row>
    <row r="12" spans="1:19" ht="15" thickBot="1" x14ac:dyDescent="0.4">
      <c r="A12" s="10">
        <v>417</v>
      </c>
      <c r="B12" s="11">
        <v>66</v>
      </c>
      <c r="C12" s="9" t="s">
        <v>280</v>
      </c>
      <c r="D12" s="9" t="s">
        <v>16</v>
      </c>
      <c r="E12" s="9" t="s">
        <v>256</v>
      </c>
      <c r="F12" s="9" t="s">
        <v>256</v>
      </c>
      <c r="G12" s="9" t="s">
        <v>246</v>
      </c>
      <c r="H12" s="10">
        <v>10</v>
      </c>
      <c r="I12" s="9" t="s">
        <v>21</v>
      </c>
      <c r="J12" s="8">
        <f t="shared" si="0"/>
        <v>6150</v>
      </c>
      <c r="K12" s="7"/>
      <c r="L12" s="7">
        <v>1600</v>
      </c>
      <c r="M12" s="7">
        <v>1000</v>
      </c>
      <c r="N12" s="7">
        <v>1800</v>
      </c>
      <c r="O12" s="7">
        <v>1500</v>
      </c>
      <c r="P12" s="7">
        <v>250</v>
      </c>
      <c r="Q12" s="3"/>
      <c r="R12" s="3"/>
      <c r="S12" s="3"/>
    </row>
    <row r="13" spans="1:19" ht="25" thickBot="1" x14ac:dyDescent="0.4">
      <c r="A13" s="10">
        <v>449</v>
      </c>
      <c r="B13" s="11">
        <v>68</v>
      </c>
      <c r="C13" s="9" t="s">
        <v>307</v>
      </c>
      <c r="D13" s="9" t="s">
        <v>16</v>
      </c>
      <c r="E13" s="9" t="s">
        <v>292</v>
      </c>
      <c r="F13" s="9" t="s">
        <v>293</v>
      </c>
      <c r="G13" s="9" t="s">
        <v>246</v>
      </c>
      <c r="H13" s="10">
        <v>10</v>
      </c>
      <c r="I13" s="9" t="s">
        <v>21</v>
      </c>
      <c r="J13" s="8">
        <f t="shared" si="0"/>
        <v>6150</v>
      </c>
      <c r="K13" s="7"/>
      <c r="L13" s="7">
        <v>1600</v>
      </c>
      <c r="M13" s="7">
        <v>1000</v>
      </c>
      <c r="N13" s="7">
        <v>1800</v>
      </c>
      <c r="O13" s="7">
        <v>1500</v>
      </c>
      <c r="P13" s="7">
        <v>250</v>
      </c>
      <c r="Q13" s="3"/>
      <c r="R13" s="3"/>
      <c r="S13" s="3"/>
    </row>
    <row r="14" spans="1:19" ht="25" thickBot="1" x14ac:dyDescent="0.4">
      <c r="A14" s="10">
        <v>482</v>
      </c>
      <c r="B14" s="11">
        <v>71</v>
      </c>
      <c r="C14" s="9" t="s">
        <v>328</v>
      </c>
      <c r="D14" s="9" t="s">
        <v>16</v>
      </c>
      <c r="E14" s="9" t="s">
        <v>323</v>
      </c>
      <c r="F14" s="9" t="s">
        <v>293</v>
      </c>
      <c r="G14" s="9" t="s">
        <v>246</v>
      </c>
      <c r="H14" s="10">
        <v>10</v>
      </c>
      <c r="I14" s="9" t="s">
        <v>21</v>
      </c>
      <c r="J14" s="8">
        <f t="shared" si="0"/>
        <v>6150</v>
      </c>
      <c r="K14" s="7"/>
      <c r="L14" s="7">
        <v>1600</v>
      </c>
      <c r="M14" s="7">
        <v>1000</v>
      </c>
      <c r="N14" s="7">
        <v>1800</v>
      </c>
      <c r="O14" s="7">
        <v>1500</v>
      </c>
      <c r="P14" s="7">
        <v>250</v>
      </c>
      <c r="Q14" s="3"/>
      <c r="R14" s="3"/>
      <c r="S14" s="3"/>
    </row>
    <row r="15" spans="1:19" ht="15" thickBot="1" x14ac:dyDescent="0.4">
      <c r="A15" s="10">
        <v>573</v>
      </c>
      <c r="B15" s="11">
        <v>87</v>
      </c>
      <c r="C15" s="9" t="s">
        <v>383</v>
      </c>
      <c r="D15" s="9" t="s">
        <v>16</v>
      </c>
      <c r="E15" s="9" t="s">
        <v>380</v>
      </c>
      <c r="F15" s="9" t="s">
        <v>380</v>
      </c>
      <c r="G15" s="13" t="s">
        <v>379</v>
      </c>
      <c r="H15" s="10">
        <v>10</v>
      </c>
      <c r="I15" s="9" t="s">
        <v>21</v>
      </c>
      <c r="J15" s="8">
        <f t="shared" si="0"/>
        <v>6150</v>
      </c>
      <c r="K15" s="7"/>
      <c r="L15" s="7">
        <v>1600</v>
      </c>
      <c r="M15" s="7">
        <v>1000</v>
      </c>
      <c r="N15" s="7">
        <v>1800</v>
      </c>
      <c r="O15" s="7">
        <v>1500</v>
      </c>
      <c r="P15" s="7">
        <v>250</v>
      </c>
      <c r="Q15" s="3"/>
      <c r="R15" s="3"/>
      <c r="S15" s="3"/>
    </row>
    <row r="16" spans="1:19" ht="25" thickBot="1" x14ac:dyDescent="0.4">
      <c r="A16" s="10">
        <v>445</v>
      </c>
      <c r="B16" s="11">
        <v>68</v>
      </c>
      <c r="C16" s="9" t="s">
        <v>303</v>
      </c>
      <c r="D16" s="9" t="s">
        <v>16</v>
      </c>
      <c r="E16" s="9" t="s">
        <v>292</v>
      </c>
      <c r="F16" s="9" t="s">
        <v>293</v>
      </c>
      <c r="G16" s="9" t="s">
        <v>246</v>
      </c>
      <c r="H16" s="10">
        <v>14</v>
      </c>
      <c r="I16" s="9" t="s">
        <v>21</v>
      </c>
      <c r="J16" s="8">
        <f t="shared" si="0"/>
        <v>6150</v>
      </c>
      <c r="K16" s="7"/>
      <c r="L16" s="7">
        <v>1600</v>
      </c>
      <c r="M16" s="7">
        <v>1000</v>
      </c>
      <c r="N16" s="7">
        <v>1800</v>
      </c>
      <c r="O16" s="7">
        <v>1500</v>
      </c>
      <c r="P16" s="7">
        <v>250</v>
      </c>
      <c r="Q16" s="3"/>
      <c r="R16" s="3"/>
      <c r="S16" s="3"/>
    </row>
    <row r="17" spans="1:19" ht="15" thickBot="1" x14ac:dyDescent="0.4">
      <c r="A17" s="10">
        <v>360</v>
      </c>
      <c r="B17" s="11">
        <v>61</v>
      </c>
      <c r="C17" s="9" t="s">
        <v>250</v>
      </c>
      <c r="D17" s="9" t="s">
        <v>16</v>
      </c>
      <c r="E17" s="9" t="s">
        <v>244</v>
      </c>
      <c r="F17" s="9" t="s">
        <v>245</v>
      </c>
      <c r="G17" s="9" t="s">
        <v>246</v>
      </c>
      <c r="H17" s="10">
        <v>20</v>
      </c>
      <c r="I17" s="9" t="s">
        <v>21</v>
      </c>
      <c r="J17" s="8">
        <f t="shared" si="0"/>
        <v>5900</v>
      </c>
      <c r="K17" s="7"/>
      <c r="L17" s="7">
        <v>1600</v>
      </c>
      <c r="M17" s="7">
        <v>1000</v>
      </c>
      <c r="N17" s="7">
        <v>1800</v>
      </c>
      <c r="O17" s="7">
        <v>1500</v>
      </c>
      <c r="P17" s="7"/>
      <c r="Q17" s="3"/>
      <c r="R17" s="3"/>
      <c r="S17" s="3"/>
    </row>
    <row r="18" spans="1:19" ht="25" thickBot="1" x14ac:dyDescent="0.4">
      <c r="A18" s="10">
        <v>425</v>
      </c>
      <c r="B18" s="11">
        <v>67</v>
      </c>
      <c r="C18" s="9" t="s">
        <v>286</v>
      </c>
      <c r="D18" s="9" t="s">
        <v>16</v>
      </c>
      <c r="E18" s="9" t="s">
        <v>283</v>
      </c>
      <c r="F18" s="9" t="s">
        <v>283</v>
      </c>
      <c r="G18" s="9" t="s">
        <v>246</v>
      </c>
      <c r="H18" s="10">
        <v>20</v>
      </c>
      <c r="I18" s="9" t="s">
        <v>21</v>
      </c>
      <c r="J18" s="8">
        <f t="shared" si="0"/>
        <v>5900</v>
      </c>
      <c r="K18" s="7"/>
      <c r="L18" s="7">
        <v>1600</v>
      </c>
      <c r="M18" s="7">
        <v>1000</v>
      </c>
      <c r="N18" s="7">
        <v>1800</v>
      </c>
      <c r="O18" s="7">
        <v>1500</v>
      </c>
      <c r="P18" s="7"/>
      <c r="Q18" s="3"/>
      <c r="R18" s="3"/>
      <c r="S18" s="3"/>
    </row>
    <row r="19" spans="1:19" ht="15" thickBot="1" x14ac:dyDescent="0.4">
      <c r="A19" s="10">
        <v>428</v>
      </c>
      <c r="B19" s="11">
        <v>67</v>
      </c>
      <c r="C19" s="9" t="s">
        <v>289</v>
      </c>
      <c r="D19" s="9" t="s">
        <v>16</v>
      </c>
      <c r="E19" s="9" t="s">
        <v>283</v>
      </c>
      <c r="F19" s="9" t="s">
        <v>283</v>
      </c>
      <c r="G19" s="9" t="s">
        <v>246</v>
      </c>
      <c r="H19" s="10">
        <v>20</v>
      </c>
      <c r="I19" s="9" t="s">
        <v>21</v>
      </c>
      <c r="J19" s="8">
        <f t="shared" si="0"/>
        <v>5900</v>
      </c>
      <c r="K19" s="7"/>
      <c r="L19" s="7">
        <v>1600</v>
      </c>
      <c r="M19" s="7">
        <v>1000</v>
      </c>
      <c r="N19" s="7">
        <v>1800</v>
      </c>
      <c r="O19" s="7">
        <v>1500</v>
      </c>
      <c r="P19" s="7"/>
      <c r="Q19" s="3"/>
      <c r="R19" s="3"/>
      <c r="S19" s="3"/>
    </row>
    <row r="20" spans="1:19" ht="15" thickBot="1" x14ac:dyDescent="0.4">
      <c r="A20" s="10">
        <v>615</v>
      </c>
      <c r="B20" s="11">
        <v>152</v>
      </c>
      <c r="C20" s="9" t="s">
        <v>591</v>
      </c>
      <c r="D20" s="9" t="s">
        <v>16</v>
      </c>
      <c r="E20" s="9" t="s">
        <v>588</v>
      </c>
      <c r="F20" s="9" t="s">
        <v>589</v>
      </c>
      <c r="G20" s="13" t="s">
        <v>379</v>
      </c>
      <c r="H20" s="10">
        <v>20</v>
      </c>
      <c r="I20" s="9" t="s">
        <v>21</v>
      </c>
      <c r="J20" s="8">
        <f t="shared" si="0"/>
        <v>5900</v>
      </c>
      <c r="K20" s="7"/>
      <c r="L20" s="7">
        <v>1600</v>
      </c>
      <c r="M20" s="7">
        <v>1000</v>
      </c>
      <c r="N20" s="7">
        <v>1800</v>
      </c>
      <c r="O20" s="7">
        <v>1500</v>
      </c>
      <c r="P20" s="7"/>
      <c r="Q20" s="3"/>
      <c r="R20" s="3"/>
      <c r="S20" s="3"/>
    </row>
    <row r="21" spans="1:19" ht="15" thickBot="1" x14ac:dyDescent="0.4">
      <c r="A21" s="10">
        <v>302</v>
      </c>
      <c r="B21" s="11">
        <v>49</v>
      </c>
      <c r="C21" s="9" t="s">
        <v>207</v>
      </c>
      <c r="D21" s="9" t="s">
        <v>16</v>
      </c>
      <c r="E21" s="9" t="s">
        <v>46</v>
      </c>
      <c r="F21" s="9" t="s">
        <v>12</v>
      </c>
      <c r="G21" s="9" t="s">
        <v>13</v>
      </c>
      <c r="H21" s="10">
        <v>21</v>
      </c>
      <c r="I21" s="9" t="s">
        <v>14</v>
      </c>
      <c r="J21" s="8">
        <f t="shared" si="0"/>
        <v>6050</v>
      </c>
      <c r="K21" s="7">
        <v>1500</v>
      </c>
      <c r="L21" s="7"/>
      <c r="M21" s="7">
        <v>1000</v>
      </c>
      <c r="N21" s="7">
        <v>1800</v>
      </c>
      <c r="O21" s="7">
        <v>1500</v>
      </c>
      <c r="P21" s="7">
        <v>250</v>
      </c>
      <c r="Q21" s="3"/>
      <c r="R21" s="3"/>
      <c r="S21" s="3"/>
    </row>
    <row r="22" spans="1:19" ht="15" thickBot="1" x14ac:dyDescent="0.4">
      <c r="A22" s="10">
        <v>78</v>
      </c>
      <c r="B22" s="11">
        <v>11</v>
      </c>
      <c r="C22" s="9" t="s">
        <v>63</v>
      </c>
      <c r="D22" s="9" t="s">
        <v>16</v>
      </c>
      <c r="E22" s="9" t="s">
        <v>60</v>
      </c>
      <c r="F22" s="9" t="s">
        <v>12</v>
      </c>
      <c r="G22" s="9" t="s">
        <v>13</v>
      </c>
      <c r="H22" s="10">
        <v>23</v>
      </c>
      <c r="I22" s="9" t="s">
        <v>47</v>
      </c>
      <c r="J22" s="8">
        <f t="shared" si="0"/>
        <v>6050</v>
      </c>
      <c r="K22" s="7">
        <v>1500</v>
      </c>
      <c r="L22" s="7"/>
      <c r="M22" s="7">
        <v>1000</v>
      </c>
      <c r="N22" s="7">
        <v>1800</v>
      </c>
      <c r="O22" s="7">
        <v>1500</v>
      </c>
      <c r="P22" s="7">
        <v>250</v>
      </c>
      <c r="Q22" s="3"/>
      <c r="R22" s="3"/>
      <c r="S22" s="3"/>
    </row>
    <row r="23" spans="1:19" ht="15" thickBot="1" x14ac:dyDescent="0.4">
      <c r="A23" s="10">
        <v>18</v>
      </c>
      <c r="B23" s="11">
        <v>3</v>
      </c>
      <c r="C23" s="9" t="s">
        <v>29</v>
      </c>
      <c r="D23" s="9" t="s">
        <v>16</v>
      </c>
      <c r="E23" s="9" t="s">
        <v>26</v>
      </c>
      <c r="F23" s="9" t="s">
        <v>12</v>
      </c>
      <c r="G23" s="9" t="s">
        <v>13</v>
      </c>
      <c r="H23" s="10">
        <v>25</v>
      </c>
      <c r="I23" s="9" t="s">
        <v>27</v>
      </c>
      <c r="J23" s="8">
        <f t="shared" si="0"/>
        <v>6050</v>
      </c>
      <c r="K23" s="7">
        <v>1500</v>
      </c>
      <c r="L23" s="7"/>
      <c r="M23" s="7">
        <v>1000</v>
      </c>
      <c r="N23" s="7">
        <v>1800</v>
      </c>
      <c r="O23" s="7">
        <v>1500</v>
      </c>
      <c r="P23" s="7">
        <v>250</v>
      </c>
      <c r="Q23" s="3"/>
      <c r="R23" s="3"/>
      <c r="S23" s="3"/>
    </row>
    <row r="24" spans="1:19" ht="15" thickBot="1" x14ac:dyDescent="0.4">
      <c r="A24" s="10">
        <v>763</v>
      </c>
      <c r="B24" s="11">
        <v>128</v>
      </c>
      <c r="C24" s="9" t="s">
        <v>519</v>
      </c>
      <c r="D24" s="9" t="s">
        <v>16</v>
      </c>
      <c r="E24" s="9" t="s">
        <v>516</v>
      </c>
      <c r="F24" s="9" t="s">
        <v>517</v>
      </c>
      <c r="G24" s="9" t="s">
        <v>493</v>
      </c>
      <c r="H24" s="10">
        <v>30</v>
      </c>
      <c r="I24" s="9" t="s">
        <v>27</v>
      </c>
      <c r="J24" s="8">
        <f t="shared" si="0"/>
        <v>6050</v>
      </c>
      <c r="K24" s="7">
        <v>1500</v>
      </c>
      <c r="L24" s="7"/>
      <c r="M24" s="7">
        <v>1000</v>
      </c>
      <c r="N24" s="7">
        <v>1800</v>
      </c>
      <c r="O24" s="7">
        <v>1500</v>
      </c>
      <c r="P24" s="7">
        <v>250</v>
      </c>
      <c r="Q24" s="3"/>
      <c r="R24" s="3"/>
      <c r="S24" s="3"/>
    </row>
    <row r="25" spans="1:19" ht="15" thickBot="1" x14ac:dyDescent="0.4">
      <c r="A25" s="10">
        <v>24</v>
      </c>
      <c r="B25" s="11">
        <v>4</v>
      </c>
      <c r="C25" s="9" t="s">
        <v>32</v>
      </c>
      <c r="D25" s="9" t="s">
        <v>16</v>
      </c>
      <c r="E25" s="9" t="s">
        <v>11</v>
      </c>
      <c r="F25" s="9" t="s">
        <v>12</v>
      </c>
      <c r="G25" s="9" t="s">
        <v>13</v>
      </c>
      <c r="H25" s="10">
        <v>31</v>
      </c>
      <c r="I25" s="9" t="s">
        <v>14</v>
      </c>
      <c r="J25" s="8">
        <f t="shared" si="0"/>
        <v>5800</v>
      </c>
      <c r="K25" s="7">
        <v>1500</v>
      </c>
      <c r="L25" s="7"/>
      <c r="M25" s="7">
        <v>1000</v>
      </c>
      <c r="N25" s="7">
        <v>1800</v>
      </c>
      <c r="O25" s="7">
        <v>1500</v>
      </c>
      <c r="P25" s="7"/>
      <c r="Q25" s="3"/>
      <c r="R25" s="3"/>
      <c r="S25" s="3"/>
    </row>
    <row r="26" spans="1:19" ht="25" thickBot="1" x14ac:dyDescent="0.4">
      <c r="A26" s="10">
        <v>676</v>
      </c>
      <c r="B26" s="11">
        <v>111</v>
      </c>
      <c r="C26" s="9" t="s">
        <v>450</v>
      </c>
      <c r="D26" s="9" t="s">
        <v>16</v>
      </c>
      <c r="E26" s="9" t="s">
        <v>448</v>
      </c>
      <c r="F26" s="9" t="s">
        <v>449</v>
      </c>
      <c r="G26" s="9" t="s">
        <v>421</v>
      </c>
      <c r="H26" s="10">
        <v>31</v>
      </c>
      <c r="I26" s="9" t="s">
        <v>47</v>
      </c>
      <c r="J26" s="8">
        <f t="shared" si="0"/>
        <v>5800</v>
      </c>
      <c r="K26" s="7">
        <v>1500</v>
      </c>
      <c r="L26" s="7"/>
      <c r="M26" s="7">
        <v>1000</v>
      </c>
      <c r="N26" s="7">
        <v>1800</v>
      </c>
      <c r="O26" s="7">
        <v>1500</v>
      </c>
      <c r="P26" s="7"/>
      <c r="Q26" s="3"/>
      <c r="R26" s="3"/>
      <c r="S26" s="3"/>
    </row>
    <row r="27" spans="1:19" ht="25" thickBot="1" x14ac:dyDescent="0.4">
      <c r="A27" s="10">
        <v>35</v>
      </c>
      <c r="B27" s="11">
        <v>5</v>
      </c>
      <c r="C27" s="9" t="s">
        <v>35</v>
      </c>
      <c r="D27" s="9" t="s">
        <v>16</v>
      </c>
      <c r="E27" s="9" t="s">
        <v>11</v>
      </c>
      <c r="F27" s="9" t="s">
        <v>12</v>
      </c>
      <c r="G27" s="9" t="s">
        <v>13</v>
      </c>
      <c r="H27" s="10">
        <v>33</v>
      </c>
      <c r="I27" s="9" t="s">
        <v>27</v>
      </c>
      <c r="J27" s="8">
        <f t="shared" si="0"/>
        <v>5800</v>
      </c>
      <c r="K27" s="7">
        <v>1500</v>
      </c>
      <c r="L27" s="7"/>
      <c r="M27" s="7">
        <v>1000</v>
      </c>
      <c r="N27" s="7">
        <v>1800</v>
      </c>
      <c r="O27" s="7">
        <v>1500</v>
      </c>
      <c r="P27" s="7"/>
      <c r="Q27" s="3"/>
      <c r="R27" s="3"/>
      <c r="S27" s="3"/>
    </row>
    <row r="28" spans="1:19" ht="15" thickBot="1" x14ac:dyDescent="0.4">
      <c r="A28" s="10">
        <v>798</v>
      </c>
      <c r="B28" s="11">
        <v>132</v>
      </c>
      <c r="C28" s="9" t="s">
        <v>534</v>
      </c>
      <c r="D28" s="9" t="s">
        <v>16</v>
      </c>
      <c r="E28" s="9" t="s">
        <v>496</v>
      </c>
      <c r="F28" s="9" t="s">
        <v>496</v>
      </c>
      <c r="G28" s="9" t="s">
        <v>493</v>
      </c>
      <c r="H28" s="10">
        <v>36</v>
      </c>
      <c r="I28" s="9" t="s">
        <v>190</v>
      </c>
      <c r="J28" s="8">
        <f t="shared" si="0"/>
        <v>5800</v>
      </c>
      <c r="K28" s="7">
        <v>1500</v>
      </c>
      <c r="L28" s="7"/>
      <c r="M28" s="7">
        <v>1000</v>
      </c>
      <c r="N28" s="7">
        <v>1800</v>
      </c>
      <c r="O28" s="7">
        <v>1500</v>
      </c>
      <c r="P28" s="7"/>
      <c r="Q28" s="3"/>
      <c r="R28" s="3"/>
      <c r="S28" s="3"/>
    </row>
    <row r="29" spans="1:19" ht="15" thickBot="1" x14ac:dyDescent="0.4">
      <c r="A29" s="10">
        <v>409</v>
      </c>
      <c r="B29" s="11">
        <v>65</v>
      </c>
      <c r="C29" s="9" t="s">
        <v>277</v>
      </c>
      <c r="D29" s="9" t="s">
        <v>16</v>
      </c>
      <c r="E29" s="9" t="s">
        <v>256</v>
      </c>
      <c r="F29" s="9" t="s">
        <v>256</v>
      </c>
      <c r="G29" s="9" t="s">
        <v>246</v>
      </c>
      <c r="H29" s="10">
        <v>36</v>
      </c>
      <c r="I29" s="9" t="s">
        <v>21</v>
      </c>
      <c r="J29" s="8">
        <f t="shared" si="0"/>
        <v>4550</v>
      </c>
      <c r="K29" s="7"/>
      <c r="L29" s="7"/>
      <c r="M29" s="7">
        <v>1000</v>
      </c>
      <c r="N29" s="7">
        <v>1800</v>
      </c>
      <c r="O29" s="7">
        <v>1500</v>
      </c>
      <c r="P29" s="7">
        <v>250</v>
      </c>
      <c r="Q29" s="3"/>
      <c r="R29" s="3"/>
      <c r="S29" s="3"/>
    </row>
    <row r="30" spans="1:19" ht="25" thickBot="1" x14ac:dyDescent="0.4">
      <c r="A30" s="3"/>
      <c r="B30" s="16">
        <v>68</v>
      </c>
      <c r="C30" s="9" t="s">
        <v>635</v>
      </c>
      <c r="D30" s="14" t="s">
        <v>16</v>
      </c>
      <c r="E30" s="14" t="s">
        <v>292</v>
      </c>
      <c r="F30" s="14" t="s">
        <v>293</v>
      </c>
      <c r="G30" s="14" t="s">
        <v>246</v>
      </c>
      <c r="H30" s="7">
        <v>36</v>
      </c>
      <c r="I30" s="14" t="s">
        <v>21</v>
      </c>
      <c r="J30" s="8">
        <f t="shared" si="0"/>
        <v>4550</v>
      </c>
      <c r="K30" s="7"/>
      <c r="L30" s="7"/>
      <c r="M30" s="7">
        <v>1000</v>
      </c>
      <c r="N30" s="7">
        <v>1800</v>
      </c>
      <c r="O30" s="7">
        <v>1500</v>
      </c>
      <c r="P30" s="7">
        <v>250</v>
      </c>
      <c r="Q30" s="3"/>
      <c r="R30" s="3"/>
      <c r="S30" s="3"/>
    </row>
    <row r="31" spans="1:19" ht="25" thickBot="1" x14ac:dyDescent="0.4">
      <c r="A31" s="10">
        <v>458</v>
      </c>
      <c r="B31" s="11">
        <v>69</v>
      </c>
      <c r="C31" s="9" t="s">
        <v>312</v>
      </c>
      <c r="D31" s="9" t="s">
        <v>16</v>
      </c>
      <c r="E31" s="9" t="s">
        <v>292</v>
      </c>
      <c r="F31" s="9" t="s">
        <v>293</v>
      </c>
      <c r="G31" s="9" t="s">
        <v>246</v>
      </c>
      <c r="H31" s="10">
        <v>36</v>
      </c>
      <c r="I31" s="9" t="s">
        <v>21</v>
      </c>
      <c r="J31" s="8">
        <f t="shared" si="0"/>
        <v>5800</v>
      </c>
      <c r="K31" s="7">
        <v>1500</v>
      </c>
      <c r="L31" s="7"/>
      <c r="M31" s="7">
        <v>1000</v>
      </c>
      <c r="N31" s="7">
        <v>1800</v>
      </c>
      <c r="O31" s="7">
        <v>1500</v>
      </c>
      <c r="P31" s="7"/>
      <c r="Q31" s="3"/>
      <c r="R31" s="3"/>
      <c r="S31" s="3"/>
    </row>
    <row r="32" spans="1:19" ht="15" thickBot="1" x14ac:dyDescent="0.4">
      <c r="A32" s="10">
        <v>180</v>
      </c>
      <c r="B32" s="11">
        <v>27</v>
      </c>
      <c r="C32" s="9" t="s">
        <v>127</v>
      </c>
      <c r="D32" s="9" t="s">
        <v>16</v>
      </c>
      <c r="E32" s="9" t="s">
        <v>60</v>
      </c>
      <c r="F32" s="9" t="s">
        <v>12</v>
      </c>
      <c r="G32" s="9" t="s">
        <v>13</v>
      </c>
      <c r="H32" s="10">
        <v>40</v>
      </c>
      <c r="I32" s="9" t="s">
        <v>47</v>
      </c>
      <c r="J32" s="8">
        <f t="shared" si="0"/>
        <v>3050</v>
      </c>
      <c r="K32" s="7"/>
      <c r="L32" s="7"/>
      <c r="M32" s="7">
        <v>1000</v>
      </c>
      <c r="N32" s="7">
        <v>1800</v>
      </c>
      <c r="O32" s="3"/>
      <c r="P32" s="7">
        <v>250</v>
      </c>
      <c r="Q32" s="3"/>
      <c r="R32" s="3"/>
      <c r="S32" s="3"/>
    </row>
    <row r="33" spans="1:19" ht="15" thickBot="1" x14ac:dyDescent="0.4">
      <c r="A33" s="10">
        <v>442</v>
      </c>
      <c r="B33" s="11">
        <v>68</v>
      </c>
      <c r="C33" s="9" t="s">
        <v>300</v>
      </c>
      <c r="D33" s="9" t="s">
        <v>16</v>
      </c>
      <c r="E33" s="9" t="s">
        <v>292</v>
      </c>
      <c r="F33" s="9" t="s">
        <v>293</v>
      </c>
      <c r="G33" s="9" t="s">
        <v>246</v>
      </c>
      <c r="H33" s="10">
        <v>40</v>
      </c>
      <c r="I33" s="9" t="s">
        <v>21</v>
      </c>
      <c r="J33" s="8">
        <f t="shared" si="0"/>
        <v>5900</v>
      </c>
      <c r="K33" s="7">
        <v>1500</v>
      </c>
      <c r="L33" s="7">
        <v>1600</v>
      </c>
      <c r="M33" s="7">
        <v>1000</v>
      </c>
      <c r="N33" s="7">
        <v>1800</v>
      </c>
      <c r="O33" s="7"/>
      <c r="P33" s="7"/>
      <c r="Q33" s="3"/>
      <c r="R33" s="3"/>
      <c r="S33" s="3"/>
    </row>
    <row r="34" spans="1:19" ht="25" thickBot="1" x14ac:dyDescent="0.4">
      <c r="A34" s="10">
        <v>443</v>
      </c>
      <c r="B34" s="11">
        <v>68</v>
      </c>
      <c r="C34" s="9" t="s">
        <v>301</v>
      </c>
      <c r="D34" s="9" t="s">
        <v>16</v>
      </c>
      <c r="E34" s="9" t="s">
        <v>292</v>
      </c>
      <c r="F34" s="9" t="s">
        <v>293</v>
      </c>
      <c r="G34" s="9" t="s">
        <v>246</v>
      </c>
      <c r="H34" s="10">
        <v>40</v>
      </c>
      <c r="I34" s="9" t="s">
        <v>21</v>
      </c>
      <c r="J34" s="8">
        <f t="shared" ref="J34:J65" si="1">SUM(K34:P34)</f>
        <v>4550</v>
      </c>
      <c r="K34" s="7"/>
      <c r="L34" s="7"/>
      <c r="M34" s="7">
        <v>1000</v>
      </c>
      <c r="N34" s="7">
        <v>1800</v>
      </c>
      <c r="O34" s="7">
        <v>1500</v>
      </c>
      <c r="P34" s="7">
        <v>250</v>
      </c>
      <c r="Q34" s="3"/>
      <c r="R34" s="3"/>
      <c r="S34" s="3"/>
    </row>
    <row r="35" spans="1:19" ht="25" thickBot="1" x14ac:dyDescent="0.4">
      <c r="A35" s="10">
        <v>455</v>
      </c>
      <c r="B35" s="11">
        <v>69</v>
      </c>
      <c r="C35" s="9" t="s">
        <v>309</v>
      </c>
      <c r="D35" s="9" t="s">
        <v>16</v>
      </c>
      <c r="E35" s="9" t="s">
        <v>292</v>
      </c>
      <c r="F35" s="9" t="s">
        <v>293</v>
      </c>
      <c r="G35" s="9" t="s">
        <v>246</v>
      </c>
      <c r="H35" s="7">
        <v>40</v>
      </c>
      <c r="I35" s="9" t="s">
        <v>21</v>
      </c>
      <c r="J35" s="8">
        <f t="shared" si="1"/>
        <v>4550</v>
      </c>
      <c r="K35" s="7"/>
      <c r="L35" s="7"/>
      <c r="M35" s="7">
        <v>1000</v>
      </c>
      <c r="N35" s="7">
        <v>1800</v>
      </c>
      <c r="O35" s="7">
        <v>1500</v>
      </c>
      <c r="P35" s="7">
        <v>250</v>
      </c>
      <c r="Q35" s="3"/>
      <c r="R35" s="3"/>
      <c r="S35" s="3"/>
    </row>
    <row r="36" spans="1:19" ht="15" thickBot="1" x14ac:dyDescent="0.4">
      <c r="A36" s="10">
        <v>489</v>
      </c>
      <c r="B36" s="11">
        <v>72</v>
      </c>
      <c r="C36" s="14" t="s">
        <v>334</v>
      </c>
      <c r="D36" s="9" t="s">
        <v>16</v>
      </c>
      <c r="E36" s="9" t="s">
        <v>329</v>
      </c>
      <c r="F36" s="9" t="s">
        <v>329</v>
      </c>
      <c r="G36" s="9" t="s">
        <v>246</v>
      </c>
      <c r="H36" s="10">
        <v>40</v>
      </c>
      <c r="I36" s="9" t="s">
        <v>21</v>
      </c>
      <c r="J36" s="8">
        <f t="shared" si="1"/>
        <v>4650</v>
      </c>
      <c r="K36" s="7"/>
      <c r="L36" s="7">
        <v>1600</v>
      </c>
      <c r="M36" s="7">
        <v>1000</v>
      </c>
      <c r="N36" s="7">
        <v>1800</v>
      </c>
      <c r="O36" s="7"/>
      <c r="P36" s="7">
        <v>250</v>
      </c>
      <c r="Q36" s="3"/>
      <c r="R36" s="3"/>
      <c r="S36" s="3"/>
    </row>
    <row r="37" spans="1:19" ht="15" thickBot="1" x14ac:dyDescent="0.4">
      <c r="A37" s="10">
        <v>490</v>
      </c>
      <c r="B37" s="11">
        <v>72</v>
      </c>
      <c r="C37" s="14" t="s">
        <v>333</v>
      </c>
      <c r="D37" s="9" t="s">
        <v>16</v>
      </c>
      <c r="E37" s="9" t="s">
        <v>329</v>
      </c>
      <c r="F37" s="9" t="s">
        <v>329</v>
      </c>
      <c r="G37" s="9" t="s">
        <v>246</v>
      </c>
      <c r="H37" s="10">
        <v>40</v>
      </c>
      <c r="I37" s="9" t="s">
        <v>21</v>
      </c>
      <c r="J37" s="8">
        <f t="shared" si="1"/>
        <v>4650</v>
      </c>
      <c r="K37" s="7"/>
      <c r="L37" s="7">
        <v>1600</v>
      </c>
      <c r="M37" s="7">
        <v>1000</v>
      </c>
      <c r="N37" s="7">
        <v>1800</v>
      </c>
      <c r="O37" s="7"/>
      <c r="P37" s="7">
        <v>250</v>
      </c>
      <c r="Q37" s="3"/>
      <c r="R37" s="3"/>
      <c r="S37" s="3"/>
    </row>
    <row r="38" spans="1:19" ht="15" thickBot="1" x14ac:dyDescent="0.4">
      <c r="A38" s="10">
        <v>491</v>
      </c>
      <c r="B38" s="11">
        <v>72</v>
      </c>
      <c r="C38" s="9" t="s">
        <v>335</v>
      </c>
      <c r="D38" s="9" t="s">
        <v>16</v>
      </c>
      <c r="E38" s="9" t="s">
        <v>329</v>
      </c>
      <c r="F38" s="9" t="s">
        <v>329</v>
      </c>
      <c r="G38" s="9" t="s">
        <v>246</v>
      </c>
      <c r="H38" s="10">
        <v>40</v>
      </c>
      <c r="I38" s="9" t="s">
        <v>21</v>
      </c>
      <c r="J38" s="8">
        <f t="shared" si="1"/>
        <v>4550</v>
      </c>
      <c r="K38" s="7"/>
      <c r="L38" s="7"/>
      <c r="M38" s="7">
        <v>1000</v>
      </c>
      <c r="N38" s="7">
        <v>1800</v>
      </c>
      <c r="O38" s="7">
        <v>1500</v>
      </c>
      <c r="P38" s="7">
        <v>250</v>
      </c>
      <c r="Q38" s="3"/>
      <c r="R38" s="3"/>
      <c r="S38" s="3"/>
    </row>
    <row r="39" spans="1:19" ht="25" thickBot="1" x14ac:dyDescent="0.4">
      <c r="A39" s="10">
        <v>501</v>
      </c>
      <c r="B39" s="11">
        <v>74</v>
      </c>
      <c r="C39" s="9" t="s">
        <v>341</v>
      </c>
      <c r="D39" s="9" t="s">
        <v>16</v>
      </c>
      <c r="E39" s="9" t="s">
        <v>329</v>
      </c>
      <c r="F39" s="9" t="s">
        <v>329</v>
      </c>
      <c r="G39" s="9" t="s">
        <v>246</v>
      </c>
      <c r="H39" s="10">
        <v>40</v>
      </c>
      <c r="I39" s="9" t="s">
        <v>21</v>
      </c>
      <c r="J39" s="8">
        <f t="shared" si="1"/>
        <v>4550</v>
      </c>
      <c r="K39" s="7"/>
      <c r="L39" s="7"/>
      <c r="M39" s="7">
        <v>1000</v>
      </c>
      <c r="N39" s="7">
        <v>1800</v>
      </c>
      <c r="O39" s="7">
        <v>1500</v>
      </c>
      <c r="P39" s="7">
        <v>250</v>
      </c>
      <c r="Q39" s="3"/>
      <c r="R39" s="3"/>
      <c r="S39" s="3"/>
    </row>
    <row r="40" spans="1:19" ht="24.5" thickBot="1" x14ac:dyDescent="0.4">
      <c r="A40" s="10">
        <v>616</v>
      </c>
      <c r="B40" s="11">
        <v>152</v>
      </c>
      <c r="C40" s="14" t="s">
        <v>634</v>
      </c>
      <c r="D40" s="9" t="s">
        <v>16</v>
      </c>
      <c r="E40" s="9" t="s">
        <v>588</v>
      </c>
      <c r="F40" s="9" t="s">
        <v>589</v>
      </c>
      <c r="G40" s="13" t="s">
        <v>379</v>
      </c>
      <c r="H40" s="10">
        <v>40</v>
      </c>
      <c r="I40" s="9" t="s">
        <v>21</v>
      </c>
      <c r="J40" s="8">
        <f t="shared" si="1"/>
        <v>4550</v>
      </c>
      <c r="K40" s="7"/>
      <c r="L40" s="7"/>
      <c r="M40" s="7">
        <v>1000</v>
      </c>
      <c r="N40" s="7">
        <v>1800</v>
      </c>
      <c r="O40" s="7">
        <v>1500</v>
      </c>
      <c r="P40" s="7">
        <v>250</v>
      </c>
      <c r="Q40" s="3"/>
      <c r="R40" s="3"/>
      <c r="S40" s="3"/>
    </row>
    <row r="41" spans="1:19" ht="15" thickBot="1" x14ac:dyDescent="0.4">
      <c r="A41" s="10">
        <v>216</v>
      </c>
      <c r="B41" s="11">
        <v>35</v>
      </c>
      <c r="C41" s="9" t="s">
        <v>152</v>
      </c>
      <c r="D41" s="9" t="s">
        <v>16</v>
      </c>
      <c r="E41" s="9" t="s">
        <v>26</v>
      </c>
      <c r="F41" s="9" t="s">
        <v>12</v>
      </c>
      <c r="G41" s="9" t="s">
        <v>13</v>
      </c>
      <c r="H41" s="10">
        <v>40</v>
      </c>
      <c r="I41" s="9" t="s">
        <v>27</v>
      </c>
      <c r="J41" s="8">
        <f t="shared" si="1"/>
        <v>4550</v>
      </c>
      <c r="K41" s="7"/>
      <c r="L41" s="7"/>
      <c r="M41" s="7">
        <v>1000</v>
      </c>
      <c r="N41" s="7">
        <v>1800</v>
      </c>
      <c r="O41" s="7">
        <v>1500</v>
      </c>
      <c r="P41" s="7">
        <v>250</v>
      </c>
      <c r="Q41" s="3"/>
      <c r="R41" s="3"/>
      <c r="S41" s="3"/>
    </row>
    <row r="42" spans="1:19" ht="15" thickBot="1" x14ac:dyDescent="0.4">
      <c r="A42" s="10">
        <v>268</v>
      </c>
      <c r="B42" s="11">
        <v>43</v>
      </c>
      <c r="C42" s="9" t="s">
        <v>186</v>
      </c>
      <c r="D42" s="9" t="s">
        <v>16</v>
      </c>
      <c r="E42" s="9" t="s">
        <v>26</v>
      </c>
      <c r="F42" s="9" t="s">
        <v>12</v>
      </c>
      <c r="G42" s="9" t="s">
        <v>13</v>
      </c>
      <c r="H42" s="10">
        <v>42</v>
      </c>
      <c r="I42" s="9" t="s">
        <v>14</v>
      </c>
      <c r="J42" s="8">
        <f t="shared" si="1"/>
        <v>4550</v>
      </c>
      <c r="K42" s="7"/>
      <c r="L42" s="7"/>
      <c r="M42" s="7">
        <v>1000</v>
      </c>
      <c r="N42" s="7">
        <v>1800</v>
      </c>
      <c r="O42" s="7">
        <v>1500</v>
      </c>
      <c r="P42" s="7">
        <v>250</v>
      </c>
      <c r="Q42" s="3"/>
      <c r="R42" s="3"/>
      <c r="S42" s="3"/>
    </row>
    <row r="43" spans="1:19" ht="15" thickBot="1" x14ac:dyDescent="0.4">
      <c r="A43" s="10">
        <v>560</v>
      </c>
      <c r="B43" s="11">
        <v>84</v>
      </c>
      <c r="C43" s="9" t="s">
        <v>374</v>
      </c>
      <c r="D43" s="9" t="s">
        <v>16</v>
      </c>
      <c r="E43" s="9" t="s">
        <v>368</v>
      </c>
      <c r="F43" s="9" t="s">
        <v>368</v>
      </c>
      <c r="G43" s="9" t="s">
        <v>369</v>
      </c>
      <c r="H43" s="10">
        <v>42</v>
      </c>
      <c r="I43" s="9" t="s">
        <v>47</v>
      </c>
      <c r="J43" s="8">
        <f t="shared" si="1"/>
        <v>4300</v>
      </c>
      <c r="K43" s="7"/>
      <c r="L43" s="7"/>
      <c r="M43" s="7">
        <v>1000</v>
      </c>
      <c r="N43" s="7">
        <v>1800</v>
      </c>
      <c r="O43" s="7">
        <v>1500</v>
      </c>
      <c r="P43" s="7"/>
      <c r="Q43" s="3"/>
      <c r="R43" s="3"/>
      <c r="S43" s="3"/>
    </row>
    <row r="44" spans="1:19" ht="25" thickBot="1" x14ac:dyDescent="0.4">
      <c r="A44" s="10">
        <v>399</v>
      </c>
      <c r="B44" s="11">
        <v>64</v>
      </c>
      <c r="C44" s="9" t="s">
        <v>271</v>
      </c>
      <c r="D44" s="9" t="s">
        <v>16</v>
      </c>
      <c r="E44" s="9" t="s">
        <v>256</v>
      </c>
      <c r="F44" s="9" t="s">
        <v>256</v>
      </c>
      <c r="G44" s="9" t="s">
        <v>246</v>
      </c>
      <c r="H44" s="10">
        <v>42</v>
      </c>
      <c r="I44" s="9" t="s">
        <v>21</v>
      </c>
      <c r="J44" s="8">
        <f t="shared" si="1"/>
        <v>5800</v>
      </c>
      <c r="K44" s="7">
        <v>1500</v>
      </c>
      <c r="L44" s="7"/>
      <c r="M44" s="7">
        <v>1000</v>
      </c>
      <c r="N44" s="7">
        <v>1800</v>
      </c>
      <c r="O44" s="7">
        <v>1500</v>
      </c>
      <c r="P44" s="7"/>
      <c r="Q44" s="3"/>
      <c r="R44" s="3"/>
      <c r="S44" s="3"/>
    </row>
    <row r="45" spans="1:19" ht="15" thickBot="1" x14ac:dyDescent="0.4">
      <c r="A45" s="10">
        <v>480</v>
      </c>
      <c r="B45" s="11">
        <v>71</v>
      </c>
      <c r="C45" s="9" t="s">
        <v>327</v>
      </c>
      <c r="D45" s="9" t="s">
        <v>16</v>
      </c>
      <c r="E45" s="9" t="s">
        <v>323</v>
      </c>
      <c r="F45" s="9" t="s">
        <v>293</v>
      </c>
      <c r="G45" s="9" t="s">
        <v>246</v>
      </c>
      <c r="H45" s="10">
        <v>42</v>
      </c>
      <c r="I45" s="9" t="s">
        <v>21</v>
      </c>
      <c r="J45" s="8">
        <f t="shared" si="1"/>
        <v>6150</v>
      </c>
      <c r="K45" s="7">
        <v>1500</v>
      </c>
      <c r="L45" s="7">
        <v>1600</v>
      </c>
      <c r="M45" s="7">
        <v>1000</v>
      </c>
      <c r="N45" s="7">
        <v>1800</v>
      </c>
      <c r="O45" s="7"/>
      <c r="P45" s="7">
        <v>250</v>
      </c>
      <c r="Q45" s="3"/>
      <c r="R45" s="3"/>
      <c r="S45" s="3"/>
    </row>
    <row r="46" spans="1:19" ht="15" thickBot="1" x14ac:dyDescent="0.4">
      <c r="A46" s="10">
        <v>408</v>
      </c>
      <c r="B46" s="11">
        <v>65</v>
      </c>
      <c r="C46" s="9" t="s">
        <v>276</v>
      </c>
      <c r="D46" s="9" t="s">
        <v>16</v>
      </c>
      <c r="E46" s="9" t="s">
        <v>256</v>
      </c>
      <c r="F46" s="9" t="s">
        <v>256</v>
      </c>
      <c r="G46" s="9" t="s">
        <v>246</v>
      </c>
      <c r="H46" s="10">
        <v>43</v>
      </c>
      <c r="I46" s="9" t="s">
        <v>21</v>
      </c>
      <c r="J46" s="8">
        <f t="shared" si="1"/>
        <v>4550</v>
      </c>
      <c r="K46" s="7"/>
      <c r="L46" s="7"/>
      <c r="M46" s="7">
        <v>1000</v>
      </c>
      <c r="N46" s="7">
        <v>1800</v>
      </c>
      <c r="O46" s="7">
        <v>1500</v>
      </c>
      <c r="P46" s="7">
        <v>250</v>
      </c>
      <c r="Q46" s="3"/>
      <c r="R46" s="3"/>
      <c r="S46" s="3"/>
    </row>
    <row r="47" spans="1:19" ht="15" thickBot="1" x14ac:dyDescent="0.4">
      <c r="A47" s="10">
        <v>173</v>
      </c>
      <c r="B47" s="11">
        <v>26</v>
      </c>
      <c r="C47" s="9" t="s">
        <v>124</v>
      </c>
      <c r="D47" s="9" t="s">
        <v>16</v>
      </c>
      <c r="E47" s="9" t="s">
        <v>122</v>
      </c>
      <c r="F47" s="9" t="s">
        <v>122</v>
      </c>
      <c r="G47" s="9" t="s">
        <v>13</v>
      </c>
      <c r="H47" s="10">
        <v>46</v>
      </c>
      <c r="I47" s="9" t="s">
        <v>47</v>
      </c>
      <c r="J47" s="8">
        <f t="shared" si="1"/>
        <v>4400</v>
      </c>
      <c r="K47" s="7"/>
      <c r="L47" s="7">
        <v>1600</v>
      </c>
      <c r="M47" s="7">
        <v>1000</v>
      </c>
      <c r="N47" s="7">
        <v>1800</v>
      </c>
      <c r="O47" s="7"/>
      <c r="P47" s="3"/>
      <c r="Q47" s="3"/>
      <c r="R47" s="3"/>
      <c r="S47" s="3"/>
    </row>
    <row r="48" spans="1:19" ht="15" thickBot="1" x14ac:dyDescent="0.4">
      <c r="A48" s="10">
        <v>349</v>
      </c>
      <c r="B48" s="11">
        <v>59</v>
      </c>
      <c r="C48" s="9" t="s">
        <v>238</v>
      </c>
      <c r="D48" s="9" t="s">
        <v>16</v>
      </c>
      <c r="E48" s="9" t="s">
        <v>236</v>
      </c>
      <c r="F48" s="9" t="s">
        <v>229</v>
      </c>
      <c r="G48" s="9" t="s">
        <v>230</v>
      </c>
      <c r="H48" s="10">
        <v>46</v>
      </c>
      <c r="I48" s="9" t="s">
        <v>47</v>
      </c>
      <c r="J48" s="8">
        <f t="shared" si="1"/>
        <v>4300</v>
      </c>
      <c r="K48" s="7"/>
      <c r="L48" s="7"/>
      <c r="M48" s="7">
        <v>1000</v>
      </c>
      <c r="N48" s="7">
        <v>1800</v>
      </c>
      <c r="O48" s="7">
        <v>1500</v>
      </c>
      <c r="P48" s="7"/>
      <c r="Q48" s="3"/>
      <c r="R48" s="3"/>
      <c r="S48" s="3"/>
    </row>
    <row r="49" spans="1:19" ht="15" thickBot="1" x14ac:dyDescent="0.4">
      <c r="A49" s="10">
        <v>358</v>
      </c>
      <c r="B49" s="11">
        <v>61</v>
      </c>
      <c r="C49" s="9" t="s">
        <v>249</v>
      </c>
      <c r="D49" s="9" t="s">
        <v>16</v>
      </c>
      <c r="E49" s="9" t="s">
        <v>244</v>
      </c>
      <c r="F49" s="9" t="s">
        <v>245</v>
      </c>
      <c r="G49" s="9" t="s">
        <v>246</v>
      </c>
      <c r="H49" s="10">
        <v>46</v>
      </c>
      <c r="I49" s="9" t="s">
        <v>21</v>
      </c>
      <c r="J49" s="8">
        <f t="shared" si="1"/>
        <v>4550</v>
      </c>
      <c r="K49" s="7"/>
      <c r="L49" s="7"/>
      <c r="M49" s="7">
        <v>1000</v>
      </c>
      <c r="N49" s="7">
        <v>1800</v>
      </c>
      <c r="O49" s="7">
        <v>1500</v>
      </c>
      <c r="P49" s="7">
        <v>250</v>
      </c>
      <c r="Q49" s="3"/>
      <c r="R49" s="3"/>
      <c r="S49" s="3"/>
    </row>
    <row r="50" spans="1:19" ht="15" thickBot="1" x14ac:dyDescent="0.4">
      <c r="A50" s="10">
        <v>361</v>
      </c>
      <c r="B50" s="11">
        <v>61</v>
      </c>
      <c r="C50" s="9" t="s">
        <v>250</v>
      </c>
      <c r="D50" s="9" t="s">
        <v>16</v>
      </c>
      <c r="E50" s="9" t="s">
        <v>244</v>
      </c>
      <c r="F50" s="9" t="s">
        <v>245</v>
      </c>
      <c r="G50" s="9" t="s">
        <v>246</v>
      </c>
      <c r="H50" s="10">
        <v>46</v>
      </c>
      <c r="I50" s="9" t="s">
        <v>21</v>
      </c>
      <c r="J50" s="8">
        <f t="shared" si="1"/>
        <v>4550</v>
      </c>
      <c r="K50" s="7"/>
      <c r="L50" s="7"/>
      <c r="M50" s="7">
        <v>1000</v>
      </c>
      <c r="N50" s="7">
        <v>1800</v>
      </c>
      <c r="O50" s="7">
        <v>1500</v>
      </c>
      <c r="P50" s="7">
        <v>250</v>
      </c>
      <c r="Q50" s="3"/>
      <c r="R50" s="3"/>
      <c r="S50" s="3"/>
    </row>
    <row r="51" spans="1:19" ht="25" thickBot="1" x14ac:dyDescent="0.4">
      <c r="A51" s="10">
        <v>447</v>
      </c>
      <c r="B51" s="11">
        <v>68</v>
      </c>
      <c r="C51" s="9" t="s">
        <v>305</v>
      </c>
      <c r="D51" s="9" t="s">
        <v>16</v>
      </c>
      <c r="E51" s="9" t="s">
        <v>292</v>
      </c>
      <c r="F51" s="9" t="s">
        <v>293</v>
      </c>
      <c r="G51" s="9" t="s">
        <v>246</v>
      </c>
      <c r="H51" s="10">
        <v>46</v>
      </c>
      <c r="I51" s="9" t="s">
        <v>21</v>
      </c>
      <c r="J51" s="8">
        <f t="shared" si="1"/>
        <v>4300</v>
      </c>
      <c r="K51" s="7"/>
      <c r="L51" s="7"/>
      <c r="M51" s="7">
        <v>1000</v>
      </c>
      <c r="N51" s="7">
        <v>1800</v>
      </c>
      <c r="O51" s="7">
        <v>1500</v>
      </c>
      <c r="P51" s="7"/>
      <c r="Q51" s="3"/>
      <c r="R51" s="3"/>
      <c r="S51" s="3"/>
    </row>
    <row r="52" spans="1:19" ht="25" thickBot="1" x14ac:dyDescent="0.4">
      <c r="A52" s="10">
        <v>448</v>
      </c>
      <c r="B52" s="11">
        <v>68</v>
      </c>
      <c r="C52" s="9" t="s">
        <v>306</v>
      </c>
      <c r="D52" s="9" t="s">
        <v>16</v>
      </c>
      <c r="E52" s="9" t="s">
        <v>292</v>
      </c>
      <c r="F52" s="9" t="s">
        <v>293</v>
      </c>
      <c r="G52" s="9" t="s">
        <v>246</v>
      </c>
      <c r="H52" s="10">
        <v>46</v>
      </c>
      <c r="I52" s="9" t="s">
        <v>21</v>
      </c>
      <c r="J52" s="8">
        <f t="shared" si="1"/>
        <v>4300</v>
      </c>
      <c r="K52" s="7"/>
      <c r="L52" s="7"/>
      <c r="M52" s="7">
        <v>1000</v>
      </c>
      <c r="N52" s="7">
        <v>1800</v>
      </c>
      <c r="O52" s="7">
        <v>1500</v>
      </c>
      <c r="P52" s="7"/>
      <c r="Q52" s="3"/>
      <c r="R52" s="3"/>
      <c r="S52" s="3"/>
    </row>
    <row r="53" spans="1:19" ht="25" thickBot="1" x14ac:dyDescent="0.4">
      <c r="A53" s="10">
        <v>479</v>
      </c>
      <c r="B53" s="11">
        <v>71</v>
      </c>
      <c r="C53" s="9" t="s">
        <v>326</v>
      </c>
      <c r="D53" s="9" t="s">
        <v>16</v>
      </c>
      <c r="E53" s="9" t="s">
        <v>323</v>
      </c>
      <c r="F53" s="9" t="s">
        <v>293</v>
      </c>
      <c r="G53" s="9" t="s">
        <v>246</v>
      </c>
      <c r="H53" s="10">
        <v>46</v>
      </c>
      <c r="I53" s="9" t="s">
        <v>21</v>
      </c>
      <c r="J53" s="8">
        <f t="shared" si="1"/>
        <v>4650</v>
      </c>
      <c r="K53" s="7"/>
      <c r="L53" s="7">
        <v>1600</v>
      </c>
      <c r="M53" s="7">
        <v>1000</v>
      </c>
      <c r="N53" s="7">
        <v>1800</v>
      </c>
      <c r="O53" s="7"/>
      <c r="P53" s="7">
        <v>250</v>
      </c>
      <c r="Q53" s="3"/>
      <c r="R53" s="3"/>
      <c r="S53" s="3"/>
    </row>
    <row r="54" spans="1:19" ht="15" thickBot="1" x14ac:dyDescent="0.4">
      <c r="A54" s="10">
        <v>36</v>
      </c>
      <c r="B54" s="11">
        <v>5</v>
      </c>
      <c r="C54" s="9" t="s">
        <v>36</v>
      </c>
      <c r="D54" s="9" t="s">
        <v>16</v>
      </c>
      <c r="E54" s="9" t="s">
        <v>11</v>
      </c>
      <c r="F54" s="9" t="s">
        <v>12</v>
      </c>
      <c r="G54" s="9" t="s">
        <v>13</v>
      </c>
      <c r="H54" s="10">
        <v>46</v>
      </c>
      <c r="I54" s="9" t="s">
        <v>27</v>
      </c>
      <c r="J54" s="8">
        <f t="shared" si="1"/>
        <v>4300</v>
      </c>
      <c r="K54" s="7"/>
      <c r="L54" s="7"/>
      <c r="M54" s="7">
        <v>1000</v>
      </c>
      <c r="N54" s="7">
        <v>1800</v>
      </c>
      <c r="O54" s="7">
        <v>1500</v>
      </c>
      <c r="P54" s="7"/>
      <c r="Q54" s="3"/>
      <c r="R54" s="3"/>
      <c r="S54" s="3"/>
    </row>
    <row r="55" spans="1:19" ht="25" thickBot="1" x14ac:dyDescent="0.4">
      <c r="A55" s="10">
        <v>84</v>
      </c>
      <c r="B55" s="11">
        <v>12</v>
      </c>
      <c r="C55" s="9" t="s">
        <v>67</v>
      </c>
      <c r="D55" s="9" t="s">
        <v>16</v>
      </c>
      <c r="E55" s="9" t="s">
        <v>52</v>
      </c>
      <c r="F55" s="9" t="s">
        <v>12</v>
      </c>
      <c r="G55" s="9" t="s">
        <v>13</v>
      </c>
      <c r="H55" s="10">
        <v>50</v>
      </c>
      <c r="I55" s="9" t="s">
        <v>14</v>
      </c>
      <c r="J55" s="8">
        <f t="shared" si="1"/>
        <v>4300</v>
      </c>
      <c r="K55" s="7"/>
      <c r="L55" s="7"/>
      <c r="M55" s="7">
        <v>1000</v>
      </c>
      <c r="N55" s="7">
        <v>1800</v>
      </c>
      <c r="O55" s="7">
        <v>1500</v>
      </c>
      <c r="P55" s="7"/>
      <c r="Q55" s="3"/>
      <c r="R55" s="3"/>
      <c r="S55" s="3"/>
    </row>
    <row r="56" spans="1:19" ht="15" thickBot="1" x14ac:dyDescent="0.4">
      <c r="A56" s="10">
        <v>132</v>
      </c>
      <c r="B56" s="11">
        <v>18</v>
      </c>
      <c r="C56" s="9" t="s">
        <v>90</v>
      </c>
      <c r="D56" s="9" t="s">
        <v>16</v>
      </c>
      <c r="E56" s="9" t="s">
        <v>11</v>
      </c>
      <c r="F56" s="9" t="s">
        <v>12</v>
      </c>
      <c r="G56" s="9" t="s">
        <v>13</v>
      </c>
      <c r="H56" s="10">
        <v>50</v>
      </c>
      <c r="I56" s="9" t="s">
        <v>14</v>
      </c>
      <c r="J56" s="8">
        <f t="shared" si="1"/>
        <v>4300</v>
      </c>
      <c r="K56" s="7"/>
      <c r="L56" s="7"/>
      <c r="M56" s="7">
        <v>1000</v>
      </c>
      <c r="N56" s="7">
        <v>1800</v>
      </c>
      <c r="O56" s="7">
        <v>1500</v>
      </c>
      <c r="P56" s="7"/>
      <c r="Q56" s="3"/>
      <c r="R56" s="3"/>
      <c r="S56" s="3"/>
    </row>
    <row r="57" spans="1:19" ht="15" thickBot="1" x14ac:dyDescent="0.4">
      <c r="A57" s="10">
        <v>395</v>
      </c>
      <c r="B57" s="11">
        <v>64</v>
      </c>
      <c r="C57" s="9" t="s">
        <v>268</v>
      </c>
      <c r="D57" s="9" t="s">
        <v>16</v>
      </c>
      <c r="E57" s="9" t="s">
        <v>256</v>
      </c>
      <c r="F57" s="9" t="s">
        <v>256</v>
      </c>
      <c r="G57" s="9" t="s">
        <v>246</v>
      </c>
      <c r="H57" s="10">
        <v>50</v>
      </c>
      <c r="I57" s="9" t="s">
        <v>21</v>
      </c>
      <c r="J57" s="8">
        <f t="shared" si="1"/>
        <v>4300</v>
      </c>
      <c r="K57" s="7"/>
      <c r="L57" s="7"/>
      <c r="M57" s="7">
        <v>1000</v>
      </c>
      <c r="N57" s="7">
        <v>1800</v>
      </c>
      <c r="O57" s="7">
        <v>1500</v>
      </c>
      <c r="P57" s="7"/>
      <c r="Q57" s="3"/>
      <c r="R57" s="3"/>
      <c r="S57" s="3"/>
    </row>
    <row r="58" spans="1:19" ht="15" thickBot="1" x14ac:dyDescent="0.4">
      <c r="A58" s="10">
        <v>396</v>
      </c>
      <c r="B58" s="11">
        <v>64</v>
      </c>
      <c r="C58" s="9" t="s">
        <v>268</v>
      </c>
      <c r="D58" s="9" t="s">
        <v>16</v>
      </c>
      <c r="E58" s="9" t="s">
        <v>256</v>
      </c>
      <c r="F58" s="9" t="s">
        <v>256</v>
      </c>
      <c r="G58" s="9" t="s">
        <v>246</v>
      </c>
      <c r="H58" s="10">
        <v>50</v>
      </c>
      <c r="I58" s="9" t="s">
        <v>21</v>
      </c>
      <c r="J58" s="8">
        <f t="shared" si="1"/>
        <v>4300</v>
      </c>
      <c r="K58" s="7"/>
      <c r="L58" s="7"/>
      <c r="M58" s="7">
        <v>1000</v>
      </c>
      <c r="N58" s="7">
        <v>1800</v>
      </c>
      <c r="O58" s="7">
        <v>1500</v>
      </c>
      <c r="P58" s="7"/>
      <c r="Q58" s="3"/>
      <c r="R58" s="3"/>
      <c r="S58" s="3"/>
    </row>
    <row r="59" spans="1:19" ht="25" thickBot="1" x14ac:dyDescent="0.4">
      <c r="A59" s="10">
        <v>400</v>
      </c>
      <c r="B59" s="11">
        <v>64</v>
      </c>
      <c r="C59" s="9" t="s">
        <v>271</v>
      </c>
      <c r="D59" s="9" t="s">
        <v>16</v>
      </c>
      <c r="E59" s="9" t="s">
        <v>256</v>
      </c>
      <c r="F59" s="9" t="s">
        <v>256</v>
      </c>
      <c r="G59" s="9" t="s">
        <v>246</v>
      </c>
      <c r="H59" s="10">
        <v>50</v>
      </c>
      <c r="I59" s="9" t="s">
        <v>21</v>
      </c>
      <c r="J59" s="8">
        <f t="shared" si="1"/>
        <v>4300</v>
      </c>
      <c r="K59" s="7"/>
      <c r="L59" s="7"/>
      <c r="M59" s="7">
        <v>1000</v>
      </c>
      <c r="N59" s="7">
        <v>1800</v>
      </c>
      <c r="O59" s="7">
        <v>1500</v>
      </c>
      <c r="P59" s="7"/>
      <c r="Q59" s="3"/>
      <c r="R59" s="3"/>
      <c r="S59" s="3"/>
    </row>
    <row r="60" spans="1:19" ht="25" thickBot="1" x14ac:dyDescent="0.4">
      <c r="A60" s="10">
        <v>418</v>
      </c>
      <c r="B60" s="11">
        <v>66</v>
      </c>
      <c r="C60" s="9" t="s">
        <v>281</v>
      </c>
      <c r="D60" s="9" t="s">
        <v>16</v>
      </c>
      <c r="E60" s="9" t="s">
        <v>256</v>
      </c>
      <c r="F60" s="9" t="s">
        <v>256</v>
      </c>
      <c r="G60" s="9" t="s">
        <v>246</v>
      </c>
      <c r="H60" s="10">
        <v>50</v>
      </c>
      <c r="I60" s="9" t="s">
        <v>21</v>
      </c>
      <c r="J60" s="8">
        <f t="shared" si="1"/>
        <v>4300</v>
      </c>
      <c r="K60" s="7"/>
      <c r="L60" s="7"/>
      <c r="M60" s="7">
        <v>1000</v>
      </c>
      <c r="N60" s="7">
        <v>1800</v>
      </c>
      <c r="O60" s="7">
        <v>1500</v>
      </c>
      <c r="P60" s="7"/>
      <c r="Q60" s="3"/>
      <c r="R60" s="3"/>
      <c r="S60" s="3"/>
    </row>
    <row r="61" spans="1:19" ht="25" thickBot="1" x14ac:dyDescent="0.4">
      <c r="A61" s="10">
        <v>427</v>
      </c>
      <c r="B61" s="11">
        <v>67</v>
      </c>
      <c r="C61" s="9" t="s">
        <v>288</v>
      </c>
      <c r="D61" s="9" t="s">
        <v>16</v>
      </c>
      <c r="E61" s="9" t="s">
        <v>283</v>
      </c>
      <c r="F61" s="9" t="s">
        <v>283</v>
      </c>
      <c r="G61" s="9" t="s">
        <v>246</v>
      </c>
      <c r="H61" s="10">
        <v>50</v>
      </c>
      <c r="I61" s="9" t="s">
        <v>21</v>
      </c>
      <c r="J61" s="8">
        <f t="shared" si="1"/>
        <v>4300</v>
      </c>
      <c r="K61" s="7"/>
      <c r="L61" s="7"/>
      <c r="M61" s="7">
        <v>1000</v>
      </c>
      <c r="N61" s="7">
        <v>1800</v>
      </c>
      <c r="O61" s="7">
        <v>1500</v>
      </c>
      <c r="P61" s="7"/>
      <c r="Q61" s="3"/>
      <c r="R61" s="3"/>
      <c r="S61" s="3"/>
    </row>
    <row r="62" spans="1:19" ht="15" thickBot="1" x14ac:dyDescent="0.4">
      <c r="A62" s="10">
        <v>429</v>
      </c>
      <c r="B62" s="11">
        <v>67</v>
      </c>
      <c r="C62" s="9" t="s">
        <v>290</v>
      </c>
      <c r="D62" s="9" t="s">
        <v>16</v>
      </c>
      <c r="E62" s="9" t="s">
        <v>283</v>
      </c>
      <c r="F62" s="9" t="s">
        <v>283</v>
      </c>
      <c r="G62" s="9" t="s">
        <v>246</v>
      </c>
      <c r="H62" s="10">
        <v>50</v>
      </c>
      <c r="I62" s="9" t="s">
        <v>21</v>
      </c>
      <c r="J62" s="8">
        <f t="shared" si="1"/>
        <v>4300</v>
      </c>
      <c r="K62" s="7"/>
      <c r="L62" s="7"/>
      <c r="M62" s="7">
        <v>1000</v>
      </c>
      <c r="N62" s="7">
        <v>1800</v>
      </c>
      <c r="O62" s="7">
        <v>1500</v>
      </c>
      <c r="P62" s="7"/>
      <c r="Q62" s="3"/>
      <c r="R62" s="3"/>
      <c r="S62" s="3"/>
    </row>
    <row r="63" spans="1:19" ht="25" thickBot="1" x14ac:dyDescent="0.4">
      <c r="A63" s="10">
        <v>457</v>
      </c>
      <c r="B63" s="11">
        <v>69</v>
      </c>
      <c r="C63" s="9" t="s">
        <v>311</v>
      </c>
      <c r="D63" s="9" t="s">
        <v>16</v>
      </c>
      <c r="E63" s="9" t="s">
        <v>292</v>
      </c>
      <c r="F63" s="9" t="s">
        <v>293</v>
      </c>
      <c r="G63" s="9" t="s">
        <v>246</v>
      </c>
      <c r="H63" s="10">
        <v>50</v>
      </c>
      <c r="I63" s="9" t="s">
        <v>21</v>
      </c>
      <c r="J63" s="8">
        <f t="shared" si="1"/>
        <v>4300</v>
      </c>
      <c r="K63" s="7"/>
      <c r="L63" s="7"/>
      <c r="M63" s="7">
        <v>1000</v>
      </c>
      <c r="N63" s="7">
        <v>1800</v>
      </c>
      <c r="O63" s="7">
        <v>1500</v>
      </c>
      <c r="P63" s="7"/>
      <c r="Q63" s="3"/>
      <c r="R63" s="3"/>
      <c r="S63" s="3"/>
    </row>
    <row r="64" spans="1:19" ht="24.5" thickBot="1" x14ac:dyDescent="0.4">
      <c r="A64" s="10">
        <v>481</v>
      </c>
      <c r="B64" s="11">
        <v>71</v>
      </c>
      <c r="C64" s="14" t="s">
        <v>633</v>
      </c>
      <c r="D64" s="9" t="s">
        <v>16</v>
      </c>
      <c r="E64" s="9" t="s">
        <v>323</v>
      </c>
      <c r="F64" s="9" t="s">
        <v>293</v>
      </c>
      <c r="G64" s="9" t="s">
        <v>246</v>
      </c>
      <c r="H64" s="10">
        <v>50</v>
      </c>
      <c r="I64" s="9" t="s">
        <v>21</v>
      </c>
      <c r="J64" s="8">
        <f t="shared" si="1"/>
        <v>4300</v>
      </c>
      <c r="K64" s="7"/>
      <c r="L64" s="7"/>
      <c r="M64" s="7">
        <v>1000</v>
      </c>
      <c r="N64" s="7">
        <v>1800</v>
      </c>
      <c r="O64" s="7">
        <v>1500</v>
      </c>
      <c r="P64" s="7"/>
      <c r="Q64" s="3"/>
      <c r="R64" s="3"/>
      <c r="S64" s="3"/>
    </row>
    <row r="65" spans="1:19" ht="15" thickBot="1" x14ac:dyDescent="0.4">
      <c r="A65" s="10">
        <v>496</v>
      </c>
      <c r="B65" s="11">
        <v>73</v>
      </c>
      <c r="C65" s="9" t="s">
        <v>337</v>
      </c>
      <c r="D65" s="9" t="s">
        <v>16</v>
      </c>
      <c r="E65" s="9" t="s">
        <v>244</v>
      </c>
      <c r="F65" s="9" t="s">
        <v>245</v>
      </c>
      <c r="G65" s="9" t="s">
        <v>246</v>
      </c>
      <c r="H65" s="10">
        <v>50</v>
      </c>
      <c r="I65" s="9" t="s">
        <v>21</v>
      </c>
      <c r="J65" s="8">
        <f t="shared" si="1"/>
        <v>4300</v>
      </c>
      <c r="K65" s="7"/>
      <c r="L65" s="7"/>
      <c r="M65" s="7">
        <v>1000</v>
      </c>
      <c r="N65" s="7">
        <v>1800</v>
      </c>
      <c r="O65" s="7">
        <v>1500</v>
      </c>
      <c r="P65" s="7"/>
      <c r="Q65" s="3"/>
      <c r="R65" s="3"/>
      <c r="S65" s="3"/>
    </row>
    <row r="66" spans="1:19" ht="15" thickBot="1" x14ac:dyDescent="0.4">
      <c r="A66" s="10">
        <v>497</v>
      </c>
      <c r="B66" s="11">
        <v>73</v>
      </c>
      <c r="C66" s="14" t="s">
        <v>632</v>
      </c>
      <c r="D66" s="9" t="s">
        <v>16</v>
      </c>
      <c r="E66" s="9" t="s">
        <v>244</v>
      </c>
      <c r="F66" s="9" t="s">
        <v>245</v>
      </c>
      <c r="G66" s="9" t="s">
        <v>246</v>
      </c>
      <c r="H66" s="10">
        <v>50</v>
      </c>
      <c r="I66" s="9" t="s">
        <v>21</v>
      </c>
      <c r="J66" s="8">
        <f t="shared" ref="J66:J97" si="2">SUM(K66:P66)</f>
        <v>4300</v>
      </c>
      <c r="K66" s="7"/>
      <c r="L66" s="7"/>
      <c r="M66" s="7">
        <v>1000</v>
      </c>
      <c r="N66" s="7">
        <v>1800</v>
      </c>
      <c r="O66" s="7">
        <v>1500</v>
      </c>
      <c r="P66" s="7"/>
      <c r="Q66" s="3"/>
      <c r="R66" s="3"/>
      <c r="S66" s="3"/>
    </row>
    <row r="67" spans="1:19" ht="15" thickBot="1" x14ac:dyDescent="0.4">
      <c r="A67" s="10">
        <v>582</v>
      </c>
      <c r="B67" s="11">
        <v>87</v>
      </c>
      <c r="C67" s="14" t="s">
        <v>631</v>
      </c>
      <c r="D67" s="9" t="s">
        <v>16</v>
      </c>
      <c r="E67" s="9" t="s">
        <v>380</v>
      </c>
      <c r="F67" s="9" t="s">
        <v>380</v>
      </c>
      <c r="G67" s="13" t="s">
        <v>379</v>
      </c>
      <c r="H67" s="10">
        <v>50</v>
      </c>
      <c r="I67" s="9" t="s">
        <v>21</v>
      </c>
      <c r="J67" s="8">
        <f t="shared" si="2"/>
        <v>4400</v>
      </c>
      <c r="K67" s="7"/>
      <c r="L67" s="7">
        <v>1600</v>
      </c>
      <c r="M67" s="7">
        <v>1000</v>
      </c>
      <c r="N67" s="7">
        <v>1800</v>
      </c>
      <c r="O67" s="7"/>
      <c r="P67" s="7"/>
      <c r="Q67" s="3"/>
      <c r="R67" s="3"/>
      <c r="S67" s="3"/>
    </row>
    <row r="68" spans="1:19" ht="15" thickBot="1" x14ac:dyDescent="0.4">
      <c r="A68" s="10">
        <v>607</v>
      </c>
      <c r="B68" s="11">
        <v>93</v>
      </c>
      <c r="C68" s="9" t="s">
        <v>400</v>
      </c>
      <c r="D68" s="9" t="s">
        <v>16</v>
      </c>
      <c r="E68" s="9" t="s">
        <v>377</v>
      </c>
      <c r="F68" s="9" t="s">
        <v>378</v>
      </c>
      <c r="G68" s="13" t="s">
        <v>379</v>
      </c>
      <c r="H68" s="10">
        <v>50</v>
      </c>
      <c r="I68" s="9" t="s">
        <v>21</v>
      </c>
      <c r="J68" s="8">
        <f t="shared" si="2"/>
        <v>4300</v>
      </c>
      <c r="K68" s="7"/>
      <c r="L68" s="7"/>
      <c r="M68" s="7">
        <v>1000</v>
      </c>
      <c r="N68" s="7">
        <v>1800</v>
      </c>
      <c r="O68" s="7">
        <v>1500</v>
      </c>
      <c r="P68" s="7"/>
      <c r="Q68" s="3"/>
      <c r="R68" s="3"/>
      <c r="S68" s="3"/>
    </row>
    <row r="69" spans="1:19" ht="15" thickBot="1" x14ac:dyDescent="0.4">
      <c r="A69" s="10">
        <v>608</v>
      </c>
      <c r="B69" s="11">
        <v>93</v>
      </c>
      <c r="C69" s="9" t="s">
        <v>401</v>
      </c>
      <c r="D69" s="9" t="s">
        <v>16</v>
      </c>
      <c r="E69" s="9" t="s">
        <v>377</v>
      </c>
      <c r="F69" s="9" t="s">
        <v>378</v>
      </c>
      <c r="G69" s="13" t="s">
        <v>379</v>
      </c>
      <c r="H69" s="10">
        <v>50</v>
      </c>
      <c r="I69" s="9" t="s">
        <v>21</v>
      </c>
      <c r="J69" s="8">
        <f t="shared" si="2"/>
        <v>4300</v>
      </c>
      <c r="K69" s="7"/>
      <c r="L69" s="7"/>
      <c r="M69" s="7">
        <v>1000</v>
      </c>
      <c r="N69" s="7">
        <v>1800</v>
      </c>
      <c r="O69" s="7">
        <v>1500</v>
      </c>
      <c r="P69" s="7"/>
      <c r="Q69" s="3"/>
      <c r="R69" s="3"/>
      <c r="S69" s="3"/>
    </row>
    <row r="70" spans="1:19" ht="24.5" thickBot="1" x14ac:dyDescent="0.4">
      <c r="A70" s="10">
        <v>610</v>
      </c>
      <c r="B70" s="11">
        <v>93</v>
      </c>
      <c r="C70" s="14" t="s">
        <v>630</v>
      </c>
      <c r="D70" s="9" t="s">
        <v>16</v>
      </c>
      <c r="E70" s="9" t="s">
        <v>377</v>
      </c>
      <c r="F70" s="9" t="s">
        <v>378</v>
      </c>
      <c r="G70" s="13" t="s">
        <v>379</v>
      </c>
      <c r="H70" s="10">
        <v>50</v>
      </c>
      <c r="I70" s="9" t="s">
        <v>21</v>
      </c>
      <c r="J70" s="8">
        <f t="shared" si="2"/>
        <v>4300</v>
      </c>
      <c r="K70" s="7"/>
      <c r="L70" s="7"/>
      <c r="M70" s="7">
        <v>1000</v>
      </c>
      <c r="N70" s="7">
        <v>1800</v>
      </c>
      <c r="O70" s="7">
        <v>1500</v>
      </c>
      <c r="P70" s="7"/>
      <c r="Q70" s="3"/>
      <c r="R70" s="3"/>
      <c r="S70" s="3"/>
    </row>
    <row r="71" spans="1:19" ht="15" thickBot="1" x14ac:dyDescent="0.4">
      <c r="A71" s="10">
        <v>19</v>
      </c>
      <c r="B71" s="11">
        <v>3</v>
      </c>
      <c r="C71" s="9" t="s">
        <v>30</v>
      </c>
      <c r="D71" s="9" t="s">
        <v>16</v>
      </c>
      <c r="E71" s="9" t="s">
        <v>26</v>
      </c>
      <c r="F71" s="9" t="s">
        <v>12</v>
      </c>
      <c r="G71" s="9" t="s">
        <v>13</v>
      </c>
      <c r="H71" s="10">
        <v>50</v>
      </c>
      <c r="I71" s="9" t="s">
        <v>27</v>
      </c>
      <c r="J71" s="8">
        <f t="shared" si="2"/>
        <v>4300</v>
      </c>
      <c r="K71" s="7"/>
      <c r="L71" s="7"/>
      <c r="M71" s="7">
        <v>1000</v>
      </c>
      <c r="N71" s="7">
        <v>1800</v>
      </c>
      <c r="O71" s="7">
        <v>1500</v>
      </c>
      <c r="P71" s="7"/>
      <c r="Q71" s="3"/>
      <c r="R71" s="3"/>
      <c r="S71" s="3"/>
    </row>
    <row r="72" spans="1:19" ht="15" thickBot="1" x14ac:dyDescent="0.4">
      <c r="A72" s="10">
        <v>623</v>
      </c>
      <c r="B72" s="11">
        <v>94</v>
      </c>
      <c r="C72" s="9" t="s">
        <v>410</v>
      </c>
      <c r="D72" s="9" t="s">
        <v>16</v>
      </c>
      <c r="E72" s="9" t="s">
        <v>404</v>
      </c>
      <c r="F72" s="9" t="s">
        <v>405</v>
      </c>
      <c r="G72" s="9" t="s">
        <v>406</v>
      </c>
      <c r="H72" s="10">
        <v>50</v>
      </c>
      <c r="I72" s="9" t="s">
        <v>27</v>
      </c>
      <c r="J72" s="8">
        <f t="shared" si="2"/>
        <v>4300</v>
      </c>
      <c r="K72" s="7"/>
      <c r="L72" s="7"/>
      <c r="M72" s="7">
        <v>1000</v>
      </c>
      <c r="N72" s="7">
        <v>1800</v>
      </c>
      <c r="O72" s="7">
        <v>1500</v>
      </c>
      <c r="P72" s="7"/>
      <c r="Q72" s="3"/>
      <c r="R72" s="3"/>
      <c r="S72" s="3"/>
    </row>
    <row r="73" spans="1:19" ht="15" thickBot="1" x14ac:dyDescent="0.4">
      <c r="A73" s="10">
        <v>731</v>
      </c>
      <c r="B73" s="11">
        <v>124</v>
      </c>
      <c r="C73" s="9" t="s">
        <v>494</v>
      </c>
      <c r="D73" s="9" t="s">
        <v>16</v>
      </c>
      <c r="E73" s="9" t="s">
        <v>491</v>
      </c>
      <c r="F73" s="9" t="s">
        <v>492</v>
      </c>
      <c r="G73" s="9" t="s">
        <v>493</v>
      </c>
      <c r="H73" s="10">
        <v>50</v>
      </c>
      <c r="I73" s="9" t="s">
        <v>27</v>
      </c>
      <c r="J73" s="8">
        <f t="shared" si="2"/>
        <v>4550</v>
      </c>
      <c r="K73" s="7">
        <v>1500</v>
      </c>
      <c r="L73" s="7"/>
      <c r="M73" s="7">
        <v>1000</v>
      </c>
      <c r="N73" s="7">
        <v>1800</v>
      </c>
      <c r="O73" s="7"/>
      <c r="P73" s="7">
        <v>250</v>
      </c>
      <c r="Q73" s="3"/>
      <c r="R73" s="3"/>
      <c r="S73" s="3"/>
    </row>
    <row r="74" spans="1:19" ht="15" thickBot="1" x14ac:dyDescent="0.4">
      <c r="A74" s="10">
        <v>112</v>
      </c>
      <c r="B74" s="11">
        <v>16</v>
      </c>
      <c r="C74" s="9" t="s">
        <v>84</v>
      </c>
      <c r="D74" s="9" t="s">
        <v>16</v>
      </c>
      <c r="E74" s="9" t="s">
        <v>26</v>
      </c>
      <c r="F74" s="9" t="s">
        <v>12</v>
      </c>
      <c r="G74" s="9" t="s">
        <v>13</v>
      </c>
      <c r="H74" s="10">
        <v>54</v>
      </c>
      <c r="I74" s="9" t="s">
        <v>14</v>
      </c>
      <c r="J74" s="8">
        <f t="shared" si="2"/>
        <v>3050</v>
      </c>
      <c r="K74" s="7"/>
      <c r="L74" s="7"/>
      <c r="M74" s="7">
        <v>1000</v>
      </c>
      <c r="N74" s="7">
        <v>1800</v>
      </c>
      <c r="O74" s="7"/>
      <c r="P74" s="7">
        <v>250</v>
      </c>
      <c r="Q74" s="3"/>
      <c r="R74" s="3"/>
      <c r="S74" s="3"/>
    </row>
    <row r="75" spans="1:19" ht="15" thickBot="1" x14ac:dyDescent="0.4">
      <c r="A75" s="10">
        <v>38</v>
      </c>
      <c r="B75" s="11">
        <v>5</v>
      </c>
      <c r="C75" s="9" t="s">
        <v>38</v>
      </c>
      <c r="D75" s="9" t="s">
        <v>16</v>
      </c>
      <c r="E75" s="9" t="s">
        <v>11</v>
      </c>
      <c r="F75" s="9" t="s">
        <v>12</v>
      </c>
      <c r="G75" s="9" t="s">
        <v>13</v>
      </c>
      <c r="H75" s="10">
        <v>54</v>
      </c>
      <c r="I75" s="9" t="s">
        <v>27</v>
      </c>
      <c r="J75" s="8">
        <f t="shared" si="2"/>
        <v>4300</v>
      </c>
      <c r="K75" s="7"/>
      <c r="L75" s="7"/>
      <c r="M75" s="7">
        <v>1000</v>
      </c>
      <c r="N75" s="7">
        <v>1800</v>
      </c>
      <c r="O75" s="7">
        <v>1500</v>
      </c>
      <c r="P75" s="7"/>
      <c r="Q75" s="3"/>
      <c r="R75" s="3"/>
      <c r="S75" s="3"/>
    </row>
    <row r="76" spans="1:19" ht="15" thickBot="1" x14ac:dyDescent="0.4">
      <c r="A76" s="10">
        <v>816</v>
      </c>
      <c r="B76" s="11">
        <v>135</v>
      </c>
      <c r="C76" s="9" t="s">
        <v>545</v>
      </c>
      <c r="D76" s="9" t="s">
        <v>16</v>
      </c>
      <c r="E76" s="9" t="s">
        <v>541</v>
      </c>
      <c r="F76" s="9" t="s">
        <v>542</v>
      </c>
      <c r="G76" s="9" t="s">
        <v>543</v>
      </c>
      <c r="H76" s="10">
        <v>54</v>
      </c>
      <c r="I76" s="9" t="s">
        <v>27</v>
      </c>
      <c r="J76" s="8">
        <f t="shared" si="2"/>
        <v>4300</v>
      </c>
      <c r="K76" s="7">
        <v>1500</v>
      </c>
      <c r="L76" s="7"/>
      <c r="M76" s="7">
        <v>1000</v>
      </c>
      <c r="N76" s="7">
        <v>1800</v>
      </c>
      <c r="O76" s="7"/>
      <c r="P76" s="7"/>
      <c r="Q76" s="3"/>
      <c r="R76" s="3"/>
      <c r="S76" s="3"/>
    </row>
    <row r="77" spans="1:19" ht="15" thickBot="1" x14ac:dyDescent="0.4">
      <c r="A77" s="10">
        <v>466</v>
      </c>
      <c r="B77" s="11">
        <v>70</v>
      </c>
      <c r="C77" s="9" t="s">
        <v>319</v>
      </c>
      <c r="D77" s="9" t="s">
        <v>16</v>
      </c>
      <c r="E77" s="9" t="s">
        <v>313</v>
      </c>
      <c r="F77" s="9" t="s">
        <v>314</v>
      </c>
      <c r="G77" s="9" t="s">
        <v>246</v>
      </c>
      <c r="H77" s="10">
        <v>55</v>
      </c>
      <c r="I77" s="9" t="s">
        <v>21</v>
      </c>
      <c r="J77" s="8">
        <f t="shared" si="2"/>
        <v>4300</v>
      </c>
      <c r="K77" s="7"/>
      <c r="L77" s="7"/>
      <c r="M77" s="7">
        <v>1000</v>
      </c>
      <c r="N77" s="7">
        <v>1800</v>
      </c>
      <c r="O77" s="7">
        <v>1500</v>
      </c>
      <c r="P77" s="7"/>
      <c r="Q77" s="3"/>
      <c r="R77" s="3"/>
      <c r="S77" s="3"/>
    </row>
    <row r="78" spans="1:19" ht="15" thickBot="1" x14ac:dyDescent="0.4">
      <c r="A78" s="10">
        <v>248</v>
      </c>
      <c r="B78" s="11">
        <v>40</v>
      </c>
      <c r="C78" s="9" t="s">
        <v>176</v>
      </c>
      <c r="D78" s="9" t="s">
        <v>16</v>
      </c>
      <c r="E78" s="9" t="s">
        <v>60</v>
      </c>
      <c r="F78" s="9" t="s">
        <v>12</v>
      </c>
      <c r="G78" s="9" t="s">
        <v>13</v>
      </c>
      <c r="H78" s="7">
        <v>55</v>
      </c>
      <c r="I78" s="9" t="s">
        <v>27</v>
      </c>
      <c r="J78" s="8">
        <f t="shared" si="2"/>
        <v>4550</v>
      </c>
      <c r="K78" s="7">
        <v>1500</v>
      </c>
      <c r="L78" s="7"/>
      <c r="M78" s="7">
        <v>1000</v>
      </c>
      <c r="N78" s="7">
        <v>1800</v>
      </c>
      <c r="O78" s="7"/>
      <c r="P78" s="7">
        <v>250</v>
      </c>
      <c r="Q78" s="3"/>
      <c r="R78" s="3"/>
      <c r="S78" s="3"/>
    </row>
    <row r="79" spans="1:19" ht="15" thickBot="1" x14ac:dyDescent="0.4">
      <c r="A79" s="10">
        <v>185</v>
      </c>
      <c r="B79" s="11">
        <v>28</v>
      </c>
      <c r="C79" s="9" t="s">
        <v>130</v>
      </c>
      <c r="D79" s="9" t="s">
        <v>16</v>
      </c>
      <c r="E79" s="9" t="s">
        <v>74</v>
      </c>
      <c r="F79" s="9" t="s">
        <v>12</v>
      </c>
      <c r="G79" s="9" t="s">
        <v>13</v>
      </c>
      <c r="H79" s="10">
        <v>57</v>
      </c>
      <c r="I79" s="9" t="s">
        <v>14</v>
      </c>
      <c r="J79" s="8">
        <f t="shared" si="2"/>
        <v>3550</v>
      </c>
      <c r="K79" s="7">
        <v>1500</v>
      </c>
      <c r="L79" s="7"/>
      <c r="M79" s="7"/>
      <c r="N79" s="7">
        <v>1800</v>
      </c>
      <c r="O79" s="7"/>
      <c r="P79" s="7">
        <v>250</v>
      </c>
      <c r="Q79" s="3"/>
      <c r="R79" s="3"/>
      <c r="S79" s="3"/>
    </row>
    <row r="80" spans="1:19" ht="15" thickBot="1" x14ac:dyDescent="0.4">
      <c r="A80" s="10">
        <v>138</v>
      </c>
      <c r="B80" s="11">
        <v>20</v>
      </c>
      <c r="C80" s="9" t="s">
        <v>102</v>
      </c>
      <c r="D80" s="9" t="s">
        <v>16</v>
      </c>
      <c r="E80" s="9" t="s">
        <v>74</v>
      </c>
      <c r="F80" s="9" t="s">
        <v>12</v>
      </c>
      <c r="G80" s="9" t="s">
        <v>13</v>
      </c>
      <c r="H80" s="10">
        <v>58</v>
      </c>
      <c r="I80" s="9" t="s">
        <v>14</v>
      </c>
      <c r="J80" s="8">
        <f t="shared" si="2"/>
        <v>3050</v>
      </c>
      <c r="K80" s="7"/>
      <c r="L80" s="7"/>
      <c r="M80" s="7">
        <v>1000</v>
      </c>
      <c r="N80" s="7">
        <v>1800</v>
      </c>
      <c r="O80" s="7"/>
      <c r="P80" s="7">
        <v>250</v>
      </c>
      <c r="Q80" s="3"/>
      <c r="R80" s="3"/>
      <c r="S80" s="3"/>
    </row>
    <row r="81" spans="1:19" ht="15" thickBot="1" x14ac:dyDescent="0.4">
      <c r="A81" s="10">
        <v>120</v>
      </c>
      <c r="B81" s="11">
        <v>17</v>
      </c>
      <c r="C81" s="9" t="s">
        <v>88</v>
      </c>
      <c r="D81" s="9" t="s">
        <v>16</v>
      </c>
      <c r="E81" s="9" t="s">
        <v>46</v>
      </c>
      <c r="F81" s="9" t="s">
        <v>12</v>
      </c>
      <c r="G81" s="9" t="s">
        <v>13</v>
      </c>
      <c r="H81" s="10">
        <v>58</v>
      </c>
      <c r="I81" s="9" t="s">
        <v>47</v>
      </c>
      <c r="J81" s="8">
        <f t="shared" si="2"/>
        <v>4300</v>
      </c>
      <c r="K81" s="7">
        <v>1500</v>
      </c>
      <c r="L81" s="7"/>
      <c r="M81" s="7">
        <v>1000</v>
      </c>
      <c r="N81" s="7">
        <v>1800</v>
      </c>
      <c r="O81" s="7"/>
      <c r="P81" s="7"/>
      <c r="Q81" s="3"/>
      <c r="R81" s="3"/>
      <c r="S81" s="3"/>
    </row>
    <row r="82" spans="1:19" ht="15" thickBot="1" x14ac:dyDescent="0.4">
      <c r="A82" s="10">
        <v>357</v>
      </c>
      <c r="B82" s="11">
        <v>61</v>
      </c>
      <c r="C82" s="9" t="s">
        <v>249</v>
      </c>
      <c r="D82" s="9" t="s">
        <v>16</v>
      </c>
      <c r="E82" s="9" t="s">
        <v>244</v>
      </c>
      <c r="F82" s="9" t="s">
        <v>245</v>
      </c>
      <c r="G82" s="9" t="s">
        <v>246</v>
      </c>
      <c r="H82" s="10">
        <v>58</v>
      </c>
      <c r="I82" s="9" t="s">
        <v>21</v>
      </c>
      <c r="J82" s="8">
        <f t="shared" si="2"/>
        <v>4300</v>
      </c>
      <c r="K82" s="7">
        <v>1500</v>
      </c>
      <c r="L82" s="7"/>
      <c r="M82" s="7">
        <v>1000</v>
      </c>
      <c r="N82" s="7">
        <v>1800</v>
      </c>
      <c r="O82" s="7"/>
      <c r="P82" s="7"/>
      <c r="Q82" s="3"/>
      <c r="R82" s="3"/>
      <c r="S82" s="3"/>
    </row>
    <row r="83" spans="1:19" ht="15" thickBot="1" x14ac:dyDescent="0.4">
      <c r="A83" s="10">
        <v>628</v>
      </c>
      <c r="B83" s="11">
        <v>95</v>
      </c>
      <c r="C83" s="9" t="s">
        <v>414</v>
      </c>
      <c r="D83" s="9" t="s">
        <v>16</v>
      </c>
      <c r="E83" s="9" t="s">
        <v>411</v>
      </c>
      <c r="F83" s="9" t="s">
        <v>412</v>
      </c>
      <c r="G83" s="9" t="s">
        <v>406</v>
      </c>
      <c r="H83" s="10">
        <v>58</v>
      </c>
      <c r="I83" s="9" t="s">
        <v>27</v>
      </c>
      <c r="J83" s="8">
        <f t="shared" si="2"/>
        <v>4300</v>
      </c>
      <c r="K83" s="7"/>
      <c r="L83" s="7"/>
      <c r="M83" s="7">
        <v>1000</v>
      </c>
      <c r="N83" s="7">
        <v>1800</v>
      </c>
      <c r="O83" s="7">
        <v>1500</v>
      </c>
      <c r="P83" s="7"/>
      <c r="Q83" s="3"/>
      <c r="R83" s="3"/>
      <c r="S83" s="3"/>
    </row>
    <row r="84" spans="1:19" ht="15" thickBot="1" x14ac:dyDescent="0.4">
      <c r="A84" s="10">
        <v>580</v>
      </c>
      <c r="B84" s="11">
        <v>87</v>
      </c>
      <c r="C84" s="14" t="s">
        <v>629</v>
      </c>
      <c r="D84" s="9" t="s">
        <v>16</v>
      </c>
      <c r="E84" s="9" t="s">
        <v>380</v>
      </c>
      <c r="F84" s="9" t="s">
        <v>380</v>
      </c>
      <c r="G84" s="13" t="s">
        <v>379</v>
      </c>
      <c r="H84" s="10">
        <v>60</v>
      </c>
      <c r="I84" s="9" t="s">
        <v>21</v>
      </c>
      <c r="J84" s="8">
        <f t="shared" si="2"/>
        <v>4550</v>
      </c>
      <c r="K84" s="7">
        <v>1500</v>
      </c>
      <c r="L84" s="7"/>
      <c r="M84" s="7">
        <v>1000</v>
      </c>
      <c r="N84" s="7">
        <v>1800</v>
      </c>
      <c r="O84" s="7"/>
      <c r="P84" s="7">
        <v>250</v>
      </c>
      <c r="Q84" s="3"/>
      <c r="R84" s="3"/>
      <c r="S84" s="3"/>
    </row>
    <row r="85" spans="1:19" ht="15" thickBot="1" x14ac:dyDescent="0.4">
      <c r="A85" s="10">
        <v>6</v>
      </c>
      <c r="B85" s="11">
        <v>1</v>
      </c>
      <c r="C85" s="9" t="s">
        <v>17</v>
      </c>
      <c r="D85" s="9" t="s">
        <v>16</v>
      </c>
      <c r="E85" s="9" t="s">
        <v>11</v>
      </c>
      <c r="F85" s="9" t="s">
        <v>12</v>
      </c>
      <c r="G85" s="9" t="s">
        <v>13</v>
      </c>
      <c r="H85" s="10">
        <v>62</v>
      </c>
      <c r="I85" s="9" t="s">
        <v>14</v>
      </c>
      <c r="J85" s="8">
        <f t="shared" si="2"/>
        <v>3050</v>
      </c>
      <c r="K85" s="7"/>
      <c r="L85" s="7"/>
      <c r="M85" s="7">
        <v>1000</v>
      </c>
      <c r="N85" s="7">
        <v>1800</v>
      </c>
      <c r="O85" s="7"/>
      <c r="P85" s="7">
        <v>250</v>
      </c>
      <c r="Q85" s="3"/>
      <c r="R85" s="3"/>
      <c r="S85" s="3"/>
    </row>
    <row r="86" spans="1:19" ht="25" thickBot="1" x14ac:dyDescent="0.4">
      <c r="A86" s="10">
        <v>63</v>
      </c>
      <c r="B86" s="11">
        <v>9</v>
      </c>
      <c r="C86" s="9" t="s">
        <v>54</v>
      </c>
      <c r="D86" s="9" t="s">
        <v>16</v>
      </c>
      <c r="E86" s="9" t="s">
        <v>52</v>
      </c>
      <c r="F86" s="9" t="s">
        <v>12</v>
      </c>
      <c r="G86" s="9" t="s">
        <v>13</v>
      </c>
      <c r="H86" s="10">
        <v>62</v>
      </c>
      <c r="I86" s="9" t="s">
        <v>14</v>
      </c>
      <c r="J86" s="8">
        <f t="shared" si="2"/>
        <v>3050</v>
      </c>
      <c r="K86" s="7"/>
      <c r="L86" s="7"/>
      <c r="M86" s="7">
        <v>1000</v>
      </c>
      <c r="N86" s="7">
        <v>1800</v>
      </c>
      <c r="O86" s="7"/>
      <c r="P86" s="7">
        <v>250</v>
      </c>
      <c r="Q86" s="3"/>
      <c r="R86" s="3"/>
      <c r="S86" s="3"/>
    </row>
    <row r="87" spans="1:19" ht="15" thickBot="1" x14ac:dyDescent="0.4">
      <c r="A87" s="10">
        <v>255</v>
      </c>
      <c r="B87" s="11">
        <v>41</v>
      </c>
      <c r="C87" s="9" t="s">
        <v>179</v>
      </c>
      <c r="D87" s="9" t="s">
        <v>16</v>
      </c>
      <c r="E87" s="9" t="s">
        <v>60</v>
      </c>
      <c r="F87" s="9" t="s">
        <v>12</v>
      </c>
      <c r="G87" s="9" t="s">
        <v>13</v>
      </c>
      <c r="H87" s="10">
        <v>62</v>
      </c>
      <c r="I87" s="9" t="s">
        <v>27</v>
      </c>
      <c r="J87" s="8">
        <f t="shared" si="2"/>
        <v>2050</v>
      </c>
      <c r="K87" s="7"/>
      <c r="L87" s="7"/>
      <c r="M87" s="7"/>
      <c r="N87" s="7">
        <v>1800</v>
      </c>
      <c r="O87" s="7"/>
      <c r="P87" s="7">
        <v>250</v>
      </c>
      <c r="Q87" s="3"/>
      <c r="R87" s="3"/>
      <c r="S87" s="3"/>
    </row>
    <row r="88" spans="1:19" ht="15" thickBot="1" x14ac:dyDescent="0.4">
      <c r="A88" s="10">
        <v>284</v>
      </c>
      <c r="B88" s="11">
        <v>46</v>
      </c>
      <c r="C88" s="9" t="s">
        <v>198</v>
      </c>
      <c r="D88" s="9" t="s">
        <v>16</v>
      </c>
      <c r="E88" s="9" t="s">
        <v>11</v>
      </c>
      <c r="F88" s="9" t="s">
        <v>12</v>
      </c>
      <c r="G88" s="9" t="s">
        <v>13</v>
      </c>
      <c r="H88" s="10">
        <v>64</v>
      </c>
      <c r="I88" s="9" t="s">
        <v>14</v>
      </c>
      <c r="J88" s="8">
        <f t="shared" si="2"/>
        <v>4300</v>
      </c>
      <c r="K88" s="7">
        <v>1500</v>
      </c>
      <c r="L88" s="7"/>
      <c r="M88" s="7">
        <v>1000</v>
      </c>
      <c r="N88" s="7">
        <v>1800</v>
      </c>
      <c r="O88" s="7"/>
      <c r="P88" s="7"/>
      <c r="Q88" s="3"/>
      <c r="R88" s="3"/>
      <c r="S88" s="3"/>
    </row>
    <row r="89" spans="1:19" ht="15" thickBot="1" x14ac:dyDescent="0.4">
      <c r="A89" s="10">
        <v>333</v>
      </c>
      <c r="B89" s="11">
        <v>56</v>
      </c>
      <c r="C89" s="9" t="s">
        <v>225</v>
      </c>
      <c r="D89" s="9" t="s">
        <v>16</v>
      </c>
      <c r="E89" s="9" t="s">
        <v>74</v>
      </c>
      <c r="F89" s="9" t="s">
        <v>12</v>
      </c>
      <c r="G89" s="9" t="s">
        <v>13</v>
      </c>
      <c r="H89" s="10">
        <v>64</v>
      </c>
      <c r="I89" s="9" t="s">
        <v>14</v>
      </c>
      <c r="J89" s="8">
        <f t="shared" si="2"/>
        <v>3050</v>
      </c>
      <c r="K89" s="7"/>
      <c r="L89" s="7"/>
      <c r="M89" s="7">
        <v>1000</v>
      </c>
      <c r="N89" s="7">
        <v>1800</v>
      </c>
      <c r="O89" s="7"/>
      <c r="P89" s="7">
        <v>250</v>
      </c>
      <c r="Q89" s="3"/>
      <c r="R89" s="3"/>
      <c r="S89" s="3"/>
    </row>
    <row r="90" spans="1:19" ht="15" thickBot="1" x14ac:dyDescent="0.4">
      <c r="A90" s="10">
        <v>446</v>
      </c>
      <c r="B90" s="11">
        <v>68</v>
      </c>
      <c r="C90" s="9" t="s">
        <v>304</v>
      </c>
      <c r="D90" s="9" t="s">
        <v>16</v>
      </c>
      <c r="E90" s="9" t="s">
        <v>292</v>
      </c>
      <c r="F90" s="9" t="s">
        <v>293</v>
      </c>
      <c r="G90" s="9" t="s">
        <v>246</v>
      </c>
      <c r="H90" s="10">
        <v>64</v>
      </c>
      <c r="I90" s="9" t="s">
        <v>21</v>
      </c>
      <c r="J90" s="8">
        <f t="shared" si="2"/>
        <v>3050</v>
      </c>
      <c r="K90" s="7"/>
      <c r="L90" s="7"/>
      <c r="M90" s="7">
        <v>1000</v>
      </c>
      <c r="N90" s="7">
        <v>1800</v>
      </c>
      <c r="O90" s="7"/>
      <c r="P90" s="7">
        <v>250</v>
      </c>
      <c r="Q90" s="3"/>
      <c r="R90" s="3"/>
      <c r="S90" s="3"/>
    </row>
    <row r="91" spans="1:19" ht="15" thickBot="1" x14ac:dyDescent="0.4">
      <c r="A91" s="10">
        <v>488</v>
      </c>
      <c r="B91" s="11">
        <v>72</v>
      </c>
      <c r="C91" s="9" t="s">
        <v>332</v>
      </c>
      <c r="D91" s="9" t="s">
        <v>16</v>
      </c>
      <c r="E91" s="9" t="s">
        <v>329</v>
      </c>
      <c r="F91" s="9" t="s">
        <v>329</v>
      </c>
      <c r="G91" s="9" t="s">
        <v>246</v>
      </c>
      <c r="H91" s="10">
        <v>64</v>
      </c>
      <c r="I91" s="9" t="s">
        <v>21</v>
      </c>
      <c r="J91" s="8">
        <f t="shared" si="2"/>
        <v>4300</v>
      </c>
      <c r="K91" s="7">
        <v>1500</v>
      </c>
      <c r="L91" s="7"/>
      <c r="M91" s="7">
        <v>1000</v>
      </c>
      <c r="N91" s="7">
        <v>1800</v>
      </c>
      <c r="O91" s="7"/>
      <c r="P91" s="7"/>
      <c r="Q91" s="3"/>
      <c r="R91" s="3"/>
      <c r="S91" s="3"/>
    </row>
    <row r="92" spans="1:19" ht="15" thickBot="1" x14ac:dyDescent="0.4">
      <c r="A92" s="10">
        <v>263</v>
      </c>
      <c r="B92" s="11">
        <v>42</v>
      </c>
      <c r="C92" s="9" t="s">
        <v>183</v>
      </c>
      <c r="D92" s="9" t="s">
        <v>16</v>
      </c>
      <c r="E92" s="9" t="s">
        <v>46</v>
      </c>
      <c r="F92" s="9" t="s">
        <v>12</v>
      </c>
      <c r="G92" s="9" t="s">
        <v>13</v>
      </c>
      <c r="H92" s="10">
        <v>64</v>
      </c>
      <c r="I92" s="9" t="s">
        <v>27</v>
      </c>
      <c r="J92" s="8">
        <f t="shared" si="2"/>
        <v>2800</v>
      </c>
      <c r="K92" s="7"/>
      <c r="L92" s="7"/>
      <c r="M92" s="7">
        <v>1000</v>
      </c>
      <c r="N92" s="7">
        <v>1800</v>
      </c>
      <c r="O92" s="7"/>
      <c r="P92" s="7"/>
      <c r="Q92" s="3"/>
      <c r="R92" s="3"/>
      <c r="S92" s="3"/>
    </row>
    <row r="93" spans="1:19" ht="15" thickBot="1" x14ac:dyDescent="0.4">
      <c r="A93" s="10">
        <v>622</v>
      </c>
      <c r="B93" s="11">
        <v>94</v>
      </c>
      <c r="C93" s="9" t="s">
        <v>409</v>
      </c>
      <c r="D93" s="9" t="s">
        <v>16</v>
      </c>
      <c r="E93" s="9" t="s">
        <v>404</v>
      </c>
      <c r="F93" s="9" t="s">
        <v>405</v>
      </c>
      <c r="G93" s="9" t="s">
        <v>406</v>
      </c>
      <c r="H93" s="10">
        <v>64</v>
      </c>
      <c r="I93" s="9" t="s">
        <v>27</v>
      </c>
      <c r="J93" s="8">
        <f t="shared" si="2"/>
        <v>4300</v>
      </c>
      <c r="K93" s="7">
        <v>1500</v>
      </c>
      <c r="L93" s="7"/>
      <c r="M93" s="7">
        <v>1000</v>
      </c>
      <c r="N93" s="7">
        <v>1800</v>
      </c>
      <c r="O93" s="7"/>
      <c r="P93" s="7"/>
      <c r="Q93" s="3"/>
      <c r="R93" s="3"/>
      <c r="S93" s="3"/>
    </row>
    <row r="94" spans="1:19" ht="15" thickBot="1" x14ac:dyDescent="0.4">
      <c r="A94" s="10">
        <v>730</v>
      </c>
      <c r="B94" s="11">
        <v>124</v>
      </c>
      <c r="C94" s="9" t="s">
        <v>494</v>
      </c>
      <c r="D94" s="9" t="s">
        <v>16</v>
      </c>
      <c r="E94" s="9" t="s">
        <v>491</v>
      </c>
      <c r="F94" s="9" t="s">
        <v>492</v>
      </c>
      <c r="G94" s="9" t="s">
        <v>493</v>
      </c>
      <c r="H94" s="10">
        <v>64</v>
      </c>
      <c r="I94" s="9" t="s">
        <v>27</v>
      </c>
      <c r="J94" s="8">
        <f t="shared" si="2"/>
        <v>3050</v>
      </c>
      <c r="K94" s="7"/>
      <c r="L94" s="7"/>
      <c r="M94" s="7">
        <v>1000</v>
      </c>
      <c r="N94" s="7">
        <v>1800</v>
      </c>
      <c r="O94" s="7"/>
      <c r="P94" s="7">
        <v>250</v>
      </c>
      <c r="Q94" s="3"/>
      <c r="R94" s="3"/>
      <c r="S94" s="3"/>
    </row>
    <row r="95" spans="1:19" ht="15" thickBot="1" x14ac:dyDescent="0.4">
      <c r="A95" s="10">
        <v>787</v>
      </c>
      <c r="B95" s="11">
        <v>130</v>
      </c>
      <c r="C95" s="9" t="s">
        <v>528</v>
      </c>
      <c r="D95" s="9" t="s">
        <v>16</v>
      </c>
      <c r="E95" s="9" t="s">
        <v>496</v>
      </c>
      <c r="F95" s="9" t="s">
        <v>496</v>
      </c>
      <c r="G95" s="9" t="s">
        <v>493</v>
      </c>
      <c r="H95" s="10">
        <v>67</v>
      </c>
      <c r="I95" s="9" t="s">
        <v>190</v>
      </c>
      <c r="J95" s="8">
        <f t="shared" si="2"/>
        <v>2050</v>
      </c>
      <c r="K95" s="7"/>
      <c r="L95" s="7"/>
      <c r="M95" s="7"/>
      <c r="N95" s="7">
        <v>1800</v>
      </c>
      <c r="O95" s="7"/>
      <c r="P95" s="7">
        <v>250</v>
      </c>
      <c r="Q95" s="3"/>
      <c r="R95" s="3"/>
      <c r="S95" s="3"/>
    </row>
    <row r="96" spans="1:19" ht="15" thickBot="1" x14ac:dyDescent="0.4">
      <c r="A96" s="10">
        <v>119</v>
      </c>
      <c r="B96" s="11">
        <v>17</v>
      </c>
      <c r="C96" s="9" t="s">
        <v>87</v>
      </c>
      <c r="D96" s="9" t="s">
        <v>16</v>
      </c>
      <c r="E96" s="9" t="s">
        <v>46</v>
      </c>
      <c r="F96" s="9" t="s">
        <v>12</v>
      </c>
      <c r="G96" s="9" t="s">
        <v>13</v>
      </c>
      <c r="H96" s="10">
        <v>67</v>
      </c>
      <c r="I96" s="9" t="s">
        <v>47</v>
      </c>
      <c r="J96" s="8">
        <f t="shared" si="2"/>
        <v>2800</v>
      </c>
      <c r="K96" s="7"/>
      <c r="L96" s="7"/>
      <c r="M96" s="7">
        <v>1000</v>
      </c>
      <c r="N96" s="7">
        <v>1800</v>
      </c>
      <c r="O96" s="7"/>
      <c r="P96" s="7"/>
      <c r="Q96" s="3"/>
      <c r="R96" s="3"/>
      <c r="S96" s="3"/>
    </row>
    <row r="97" spans="1:19" ht="15" thickBot="1" x14ac:dyDescent="0.4">
      <c r="A97" s="10">
        <v>153</v>
      </c>
      <c r="B97" s="11">
        <v>23</v>
      </c>
      <c r="C97" s="9" t="s">
        <v>111</v>
      </c>
      <c r="D97" s="9" t="s">
        <v>16</v>
      </c>
      <c r="E97" s="9" t="s">
        <v>26</v>
      </c>
      <c r="F97" s="9" t="s">
        <v>12</v>
      </c>
      <c r="G97" s="9" t="s">
        <v>13</v>
      </c>
      <c r="H97" s="10">
        <v>67</v>
      </c>
      <c r="I97" s="9" t="s">
        <v>27</v>
      </c>
      <c r="J97" s="8">
        <f t="shared" si="2"/>
        <v>2800</v>
      </c>
      <c r="K97" s="7"/>
      <c r="L97" s="7"/>
      <c r="M97" s="7">
        <v>1000</v>
      </c>
      <c r="N97" s="7">
        <v>1800</v>
      </c>
      <c r="O97" s="7"/>
      <c r="P97" s="7"/>
      <c r="Q97" s="3"/>
      <c r="R97" s="3"/>
      <c r="S97" s="3"/>
    </row>
    <row r="98" spans="1:19" ht="15" thickBot="1" x14ac:dyDescent="0.4">
      <c r="A98" s="10">
        <v>194</v>
      </c>
      <c r="B98" s="11">
        <v>30</v>
      </c>
      <c r="C98" s="9" t="s">
        <v>136</v>
      </c>
      <c r="D98" s="9" t="s">
        <v>16</v>
      </c>
      <c r="E98" s="9" t="s">
        <v>60</v>
      </c>
      <c r="F98" s="9" t="s">
        <v>12</v>
      </c>
      <c r="G98" s="9" t="s">
        <v>13</v>
      </c>
      <c r="H98" s="10">
        <v>67</v>
      </c>
      <c r="I98" s="9" t="s">
        <v>27</v>
      </c>
      <c r="J98" s="8">
        <f t="shared" ref="J98:J129" si="3">SUM(K98:P98)</f>
        <v>2800</v>
      </c>
      <c r="K98" s="7"/>
      <c r="L98" s="7"/>
      <c r="M98" s="7">
        <v>1000</v>
      </c>
      <c r="N98" s="7">
        <v>1800</v>
      </c>
      <c r="O98" s="7"/>
      <c r="P98" s="7"/>
      <c r="Q98" s="3"/>
      <c r="R98" s="3"/>
      <c r="S98" s="3"/>
    </row>
    <row r="99" spans="1:19" ht="15" thickBot="1" x14ac:dyDescent="0.4">
      <c r="A99" s="10">
        <v>195</v>
      </c>
      <c r="B99" s="11">
        <v>30</v>
      </c>
      <c r="C99" s="9" t="s">
        <v>137</v>
      </c>
      <c r="D99" s="9" t="s">
        <v>16</v>
      </c>
      <c r="E99" s="9" t="s">
        <v>60</v>
      </c>
      <c r="F99" s="9" t="s">
        <v>12</v>
      </c>
      <c r="G99" s="9" t="s">
        <v>13</v>
      </c>
      <c r="H99" s="10">
        <v>67</v>
      </c>
      <c r="I99" s="9" t="s">
        <v>27</v>
      </c>
      <c r="J99" s="8">
        <f t="shared" si="3"/>
        <v>2800</v>
      </c>
      <c r="K99" s="7"/>
      <c r="L99" s="7"/>
      <c r="M99" s="7">
        <v>1000</v>
      </c>
      <c r="N99" s="7">
        <v>1800</v>
      </c>
      <c r="O99" s="7"/>
      <c r="P99" s="7"/>
      <c r="Q99" s="3"/>
      <c r="R99" s="3"/>
      <c r="S99" s="3"/>
    </row>
    <row r="100" spans="1:19" ht="15" thickBot="1" x14ac:dyDescent="0.4">
      <c r="A100" s="10">
        <v>217</v>
      </c>
      <c r="B100" s="11">
        <v>35</v>
      </c>
      <c r="C100" s="9" t="s">
        <v>153</v>
      </c>
      <c r="D100" s="9" t="s">
        <v>16</v>
      </c>
      <c r="E100" s="9" t="s">
        <v>26</v>
      </c>
      <c r="F100" s="9" t="s">
        <v>12</v>
      </c>
      <c r="G100" s="9" t="s">
        <v>13</v>
      </c>
      <c r="H100" s="10">
        <v>67</v>
      </c>
      <c r="I100" s="9" t="s">
        <v>27</v>
      </c>
      <c r="J100" s="8">
        <f t="shared" si="3"/>
        <v>3050</v>
      </c>
      <c r="K100" s="7"/>
      <c r="L100" s="7"/>
      <c r="M100" s="7">
        <v>1000</v>
      </c>
      <c r="N100" s="7">
        <v>1800</v>
      </c>
      <c r="O100" s="7"/>
      <c r="P100" s="7">
        <v>250</v>
      </c>
      <c r="Q100" s="3"/>
      <c r="R100" s="3"/>
      <c r="S100" s="3"/>
    </row>
    <row r="101" spans="1:19" ht="15" thickBot="1" x14ac:dyDescent="0.4">
      <c r="A101" s="10">
        <v>254</v>
      </c>
      <c r="B101" s="11">
        <v>41</v>
      </c>
      <c r="C101" s="9" t="s">
        <v>178</v>
      </c>
      <c r="D101" s="9" t="s">
        <v>16</v>
      </c>
      <c r="E101" s="9" t="s">
        <v>60</v>
      </c>
      <c r="F101" s="9" t="s">
        <v>12</v>
      </c>
      <c r="G101" s="9" t="s">
        <v>13</v>
      </c>
      <c r="H101" s="10">
        <v>67</v>
      </c>
      <c r="I101" s="9" t="s">
        <v>27</v>
      </c>
      <c r="J101" s="8">
        <f t="shared" si="3"/>
        <v>2800</v>
      </c>
      <c r="K101" s="7"/>
      <c r="L101" s="7"/>
      <c r="M101" s="7">
        <v>1000</v>
      </c>
      <c r="N101" s="7">
        <v>1800</v>
      </c>
      <c r="O101" s="7"/>
      <c r="P101" s="7"/>
      <c r="Q101" s="3"/>
      <c r="R101" s="3"/>
      <c r="S101" s="3"/>
    </row>
    <row r="102" spans="1:19" ht="25" thickBot="1" x14ac:dyDescent="0.4">
      <c r="A102" s="10">
        <v>85</v>
      </c>
      <c r="B102" s="11">
        <v>12</v>
      </c>
      <c r="C102" s="9" t="s">
        <v>68</v>
      </c>
      <c r="D102" s="9" t="s">
        <v>16</v>
      </c>
      <c r="E102" s="9" t="s">
        <v>52</v>
      </c>
      <c r="F102" s="9" t="s">
        <v>12</v>
      </c>
      <c r="G102" s="9" t="s">
        <v>13</v>
      </c>
      <c r="H102" s="10">
        <v>69</v>
      </c>
      <c r="I102" s="9" t="s">
        <v>14</v>
      </c>
      <c r="J102" s="8">
        <f t="shared" si="3"/>
        <v>2800</v>
      </c>
      <c r="K102" s="7"/>
      <c r="L102" s="7"/>
      <c r="M102" s="7">
        <v>1000</v>
      </c>
      <c r="N102" s="7">
        <v>1800</v>
      </c>
      <c r="O102" s="7"/>
      <c r="P102" s="7"/>
      <c r="Q102" s="3"/>
      <c r="R102" s="3"/>
      <c r="S102" s="3"/>
    </row>
    <row r="103" spans="1:19" ht="25" thickBot="1" x14ac:dyDescent="0.4">
      <c r="A103" s="10">
        <v>141</v>
      </c>
      <c r="B103" s="11">
        <v>21</v>
      </c>
      <c r="C103" s="9" t="s">
        <v>104</v>
      </c>
      <c r="D103" s="9" t="s">
        <v>16</v>
      </c>
      <c r="E103" s="9" t="s">
        <v>11</v>
      </c>
      <c r="F103" s="9" t="s">
        <v>12</v>
      </c>
      <c r="G103" s="9" t="s">
        <v>13</v>
      </c>
      <c r="H103" s="10">
        <v>69</v>
      </c>
      <c r="I103" s="9" t="s">
        <v>14</v>
      </c>
      <c r="J103" s="8">
        <f t="shared" si="3"/>
        <v>2800</v>
      </c>
      <c r="K103" s="7"/>
      <c r="L103" s="7"/>
      <c r="M103" s="7">
        <v>1000</v>
      </c>
      <c r="N103" s="7">
        <v>1800</v>
      </c>
      <c r="O103" s="7"/>
      <c r="P103" s="7"/>
      <c r="Q103" s="3"/>
      <c r="R103" s="3"/>
      <c r="S103" s="3"/>
    </row>
    <row r="104" spans="1:19" ht="15" thickBot="1" x14ac:dyDescent="0.4">
      <c r="A104" s="10">
        <v>206</v>
      </c>
      <c r="B104" s="11">
        <v>32</v>
      </c>
      <c r="C104" s="9" t="s">
        <v>143</v>
      </c>
      <c r="D104" s="9" t="s">
        <v>16</v>
      </c>
      <c r="E104" s="9" t="s">
        <v>11</v>
      </c>
      <c r="F104" s="9" t="s">
        <v>12</v>
      </c>
      <c r="G104" s="9" t="s">
        <v>13</v>
      </c>
      <c r="H104" s="10">
        <v>69</v>
      </c>
      <c r="I104" s="9" t="s">
        <v>14</v>
      </c>
      <c r="J104" s="8">
        <f t="shared" si="3"/>
        <v>2050</v>
      </c>
      <c r="K104" s="7"/>
      <c r="L104" s="7"/>
      <c r="M104" s="7"/>
      <c r="N104" s="7">
        <v>1800</v>
      </c>
      <c r="O104" s="7"/>
      <c r="P104" s="7">
        <v>250</v>
      </c>
      <c r="Q104" s="3"/>
      <c r="R104" s="3"/>
      <c r="S104" s="3"/>
    </row>
    <row r="105" spans="1:19" ht="25" thickBot="1" x14ac:dyDescent="0.4">
      <c r="A105" s="10">
        <v>322</v>
      </c>
      <c r="B105" s="11">
        <v>54</v>
      </c>
      <c r="C105" s="9" t="s">
        <v>218</v>
      </c>
      <c r="D105" s="9" t="s">
        <v>16</v>
      </c>
      <c r="E105" s="9" t="s">
        <v>11</v>
      </c>
      <c r="F105" s="9" t="s">
        <v>12</v>
      </c>
      <c r="G105" s="9" t="s">
        <v>13</v>
      </c>
      <c r="H105" s="10">
        <v>69</v>
      </c>
      <c r="I105" s="9" t="s">
        <v>14</v>
      </c>
      <c r="J105" s="8">
        <f t="shared" si="3"/>
        <v>2800</v>
      </c>
      <c r="K105" s="7"/>
      <c r="L105" s="7"/>
      <c r="M105" s="7">
        <v>1000</v>
      </c>
      <c r="N105" s="7">
        <v>1800</v>
      </c>
      <c r="O105" s="7"/>
      <c r="P105" s="7"/>
      <c r="Q105" s="3"/>
      <c r="R105" s="3"/>
      <c r="S105" s="3"/>
    </row>
    <row r="106" spans="1:19" ht="25" thickBot="1" x14ac:dyDescent="0.4">
      <c r="A106" s="10">
        <v>323</v>
      </c>
      <c r="B106" s="11">
        <v>54</v>
      </c>
      <c r="C106" s="9" t="s">
        <v>219</v>
      </c>
      <c r="D106" s="9" t="s">
        <v>16</v>
      </c>
      <c r="E106" s="9" t="s">
        <v>11</v>
      </c>
      <c r="F106" s="9" t="s">
        <v>12</v>
      </c>
      <c r="G106" s="9" t="s">
        <v>13</v>
      </c>
      <c r="H106" s="10">
        <v>69</v>
      </c>
      <c r="I106" s="9" t="s">
        <v>14</v>
      </c>
      <c r="J106" s="8">
        <f t="shared" si="3"/>
        <v>2800</v>
      </c>
      <c r="K106" s="7"/>
      <c r="L106" s="7"/>
      <c r="M106" s="7">
        <v>1000</v>
      </c>
      <c r="N106" s="7">
        <v>1800</v>
      </c>
      <c r="O106" s="7"/>
      <c r="P106" s="7"/>
      <c r="Q106" s="3"/>
      <c r="R106" s="3"/>
      <c r="S106" s="3"/>
    </row>
    <row r="107" spans="1:19" ht="25" thickBot="1" x14ac:dyDescent="0.4">
      <c r="A107" s="10">
        <v>222</v>
      </c>
      <c r="B107" s="11">
        <v>36</v>
      </c>
      <c r="C107" s="9" t="s">
        <v>156</v>
      </c>
      <c r="D107" s="9" t="s">
        <v>16</v>
      </c>
      <c r="E107" s="9" t="s">
        <v>60</v>
      </c>
      <c r="F107" s="9" t="s">
        <v>12</v>
      </c>
      <c r="G107" s="9" t="s">
        <v>13</v>
      </c>
      <c r="H107" s="10">
        <v>69</v>
      </c>
      <c r="I107" s="9" t="s">
        <v>47</v>
      </c>
      <c r="J107" s="8">
        <f t="shared" si="3"/>
        <v>2800</v>
      </c>
      <c r="K107" s="7"/>
      <c r="L107" s="7"/>
      <c r="M107" s="7">
        <v>1000</v>
      </c>
      <c r="N107" s="7">
        <v>1800</v>
      </c>
      <c r="O107" s="7"/>
      <c r="P107" s="7"/>
      <c r="Q107" s="3"/>
      <c r="R107" s="3"/>
      <c r="S107" s="3"/>
    </row>
    <row r="108" spans="1:19" ht="15" thickBot="1" x14ac:dyDescent="0.4">
      <c r="A108" s="10">
        <v>398</v>
      </c>
      <c r="B108" s="11">
        <v>64</v>
      </c>
      <c r="C108" s="9" t="s">
        <v>270</v>
      </c>
      <c r="D108" s="9" t="s">
        <v>16</v>
      </c>
      <c r="E108" s="9" t="s">
        <v>256</v>
      </c>
      <c r="F108" s="9" t="s">
        <v>256</v>
      </c>
      <c r="G108" s="9" t="s">
        <v>246</v>
      </c>
      <c r="H108" s="10">
        <v>69</v>
      </c>
      <c r="I108" s="9" t="s">
        <v>21</v>
      </c>
      <c r="J108" s="8">
        <f t="shared" si="3"/>
        <v>2800</v>
      </c>
      <c r="K108" s="7"/>
      <c r="L108" s="7"/>
      <c r="M108" s="7">
        <v>1000</v>
      </c>
      <c r="N108" s="7">
        <v>1800</v>
      </c>
      <c r="O108" s="7"/>
      <c r="P108" s="7"/>
      <c r="Q108" s="3"/>
      <c r="R108" s="3"/>
      <c r="S108" s="3"/>
    </row>
    <row r="109" spans="1:19" ht="15" thickBot="1" x14ac:dyDescent="0.4">
      <c r="A109" s="10">
        <v>579</v>
      </c>
      <c r="B109" s="11">
        <v>87</v>
      </c>
      <c r="C109" s="14" t="s">
        <v>628</v>
      </c>
      <c r="D109" s="9" t="s">
        <v>16</v>
      </c>
      <c r="E109" s="9" t="s">
        <v>380</v>
      </c>
      <c r="F109" s="9" t="s">
        <v>380</v>
      </c>
      <c r="G109" s="13" t="s">
        <v>379</v>
      </c>
      <c r="H109" s="10">
        <v>69</v>
      </c>
      <c r="I109" s="9" t="s">
        <v>21</v>
      </c>
      <c r="J109" s="8">
        <f t="shared" si="3"/>
        <v>2800</v>
      </c>
      <c r="K109" s="7"/>
      <c r="L109" s="7"/>
      <c r="M109" s="7">
        <v>1000</v>
      </c>
      <c r="N109" s="7">
        <v>1800</v>
      </c>
      <c r="O109" s="7"/>
      <c r="P109" s="7"/>
      <c r="Q109" s="3"/>
      <c r="R109" s="3"/>
      <c r="S109" s="3"/>
    </row>
    <row r="110" spans="1:19" ht="15" thickBot="1" x14ac:dyDescent="0.4">
      <c r="A110" s="10">
        <v>581</v>
      </c>
      <c r="B110" s="11">
        <v>87</v>
      </c>
      <c r="C110" s="14" t="s">
        <v>627</v>
      </c>
      <c r="D110" s="9" t="s">
        <v>16</v>
      </c>
      <c r="E110" s="9" t="s">
        <v>380</v>
      </c>
      <c r="F110" s="9" t="s">
        <v>380</v>
      </c>
      <c r="G110" s="13" t="s">
        <v>379</v>
      </c>
      <c r="H110" s="10">
        <v>69</v>
      </c>
      <c r="I110" s="9" t="s">
        <v>21</v>
      </c>
      <c r="J110" s="8">
        <f t="shared" si="3"/>
        <v>2800</v>
      </c>
      <c r="K110" s="7"/>
      <c r="L110" s="7"/>
      <c r="M110" s="7">
        <v>1000</v>
      </c>
      <c r="N110" s="7">
        <v>1800</v>
      </c>
      <c r="O110" s="7"/>
      <c r="P110" s="7"/>
      <c r="Q110" s="3"/>
      <c r="R110" s="3"/>
      <c r="S110" s="3"/>
    </row>
    <row r="111" spans="1:19" ht="15" thickBot="1" x14ac:dyDescent="0.4">
      <c r="A111" s="10">
        <v>366</v>
      </c>
      <c r="B111" s="11">
        <v>62</v>
      </c>
      <c r="C111" s="9" t="s">
        <v>253</v>
      </c>
      <c r="D111" s="9" t="s">
        <v>16</v>
      </c>
      <c r="E111" s="9" t="s">
        <v>244</v>
      </c>
      <c r="F111" s="9" t="s">
        <v>245</v>
      </c>
      <c r="G111" s="9" t="s">
        <v>246</v>
      </c>
      <c r="H111" s="10">
        <v>70</v>
      </c>
      <c r="I111" s="9" t="s">
        <v>21</v>
      </c>
      <c r="J111" s="8">
        <f t="shared" si="3"/>
        <v>3050</v>
      </c>
      <c r="K111" s="7"/>
      <c r="L111" s="7"/>
      <c r="M111" s="7">
        <v>1000</v>
      </c>
      <c r="N111" s="7">
        <v>1800</v>
      </c>
      <c r="O111" s="7"/>
      <c r="P111" s="7">
        <v>250</v>
      </c>
      <c r="Q111" s="3"/>
      <c r="R111" s="3"/>
      <c r="S111" s="3"/>
    </row>
    <row r="112" spans="1:19" ht="25" thickBot="1" x14ac:dyDescent="0.4">
      <c r="A112" s="10">
        <v>379</v>
      </c>
      <c r="B112" s="11">
        <v>63</v>
      </c>
      <c r="C112" s="9" t="s">
        <v>261</v>
      </c>
      <c r="D112" s="9" t="s">
        <v>16</v>
      </c>
      <c r="E112" s="9" t="s">
        <v>256</v>
      </c>
      <c r="F112" s="9" t="s">
        <v>256</v>
      </c>
      <c r="G112" s="9" t="s">
        <v>246</v>
      </c>
      <c r="H112" s="10">
        <v>70</v>
      </c>
      <c r="I112" s="9" t="s">
        <v>21</v>
      </c>
      <c r="J112" s="8">
        <f t="shared" si="3"/>
        <v>3050</v>
      </c>
      <c r="K112" s="7"/>
      <c r="L112" s="7"/>
      <c r="M112" s="7">
        <v>1000</v>
      </c>
      <c r="N112" s="7">
        <v>1800</v>
      </c>
      <c r="O112" s="7"/>
      <c r="P112" s="7">
        <v>250</v>
      </c>
      <c r="Q112" s="3"/>
      <c r="R112" s="3"/>
      <c r="S112" s="3"/>
    </row>
    <row r="113" spans="1:19" ht="15" thickBot="1" x14ac:dyDescent="0.4">
      <c r="A113" s="10">
        <v>487</v>
      </c>
      <c r="B113" s="11">
        <v>72</v>
      </c>
      <c r="C113" s="9" t="s">
        <v>331</v>
      </c>
      <c r="D113" s="9" t="s">
        <v>16</v>
      </c>
      <c r="E113" s="9" t="s">
        <v>329</v>
      </c>
      <c r="F113" s="9" t="s">
        <v>329</v>
      </c>
      <c r="G113" s="9" t="s">
        <v>246</v>
      </c>
      <c r="H113" s="10">
        <v>70</v>
      </c>
      <c r="I113" s="9" t="s">
        <v>21</v>
      </c>
      <c r="J113" s="8">
        <f t="shared" si="3"/>
        <v>3050</v>
      </c>
      <c r="K113" s="7"/>
      <c r="L113" s="7"/>
      <c r="M113" s="7">
        <v>1000</v>
      </c>
      <c r="N113" s="7">
        <v>1800</v>
      </c>
      <c r="O113" s="7"/>
      <c r="P113" s="7">
        <v>250</v>
      </c>
      <c r="Q113" s="3"/>
      <c r="R113" s="3"/>
      <c r="S113" s="3"/>
    </row>
    <row r="114" spans="1:19" ht="25" thickBot="1" x14ac:dyDescent="0.4">
      <c r="A114" s="10">
        <v>158</v>
      </c>
      <c r="B114" s="11">
        <v>24</v>
      </c>
      <c r="C114" s="9" t="s">
        <v>113</v>
      </c>
      <c r="D114" s="9" t="s">
        <v>16</v>
      </c>
      <c r="E114" s="9" t="s">
        <v>26</v>
      </c>
      <c r="F114" s="9" t="s">
        <v>12</v>
      </c>
      <c r="G114" s="9" t="s">
        <v>13</v>
      </c>
      <c r="H114" s="10">
        <v>70</v>
      </c>
      <c r="I114" s="9" t="s">
        <v>27</v>
      </c>
      <c r="J114" s="8">
        <f t="shared" si="3"/>
        <v>3050</v>
      </c>
      <c r="K114" s="7"/>
      <c r="L114" s="7"/>
      <c r="M114" s="7">
        <v>1000</v>
      </c>
      <c r="N114" s="7">
        <v>1800</v>
      </c>
      <c r="O114" s="7"/>
      <c r="P114" s="7">
        <v>250</v>
      </c>
      <c r="Q114" s="3"/>
      <c r="R114" s="3"/>
      <c r="S114" s="3"/>
    </row>
    <row r="115" spans="1:19" ht="15" thickBot="1" x14ac:dyDescent="0.4">
      <c r="A115" s="10">
        <v>57</v>
      </c>
      <c r="B115" s="11">
        <v>8</v>
      </c>
      <c r="C115" s="9" t="s">
        <v>51</v>
      </c>
      <c r="D115" s="9" t="s">
        <v>16</v>
      </c>
      <c r="E115" s="9" t="s">
        <v>50</v>
      </c>
      <c r="F115" s="9" t="s">
        <v>12</v>
      </c>
      <c r="G115" s="9" t="s">
        <v>13</v>
      </c>
      <c r="H115" s="10">
        <v>71</v>
      </c>
      <c r="I115" s="9" t="s">
        <v>14</v>
      </c>
      <c r="J115" s="8">
        <f t="shared" si="3"/>
        <v>3050</v>
      </c>
      <c r="K115" s="7"/>
      <c r="L115" s="7"/>
      <c r="M115" s="7">
        <v>1000</v>
      </c>
      <c r="N115" s="7">
        <v>1800</v>
      </c>
      <c r="O115" s="7"/>
      <c r="P115" s="7">
        <v>250</v>
      </c>
      <c r="Q115" s="3"/>
      <c r="R115" s="3"/>
      <c r="S115" s="3"/>
    </row>
    <row r="116" spans="1:19" ht="15" thickBot="1" x14ac:dyDescent="0.4">
      <c r="A116" s="10">
        <v>148</v>
      </c>
      <c r="B116" s="11">
        <v>22</v>
      </c>
      <c r="C116" s="9" t="s">
        <v>107</v>
      </c>
      <c r="D116" s="9" t="s">
        <v>16</v>
      </c>
      <c r="E116" s="9" t="s">
        <v>11</v>
      </c>
      <c r="F116" s="9" t="s">
        <v>12</v>
      </c>
      <c r="G116" s="9" t="s">
        <v>13</v>
      </c>
      <c r="H116" s="10">
        <v>71</v>
      </c>
      <c r="I116" s="9" t="s">
        <v>14</v>
      </c>
      <c r="J116" s="8">
        <f t="shared" si="3"/>
        <v>2800</v>
      </c>
      <c r="K116" s="7"/>
      <c r="L116" s="7"/>
      <c r="M116" s="7">
        <v>1000</v>
      </c>
      <c r="N116" s="7">
        <v>1800</v>
      </c>
      <c r="O116" s="7"/>
      <c r="P116" s="7"/>
      <c r="Q116" s="3"/>
      <c r="R116" s="3"/>
      <c r="S116" s="3"/>
    </row>
    <row r="117" spans="1:19" ht="15" thickBot="1" x14ac:dyDescent="0.4">
      <c r="A117" s="10">
        <v>285</v>
      </c>
      <c r="B117" s="11">
        <v>46</v>
      </c>
      <c r="C117" s="9" t="s">
        <v>199</v>
      </c>
      <c r="D117" s="9" t="s">
        <v>16</v>
      </c>
      <c r="E117" s="9" t="s">
        <v>11</v>
      </c>
      <c r="F117" s="9" t="s">
        <v>12</v>
      </c>
      <c r="G117" s="9" t="s">
        <v>13</v>
      </c>
      <c r="H117" s="10">
        <v>71</v>
      </c>
      <c r="I117" s="9" t="s">
        <v>14</v>
      </c>
      <c r="J117" s="8">
        <f t="shared" si="3"/>
        <v>2800</v>
      </c>
      <c r="K117" s="7"/>
      <c r="L117" s="7"/>
      <c r="M117" s="7">
        <v>1000</v>
      </c>
      <c r="N117" s="7">
        <v>1800</v>
      </c>
      <c r="O117" s="7"/>
      <c r="P117" s="7"/>
      <c r="Q117" s="3"/>
      <c r="R117" s="3"/>
      <c r="S117" s="3"/>
    </row>
    <row r="118" spans="1:19" ht="15" thickBot="1" x14ac:dyDescent="0.4">
      <c r="A118" s="10">
        <v>332</v>
      </c>
      <c r="B118" s="11">
        <v>56</v>
      </c>
      <c r="C118" s="9" t="s">
        <v>224</v>
      </c>
      <c r="D118" s="9" t="s">
        <v>16</v>
      </c>
      <c r="E118" s="9" t="s">
        <v>74</v>
      </c>
      <c r="F118" s="9" t="s">
        <v>12</v>
      </c>
      <c r="G118" s="9" t="s">
        <v>13</v>
      </c>
      <c r="H118" s="10">
        <v>71</v>
      </c>
      <c r="I118" s="9" t="s">
        <v>14</v>
      </c>
      <c r="J118" s="8">
        <f t="shared" si="3"/>
        <v>3050</v>
      </c>
      <c r="K118" s="7"/>
      <c r="L118" s="7"/>
      <c r="M118" s="7">
        <v>1000</v>
      </c>
      <c r="N118" s="7">
        <v>1800</v>
      </c>
      <c r="O118" s="7"/>
      <c r="P118" s="7">
        <v>250</v>
      </c>
      <c r="Q118" s="3"/>
      <c r="R118" s="3"/>
      <c r="S118" s="3"/>
    </row>
    <row r="119" spans="1:19" ht="25" thickBot="1" x14ac:dyDescent="0.4">
      <c r="A119" s="10">
        <v>406</v>
      </c>
      <c r="B119" s="11">
        <v>65</v>
      </c>
      <c r="C119" s="9" t="s">
        <v>274</v>
      </c>
      <c r="D119" s="9" t="s">
        <v>16</v>
      </c>
      <c r="E119" s="9" t="s">
        <v>256</v>
      </c>
      <c r="F119" s="9" t="s">
        <v>256</v>
      </c>
      <c r="G119" s="9" t="s">
        <v>246</v>
      </c>
      <c r="H119" s="10">
        <v>71</v>
      </c>
      <c r="I119" s="9" t="s">
        <v>21</v>
      </c>
      <c r="J119" s="8">
        <f t="shared" si="3"/>
        <v>2800</v>
      </c>
      <c r="K119" s="7"/>
      <c r="L119" s="7"/>
      <c r="M119" s="7">
        <v>1000</v>
      </c>
      <c r="N119" s="7">
        <v>1800</v>
      </c>
      <c r="O119" s="7"/>
      <c r="P119" s="7"/>
      <c r="Q119" s="3"/>
      <c r="R119" s="3"/>
      <c r="S119" s="3"/>
    </row>
    <row r="120" spans="1:19" ht="25" thickBot="1" x14ac:dyDescent="0.4">
      <c r="A120" s="10">
        <v>407</v>
      </c>
      <c r="B120" s="11">
        <v>65</v>
      </c>
      <c r="C120" s="9" t="s">
        <v>275</v>
      </c>
      <c r="D120" s="9" t="s">
        <v>16</v>
      </c>
      <c r="E120" s="9" t="s">
        <v>256</v>
      </c>
      <c r="F120" s="9" t="s">
        <v>256</v>
      </c>
      <c r="G120" s="9" t="s">
        <v>246</v>
      </c>
      <c r="H120" s="10">
        <v>71</v>
      </c>
      <c r="I120" s="9" t="s">
        <v>21</v>
      </c>
      <c r="J120" s="8">
        <f t="shared" si="3"/>
        <v>2800</v>
      </c>
      <c r="K120" s="7"/>
      <c r="L120" s="7"/>
      <c r="M120" s="7">
        <v>1000</v>
      </c>
      <c r="N120" s="7">
        <v>1800</v>
      </c>
      <c r="O120" s="7"/>
      <c r="P120" s="7"/>
      <c r="Q120" s="3"/>
      <c r="R120" s="3"/>
      <c r="S120" s="3"/>
    </row>
    <row r="121" spans="1:19" ht="15" thickBot="1" x14ac:dyDescent="0.4">
      <c r="A121" s="10">
        <v>37</v>
      </c>
      <c r="B121" s="11">
        <v>5</v>
      </c>
      <c r="C121" s="9" t="s">
        <v>37</v>
      </c>
      <c r="D121" s="9" t="s">
        <v>16</v>
      </c>
      <c r="E121" s="9" t="s">
        <v>11</v>
      </c>
      <c r="F121" s="9" t="s">
        <v>12</v>
      </c>
      <c r="G121" s="9" t="s">
        <v>13</v>
      </c>
      <c r="H121" s="10">
        <v>71</v>
      </c>
      <c r="I121" s="9" t="s">
        <v>27</v>
      </c>
      <c r="J121" s="8">
        <f t="shared" si="3"/>
        <v>2800</v>
      </c>
      <c r="K121" s="7"/>
      <c r="L121" s="7"/>
      <c r="M121" s="7">
        <v>1000</v>
      </c>
      <c r="N121" s="7">
        <v>1800</v>
      </c>
      <c r="O121" s="7"/>
      <c r="P121" s="7"/>
      <c r="Q121" s="3"/>
      <c r="R121" s="3"/>
      <c r="S121" s="3"/>
    </row>
    <row r="122" spans="1:19" ht="15" thickBot="1" x14ac:dyDescent="0.4">
      <c r="A122" s="10">
        <v>77</v>
      </c>
      <c r="B122" s="11">
        <v>11</v>
      </c>
      <c r="C122" s="9" t="s">
        <v>62</v>
      </c>
      <c r="D122" s="9" t="s">
        <v>16</v>
      </c>
      <c r="E122" s="9" t="s">
        <v>60</v>
      </c>
      <c r="F122" s="9" t="s">
        <v>12</v>
      </c>
      <c r="G122" s="9" t="s">
        <v>13</v>
      </c>
      <c r="H122" s="10">
        <v>73</v>
      </c>
      <c r="I122" s="9" t="s">
        <v>47</v>
      </c>
      <c r="J122" s="8">
        <f t="shared" si="3"/>
        <v>2800</v>
      </c>
      <c r="K122" s="7"/>
      <c r="L122" s="7"/>
      <c r="M122" s="7">
        <v>1000</v>
      </c>
      <c r="N122" s="7">
        <v>1800</v>
      </c>
      <c r="O122" s="7"/>
      <c r="P122" s="3"/>
      <c r="Q122" s="3"/>
      <c r="R122" s="3"/>
      <c r="S122" s="3"/>
    </row>
    <row r="123" spans="1:19" ht="15" thickBot="1" x14ac:dyDescent="0.4">
      <c r="A123" s="10">
        <v>79</v>
      </c>
      <c r="B123" s="11">
        <v>11</v>
      </c>
      <c r="C123" s="9" t="s">
        <v>64</v>
      </c>
      <c r="D123" s="9" t="s">
        <v>16</v>
      </c>
      <c r="E123" s="9" t="s">
        <v>60</v>
      </c>
      <c r="F123" s="9" t="s">
        <v>12</v>
      </c>
      <c r="G123" s="9" t="s">
        <v>13</v>
      </c>
      <c r="H123" s="10">
        <v>73</v>
      </c>
      <c r="I123" s="9" t="s">
        <v>47</v>
      </c>
      <c r="J123" s="8">
        <f t="shared" si="3"/>
        <v>2800</v>
      </c>
      <c r="K123" s="7"/>
      <c r="L123" s="7"/>
      <c r="M123" s="7">
        <v>1000</v>
      </c>
      <c r="N123" s="7">
        <v>1800</v>
      </c>
      <c r="O123" s="7"/>
      <c r="P123" s="7"/>
      <c r="Q123" s="3"/>
      <c r="R123" s="3"/>
      <c r="S123" s="3"/>
    </row>
    <row r="124" spans="1:19" ht="15" thickBot="1" x14ac:dyDescent="0.4">
      <c r="A124" s="10">
        <v>178</v>
      </c>
      <c r="B124" s="11">
        <v>27</v>
      </c>
      <c r="C124" s="9" t="s">
        <v>127</v>
      </c>
      <c r="D124" s="9" t="s">
        <v>16</v>
      </c>
      <c r="E124" s="9" t="s">
        <v>60</v>
      </c>
      <c r="F124" s="9" t="s">
        <v>12</v>
      </c>
      <c r="G124" s="9" t="s">
        <v>13</v>
      </c>
      <c r="H124" s="10">
        <v>73</v>
      </c>
      <c r="I124" s="9" t="s">
        <v>47</v>
      </c>
      <c r="J124" s="8">
        <f t="shared" si="3"/>
        <v>2800</v>
      </c>
      <c r="K124" s="7"/>
      <c r="L124" s="7"/>
      <c r="M124" s="7">
        <v>1000</v>
      </c>
      <c r="N124" s="7">
        <v>1800</v>
      </c>
      <c r="O124" s="7"/>
      <c r="P124" s="3"/>
      <c r="Q124" s="3"/>
      <c r="R124" s="3"/>
      <c r="S124" s="3"/>
    </row>
    <row r="125" spans="1:19" ht="15" thickBot="1" x14ac:dyDescent="0.4">
      <c r="A125" s="10">
        <v>223</v>
      </c>
      <c r="B125" s="11">
        <v>36</v>
      </c>
      <c r="C125" s="9" t="s">
        <v>157</v>
      </c>
      <c r="D125" s="9" t="s">
        <v>16</v>
      </c>
      <c r="E125" s="9" t="s">
        <v>60</v>
      </c>
      <c r="F125" s="9" t="s">
        <v>12</v>
      </c>
      <c r="G125" s="9" t="s">
        <v>13</v>
      </c>
      <c r="H125" s="10">
        <v>73</v>
      </c>
      <c r="I125" s="9" t="s">
        <v>47</v>
      </c>
      <c r="J125" s="8">
        <f t="shared" si="3"/>
        <v>2800</v>
      </c>
      <c r="K125" s="7"/>
      <c r="L125" s="7"/>
      <c r="M125" s="7">
        <v>1000</v>
      </c>
      <c r="N125" s="7">
        <v>1800</v>
      </c>
      <c r="O125" s="7"/>
      <c r="P125" s="3"/>
      <c r="Q125" s="3"/>
      <c r="R125" s="3"/>
      <c r="S125" s="3"/>
    </row>
    <row r="126" spans="1:19" ht="25" thickBot="1" x14ac:dyDescent="0.4">
      <c r="A126" s="10">
        <v>236</v>
      </c>
      <c r="B126" s="11">
        <v>38</v>
      </c>
      <c r="C126" s="9" t="s">
        <v>166</v>
      </c>
      <c r="D126" s="9" t="s">
        <v>16</v>
      </c>
      <c r="E126" s="9" t="s">
        <v>161</v>
      </c>
      <c r="F126" s="9" t="s">
        <v>162</v>
      </c>
      <c r="G126" s="9" t="s">
        <v>13</v>
      </c>
      <c r="H126" s="10">
        <v>73</v>
      </c>
      <c r="I126" s="9" t="s">
        <v>47</v>
      </c>
      <c r="J126" s="8">
        <f t="shared" si="3"/>
        <v>2800</v>
      </c>
      <c r="K126" s="7"/>
      <c r="L126" s="7"/>
      <c r="M126" s="7">
        <v>1000</v>
      </c>
      <c r="N126" s="7">
        <v>1800</v>
      </c>
      <c r="O126" s="7"/>
      <c r="P126" s="7"/>
      <c r="Q126" s="3"/>
      <c r="R126" s="3"/>
      <c r="S126" s="3"/>
    </row>
    <row r="127" spans="1:19" ht="15" thickBot="1" x14ac:dyDescent="0.4">
      <c r="A127" s="10">
        <v>241</v>
      </c>
      <c r="B127" s="11">
        <v>39</v>
      </c>
      <c r="C127" s="9" t="s">
        <v>172</v>
      </c>
      <c r="D127" s="9" t="s">
        <v>16</v>
      </c>
      <c r="E127" s="9" t="s">
        <v>168</v>
      </c>
      <c r="F127" s="9" t="s">
        <v>169</v>
      </c>
      <c r="G127" s="9" t="s">
        <v>13</v>
      </c>
      <c r="H127" s="10">
        <v>73</v>
      </c>
      <c r="I127" s="9" t="s">
        <v>47</v>
      </c>
      <c r="J127" s="8">
        <f t="shared" si="3"/>
        <v>2800</v>
      </c>
      <c r="K127" s="7"/>
      <c r="L127" s="7"/>
      <c r="M127" s="7">
        <v>1000</v>
      </c>
      <c r="N127" s="7">
        <v>1800</v>
      </c>
      <c r="O127" s="7"/>
      <c r="P127" s="7"/>
      <c r="Q127" s="3"/>
      <c r="R127" s="3"/>
      <c r="S127" s="3"/>
    </row>
    <row r="128" spans="1:19" ht="15" thickBot="1" x14ac:dyDescent="0.4">
      <c r="A128" s="10">
        <v>242</v>
      </c>
      <c r="B128" s="11">
        <v>39</v>
      </c>
      <c r="C128" s="9" t="s">
        <v>173</v>
      </c>
      <c r="D128" s="9" t="s">
        <v>16</v>
      </c>
      <c r="E128" s="9" t="s">
        <v>168</v>
      </c>
      <c r="F128" s="9" t="s">
        <v>169</v>
      </c>
      <c r="G128" s="9" t="s">
        <v>13</v>
      </c>
      <c r="H128" s="10">
        <v>73</v>
      </c>
      <c r="I128" s="9" t="s">
        <v>47</v>
      </c>
      <c r="J128" s="8">
        <f t="shared" si="3"/>
        <v>2800</v>
      </c>
      <c r="K128" s="7"/>
      <c r="L128" s="7"/>
      <c r="M128" s="7">
        <v>1000</v>
      </c>
      <c r="N128" s="7">
        <v>1800</v>
      </c>
      <c r="O128" s="7"/>
      <c r="P128" s="3"/>
      <c r="Q128" s="3"/>
      <c r="R128" s="3"/>
      <c r="S128" s="3"/>
    </row>
    <row r="129" spans="1:19" ht="15" thickBot="1" x14ac:dyDescent="0.4">
      <c r="A129" s="10">
        <v>439</v>
      </c>
      <c r="B129" s="11">
        <v>68</v>
      </c>
      <c r="C129" s="9" t="s">
        <v>299</v>
      </c>
      <c r="D129" s="9" t="s">
        <v>16</v>
      </c>
      <c r="E129" s="9" t="s">
        <v>292</v>
      </c>
      <c r="F129" s="9" t="s">
        <v>293</v>
      </c>
      <c r="G129" s="9" t="s">
        <v>246</v>
      </c>
      <c r="H129" s="10">
        <v>73</v>
      </c>
      <c r="I129" s="9" t="s">
        <v>21</v>
      </c>
      <c r="J129" s="8">
        <f t="shared" si="3"/>
        <v>2800</v>
      </c>
      <c r="K129" s="7"/>
      <c r="L129" s="7"/>
      <c r="M129" s="7">
        <v>1000</v>
      </c>
      <c r="N129" s="7">
        <v>1800</v>
      </c>
      <c r="O129" s="7"/>
      <c r="P129" s="7"/>
      <c r="Q129" s="3"/>
      <c r="R129" s="3"/>
      <c r="S129" s="3"/>
    </row>
    <row r="130" spans="1:19" ht="15" thickBot="1" x14ac:dyDescent="0.4">
      <c r="A130" s="10">
        <v>441</v>
      </c>
      <c r="B130" s="11">
        <v>68</v>
      </c>
      <c r="C130" s="9" t="s">
        <v>300</v>
      </c>
      <c r="D130" s="9" t="s">
        <v>16</v>
      </c>
      <c r="E130" s="9" t="s">
        <v>292</v>
      </c>
      <c r="F130" s="9" t="s">
        <v>293</v>
      </c>
      <c r="G130" s="9" t="s">
        <v>246</v>
      </c>
      <c r="H130" s="10">
        <v>73</v>
      </c>
      <c r="I130" s="9" t="s">
        <v>21</v>
      </c>
      <c r="J130" s="8">
        <f t="shared" ref="J130:J161" si="4">SUM(K130:P130)</f>
        <v>2800</v>
      </c>
      <c r="K130" s="7"/>
      <c r="L130" s="7"/>
      <c r="M130" s="7">
        <v>1000</v>
      </c>
      <c r="N130" s="7">
        <v>1800</v>
      </c>
      <c r="O130" s="7"/>
      <c r="P130" s="7"/>
      <c r="Q130" s="3"/>
      <c r="R130" s="3"/>
      <c r="S130" s="3"/>
    </row>
    <row r="131" spans="1:19" ht="15" thickBot="1" x14ac:dyDescent="0.4">
      <c r="A131" s="10">
        <v>249</v>
      </c>
      <c r="B131" s="11">
        <v>40</v>
      </c>
      <c r="C131" s="9" t="s">
        <v>177</v>
      </c>
      <c r="D131" s="9" t="s">
        <v>16</v>
      </c>
      <c r="E131" s="9" t="s">
        <v>60</v>
      </c>
      <c r="F131" s="9" t="s">
        <v>12</v>
      </c>
      <c r="G131" s="9" t="s">
        <v>13</v>
      </c>
      <c r="H131" s="10">
        <v>73</v>
      </c>
      <c r="I131" s="9" t="s">
        <v>27</v>
      </c>
      <c r="J131" s="8">
        <f t="shared" si="4"/>
        <v>2050</v>
      </c>
      <c r="K131" s="7"/>
      <c r="L131" s="7"/>
      <c r="M131" s="7"/>
      <c r="N131" s="7">
        <v>1800</v>
      </c>
      <c r="O131" s="7"/>
      <c r="P131" s="7">
        <v>250</v>
      </c>
      <c r="Q131" s="3"/>
      <c r="R131" s="3"/>
      <c r="S131" s="3"/>
    </row>
    <row r="132" spans="1:19" ht="15" thickBot="1" x14ac:dyDescent="0.4">
      <c r="A132" s="10">
        <v>874</v>
      </c>
      <c r="B132" s="11">
        <v>151</v>
      </c>
      <c r="C132" s="9" t="s">
        <v>586</v>
      </c>
      <c r="D132" s="9" t="s">
        <v>16</v>
      </c>
      <c r="E132" s="9" t="s">
        <v>577</v>
      </c>
      <c r="F132" s="9" t="s">
        <v>577</v>
      </c>
      <c r="G132" s="9" t="s">
        <v>578</v>
      </c>
      <c r="H132" s="10">
        <v>73</v>
      </c>
      <c r="I132" s="9" t="s">
        <v>27</v>
      </c>
      <c r="J132" s="8">
        <f t="shared" si="4"/>
        <v>3050</v>
      </c>
      <c r="K132" s="7"/>
      <c r="L132" s="7"/>
      <c r="M132" s="7">
        <v>1000</v>
      </c>
      <c r="N132" s="7">
        <v>1800</v>
      </c>
      <c r="O132" s="7"/>
      <c r="P132" s="7">
        <v>250</v>
      </c>
      <c r="Q132" s="3"/>
      <c r="R132" s="3"/>
      <c r="S132" s="3"/>
    </row>
    <row r="133" spans="1:19" ht="25" thickBot="1" x14ac:dyDescent="0.4">
      <c r="A133" s="10">
        <v>93</v>
      </c>
      <c r="B133" s="11">
        <v>13</v>
      </c>
      <c r="C133" s="9" t="s">
        <v>71</v>
      </c>
      <c r="D133" s="9" t="s">
        <v>16</v>
      </c>
      <c r="E133" s="9" t="s">
        <v>52</v>
      </c>
      <c r="F133" s="9" t="s">
        <v>12</v>
      </c>
      <c r="G133" s="9" t="s">
        <v>13</v>
      </c>
      <c r="H133" s="10">
        <v>75</v>
      </c>
      <c r="I133" s="9" t="s">
        <v>14</v>
      </c>
      <c r="J133" s="8">
        <f t="shared" si="4"/>
        <v>250</v>
      </c>
      <c r="K133" s="7"/>
      <c r="L133" s="7"/>
      <c r="M133" s="7"/>
      <c r="N133" s="7"/>
      <c r="O133" s="7"/>
      <c r="P133" s="7">
        <v>250</v>
      </c>
      <c r="Q133" s="3"/>
      <c r="R133" s="3"/>
      <c r="S133" s="3"/>
    </row>
    <row r="134" spans="1:19" ht="25" thickBot="1" x14ac:dyDescent="0.4">
      <c r="A134" s="10">
        <v>94</v>
      </c>
      <c r="B134" s="11">
        <v>13</v>
      </c>
      <c r="C134" s="9" t="s">
        <v>72</v>
      </c>
      <c r="D134" s="9" t="s">
        <v>16</v>
      </c>
      <c r="E134" s="9" t="s">
        <v>52</v>
      </c>
      <c r="F134" s="9" t="s">
        <v>12</v>
      </c>
      <c r="G134" s="9" t="s">
        <v>13</v>
      </c>
      <c r="H134" s="10">
        <v>75</v>
      </c>
      <c r="I134" s="9" t="s">
        <v>14</v>
      </c>
      <c r="J134" s="8">
        <f t="shared" si="4"/>
        <v>250</v>
      </c>
      <c r="K134" s="7"/>
      <c r="L134" s="7"/>
      <c r="M134" s="7"/>
      <c r="N134" s="7"/>
      <c r="O134" s="7"/>
      <c r="P134" s="7">
        <v>250</v>
      </c>
      <c r="Q134" s="3"/>
      <c r="R134" s="3"/>
      <c r="S134" s="3"/>
    </row>
    <row r="135" spans="1:19" ht="15" thickBot="1" x14ac:dyDescent="0.4">
      <c r="A135" s="10">
        <v>188</v>
      </c>
      <c r="B135" s="11">
        <v>29</v>
      </c>
      <c r="C135" s="9" t="s">
        <v>133</v>
      </c>
      <c r="D135" s="9" t="s">
        <v>16</v>
      </c>
      <c r="E135" s="9" t="s">
        <v>60</v>
      </c>
      <c r="F135" s="9" t="s">
        <v>12</v>
      </c>
      <c r="G135" s="9" t="s">
        <v>13</v>
      </c>
      <c r="H135" s="10">
        <v>75</v>
      </c>
      <c r="I135" s="9" t="s">
        <v>47</v>
      </c>
      <c r="J135" s="8">
        <f t="shared" si="4"/>
        <v>2800</v>
      </c>
      <c r="K135" s="7"/>
      <c r="L135" s="7"/>
      <c r="M135" s="7">
        <v>1000</v>
      </c>
      <c r="N135" s="7">
        <v>1800</v>
      </c>
      <c r="O135" s="7"/>
      <c r="P135" s="3"/>
      <c r="Q135" s="3"/>
      <c r="R135" s="3"/>
      <c r="S135" s="3"/>
    </row>
    <row r="136" spans="1:19" ht="15" thickBot="1" x14ac:dyDescent="0.4">
      <c r="A136" s="10">
        <v>230</v>
      </c>
      <c r="B136" s="11">
        <v>37</v>
      </c>
      <c r="C136" s="9" t="s">
        <v>159</v>
      </c>
      <c r="D136" s="9" t="s">
        <v>16</v>
      </c>
      <c r="E136" s="9" t="s">
        <v>60</v>
      </c>
      <c r="F136" s="9" t="s">
        <v>12</v>
      </c>
      <c r="G136" s="9" t="s">
        <v>13</v>
      </c>
      <c r="H136" s="10">
        <v>75</v>
      </c>
      <c r="I136" s="9" t="s">
        <v>47</v>
      </c>
      <c r="J136" s="8">
        <f t="shared" si="4"/>
        <v>2800</v>
      </c>
      <c r="K136" s="7"/>
      <c r="L136" s="7"/>
      <c r="M136" s="7">
        <v>1000</v>
      </c>
      <c r="N136" s="7">
        <v>1800</v>
      </c>
      <c r="O136" s="7"/>
      <c r="P136" s="7"/>
      <c r="Q136" s="3"/>
      <c r="R136" s="3"/>
      <c r="S136" s="3"/>
    </row>
    <row r="137" spans="1:19" ht="15" thickBot="1" x14ac:dyDescent="0.4">
      <c r="A137" s="10">
        <v>46</v>
      </c>
      <c r="B137" s="11">
        <v>6</v>
      </c>
      <c r="C137" s="9" t="s">
        <v>43</v>
      </c>
      <c r="D137" s="9" t="s">
        <v>16</v>
      </c>
      <c r="E137" s="9" t="s">
        <v>41</v>
      </c>
      <c r="F137" s="9" t="s">
        <v>41</v>
      </c>
      <c r="G137" s="9" t="s">
        <v>13</v>
      </c>
      <c r="H137" s="10">
        <v>75</v>
      </c>
      <c r="I137" s="9" t="s">
        <v>21</v>
      </c>
      <c r="J137" s="8">
        <f t="shared" si="4"/>
        <v>2800</v>
      </c>
      <c r="K137" s="7"/>
      <c r="L137" s="7"/>
      <c r="M137" s="7">
        <v>1000</v>
      </c>
      <c r="N137" s="7">
        <v>1800</v>
      </c>
      <c r="O137" s="7"/>
      <c r="P137" s="7"/>
      <c r="Q137" s="3"/>
      <c r="R137" s="3"/>
      <c r="S137" s="3"/>
    </row>
    <row r="138" spans="1:19" ht="15" thickBot="1" x14ac:dyDescent="0.4">
      <c r="A138" s="10">
        <v>262</v>
      </c>
      <c r="B138" s="11">
        <v>42</v>
      </c>
      <c r="C138" s="9" t="s">
        <v>182</v>
      </c>
      <c r="D138" s="9" t="s">
        <v>16</v>
      </c>
      <c r="E138" s="9" t="s">
        <v>46</v>
      </c>
      <c r="F138" s="9" t="s">
        <v>12</v>
      </c>
      <c r="G138" s="9" t="s">
        <v>13</v>
      </c>
      <c r="H138" s="10">
        <v>75</v>
      </c>
      <c r="I138" s="9" t="s">
        <v>27</v>
      </c>
      <c r="J138" s="8">
        <f t="shared" si="4"/>
        <v>2800</v>
      </c>
      <c r="K138" s="7"/>
      <c r="L138" s="7"/>
      <c r="M138" s="7">
        <v>1000</v>
      </c>
      <c r="N138" s="7">
        <v>1800</v>
      </c>
      <c r="O138" s="7"/>
      <c r="P138" s="7"/>
      <c r="Q138" s="3"/>
      <c r="R138" s="3"/>
      <c r="S138" s="3"/>
    </row>
    <row r="139" spans="1:19" ht="25" thickBot="1" x14ac:dyDescent="0.4">
      <c r="A139" s="10">
        <v>788</v>
      </c>
      <c r="B139" s="11">
        <v>130</v>
      </c>
      <c r="C139" s="9" t="s">
        <v>529</v>
      </c>
      <c r="D139" s="9" t="s">
        <v>16</v>
      </c>
      <c r="E139" s="9" t="s">
        <v>496</v>
      </c>
      <c r="F139" s="9" t="s">
        <v>496</v>
      </c>
      <c r="G139" s="9" t="s">
        <v>493</v>
      </c>
      <c r="H139" s="10">
        <v>77</v>
      </c>
      <c r="I139" s="9" t="s">
        <v>190</v>
      </c>
      <c r="J139" s="8">
        <f t="shared" si="4"/>
        <v>2800</v>
      </c>
      <c r="K139" s="7"/>
      <c r="L139" s="7"/>
      <c r="M139" s="7">
        <v>1000</v>
      </c>
      <c r="N139" s="7">
        <v>1800</v>
      </c>
      <c r="O139" s="7"/>
      <c r="P139" s="7"/>
      <c r="Q139" s="3"/>
      <c r="R139" s="3"/>
      <c r="S139" s="3"/>
    </row>
    <row r="140" spans="1:19" ht="15" thickBot="1" x14ac:dyDescent="0.4">
      <c r="A140" s="10">
        <v>5</v>
      </c>
      <c r="B140" s="11">
        <v>1</v>
      </c>
      <c r="C140" s="9" t="s">
        <v>15</v>
      </c>
      <c r="D140" s="9" t="s">
        <v>16</v>
      </c>
      <c r="E140" s="9" t="s">
        <v>11</v>
      </c>
      <c r="F140" s="9" t="s">
        <v>12</v>
      </c>
      <c r="G140" s="9" t="s">
        <v>13</v>
      </c>
      <c r="H140" s="10">
        <v>77</v>
      </c>
      <c r="I140" s="9" t="s">
        <v>14</v>
      </c>
      <c r="J140" s="8">
        <f t="shared" si="4"/>
        <v>2800</v>
      </c>
      <c r="K140" s="7"/>
      <c r="L140" s="7"/>
      <c r="M140" s="7">
        <v>1000</v>
      </c>
      <c r="N140" s="7">
        <v>1800</v>
      </c>
      <c r="O140" s="7"/>
      <c r="P140" s="7"/>
      <c r="Q140" s="3"/>
      <c r="R140" s="3"/>
      <c r="S140" s="3"/>
    </row>
    <row r="141" spans="1:19" ht="15" thickBot="1" x14ac:dyDescent="0.4">
      <c r="A141" s="10">
        <v>69</v>
      </c>
      <c r="B141" s="11">
        <v>10</v>
      </c>
      <c r="C141" s="9" t="s">
        <v>58</v>
      </c>
      <c r="D141" s="9" t="s">
        <v>16</v>
      </c>
      <c r="E141" s="9" t="s">
        <v>50</v>
      </c>
      <c r="F141" s="9" t="s">
        <v>12</v>
      </c>
      <c r="G141" s="9" t="s">
        <v>13</v>
      </c>
      <c r="H141" s="10">
        <v>77</v>
      </c>
      <c r="I141" s="9" t="s">
        <v>14</v>
      </c>
      <c r="J141" s="8">
        <f t="shared" si="4"/>
        <v>1800</v>
      </c>
      <c r="K141" s="7"/>
      <c r="L141" s="7"/>
      <c r="M141" s="7"/>
      <c r="N141" s="7">
        <v>1800</v>
      </c>
      <c r="O141" s="7"/>
      <c r="P141" s="7"/>
      <c r="Q141" s="3"/>
      <c r="R141" s="3"/>
      <c r="S141" s="3"/>
    </row>
    <row r="142" spans="1:19" ht="15" thickBot="1" x14ac:dyDescent="0.4">
      <c r="A142" s="10">
        <v>149</v>
      </c>
      <c r="B142" s="11">
        <v>22</v>
      </c>
      <c r="C142" s="9" t="s">
        <v>108</v>
      </c>
      <c r="D142" s="9" t="s">
        <v>16</v>
      </c>
      <c r="E142" s="9" t="s">
        <v>11</v>
      </c>
      <c r="F142" s="9" t="s">
        <v>12</v>
      </c>
      <c r="G142" s="9" t="s">
        <v>13</v>
      </c>
      <c r="H142" s="10">
        <v>77</v>
      </c>
      <c r="I142" s="9" t="s">
        <v>14</v>
      </c>
      <c r="J142" s="8">
        <f t="shared" si="4"/>
        <v>2800</v>
      </c>
      <c r="K142" s="7"/>
      <c r="L142" s="7"/>
      <c r="M142" s="7">
        <v>1000</v>
      </c>
      <c r="N142" s="7">
        <v>1800</v>
      </c>
      <c r="O142" s="7"/>
      <c r="P142" s="7"/>
      <c r="Q142" s="3"/>
      <c r="R142" s="3"/>
      <c r="S142" s="3"/>
    </row>
    <row r="143" spans="1:19" ht="25" thickBot="1" x14ac:dyDescent="0.4">
      <c r="A143" s="10">
        <v>200</v>
      </c>
      <c r="B143" s="11">
        <v>31</v>
      </c>
      <c r="C143" s="9" t="s">
        <v>139</v>
      </c>
      <c r="D143" s="9" t="s">
        <v>16</v>
      </c>
      <c r="E143" s="9" t="s">
        <v>11</v>
      </c>
      <c r="F143" s="9" t="s">
        <v>12</v>
      </c>
      <c r="G143" s="9" t="s">
        <v>13</v>
      </c>
      <c r="H143" s="10">
        <v>77</v>
      </c>
      <c r="I143" s="9" t="s">
        <v>14</v>
      </c>
      <c r="J143" s="8">
        <f t="shared" si="4"/>
        <v>1800</v>
      </c>
      <c r="K143" s="7"/>
      <c r="L143" s="7"/>
      <c r="M143" s="7"/>
      <c r="N143" s="7">
        <v>1800</v>
      </c>
      <c r="O143" s="7"/>
      <c r="P143" s="7"/>
      <c r="Q143" s="3"/>
      <c r="R143" s="3"/>
      <c r="S143" s="3"/>
    </row>
    <row r="144" spans="1:19" ht="15" thickBot="1" x14ac:dyDescent="0.4">
      <c r="A144" s="10">
        <v>296</v>
      </c>
      <c r="B144" s="11">
        <v>48</v>
      </c>
      <c r="C144" s="9" t="s">
        <v>205</v>
      </c>
      <c r="D144" s="9" t="s">
        <v>16</v>
      </c>
      <c r="E144" s="9" t="s">
        <v>11</v>
      </c>
      <c r="F144" s="9" t="s">
        <v>12</v>
      </c>
      <c r="G144" s="9" t="s">
        <v>13</v>
      </c>
      <c r="H144" s="10">
        <v>77</v>
      </c>
      <c r="I144" s="9" t="s">
        <v>14</v>
      </c>
      <c r="J144" s="8">
        <f t="shared" si="4"/>
        <v>1800</v>
      </c>
      <c r="K144" s="7"/>
      <c r="L144" s="7"/>
      <c r="M144" s="7"/>
      <c r="N144" s="7">
        <v>1800</v>
      </c>
      <c r="O144" s="7"/>
      <c r="P144" s="7"/>
      <c r="Q144" s="3"/>
      <c r="R144" s="3"/>
      <c r="S144" s="3"/>
    </row>
    <row r="145" spans="1:19" ht="15" thickBot="1" x14ac:dyDescent="0.4">
      <c r="A145" s="10">
        <v>52</v>
      </c>
      <c r="B145" s="11">
        <v>7</v>
      </c>
      <c r="C145" s="9" t="s">
        <v>48</v>
      </c>
      <c r="D145" s="9" t="s">
        <v>16</v>
      </c>
      <c r="E145" s="9" t="s">
        <v>46</v>
      </c>
      <c r="F145" s="9" t="s">
        <v>12</v>
      </c>
      <c r="G145" s="9" t="s">
        <v>13</v>
      </c>
      <c r="H145" s="10">
        <v>77</v>
      </c>
      <c r="I145" s="9" t="s">
        <v>47</v>
      </c>
      <c r="J145" s="8">
        <f t="shared" si="4"/>
        <v>2800</v>
      </c>
      <c r="K145" s="7"/>
      <c r="L145" s="7"/>
      <c r="M145" s="7">
        <v>1000</v>
      </c>
      <c r="N145" s="7">
        <v>1800</v>
      </c>
      <c r="O145" s="7"/>
      <c r="P145" s="7"/>
      <c r="Q145" s="3"/>
      <c r="R145" s="3"/>
      <c r="S145" s="3"/>
    </row>
    <row r="146" spans="1:19" ht="25" thickBot="1" x14ac:dyDescent="0.4">
      <c r="A146" s="10">
        <v>159</v>
      </c>
      <c r="B146" s="11">
        <v>24</v>
      </c>
      <c r="C146" s="9" t="s">
        <v>113</v>
      </c>
      <c r="D146" s="9" t="s">
        <v>16</v>
      </c>
      <c r="E146" s="9" t="s">
        <v>26</v>
      </c>
      <c r="F146" s="9" t="s">
        <v>12</v>
      </c>
      <c r="G146" s="9" t="s">
        <v>13</v>
      </c>
      <c r="H146" s="10">
        <v>77</v>
      </c>
      <c r="I146" s="9" t="s">
        <v>27</v>
      </c>
      <c r="J146" s="8">
        <f t="shared" si="4"/>
        <v>2800</v>
      </c>
      <c r="K146" s="7"/>
      <c r="L146" s="7"/>
      <c r="M146" s="7">
        <v>1000</v>
      </c>
      <c r="N146" s="7">
        <v>1800</v>
      </c>
      <c r="O146" s="7"/>
      <c r="P146" s="7"/>
      <c r="Q146" s="3"/>
      <c r="R146" s="3"/>
      <c r="S146" s="3"/>
    </row>
    <row r="147" spans="1:19" ht="15" thickBot="1" x14ac:dyDescent="0.4">
      <c r="A147" s="10">
        <v>104</v>
      </c>
      <c r="B147" s="11">
        <v>15</v>
      </c>
      <c r="C147" s="9" t="s">
        <v>80</v>
      </c>
      <c r="D147" s="9" t="s">
        <v>16</v>
      </c>
      <c r="E147" s="9" t="s">
        <v>77</v>
      </c>
      <c r="F147" s="9" t="s">
        <v>78</v>
      </c>
      <c r="G147" s="9" t="s">
        <v>13</v>
      </c>
      <c r="H147" s="10">
        <v>78</v>
      </c>
      <c r="I147" s="9" t="s">
        <v>14</v>
      </c>
      <c r="J147" s="8">
        <f t="shared" si="4"/>
        <v>2800</v>
      </c>
      <c r="K147" s="7"/>
      <c r="L147" s="7"/>
      <c r="M147" s="7">
        <v>1000</v>
      </c>
      <c r="N147" s="7">
        <v>1800</v>
      </c>
      <c r="O147" s="7"/>
      <c r="P147" s="7"/>
      <c r="Q147" s="3"/>
      <c r="R147" s="3"/>
      <c r="S147" s="3"/>
    </row>
    <row r="148" spans="1:19" ht="15" thickBot="1" x14ac:dyDescent="0.4">
      <c r="A148" s="10">
        <v>754</v>
      </c>
      <c r="B148" s="11">
        <v>126</v>
      </c>
      <c r="C148" s="9" t="s">
        <v>514</v>
      </c>
      <c r="D148" s="9" t="s">
        <v>16</v>
      </c>
      <c r="E148" s="9" t="s">
        <v>496</v>
      </c>
      <c r="F148" s="9" t="s">
        <v>496</v>
      </c>
      <c r="G148" s="9" t="s">
        <v>493</v>
      </c>
      <c r="H148" s="10">
        <v>79</v>
      </c>
      <c r="I148" s="9" t="s">
        <v>190</v>
      </c>
      <c r="J148" s="8">
        <f t="shared" si="4"/>
        <v>1800</v>
      </c>
      <c r="K148" s="7"/>
      <c r="L148" s="7"/>
      <c r="M148" s="7"/>
      <c r="N148" s="7">
        <v>1800</v>
      </c>
      <c r="O148" s="7"/>
      <c r="P148" s="7"/>
      <c r="Q148" s="3"/>
      <c r="R148" s="3"/>
      <c r="S148" s="3"/>
    </row>
    <row r="149" spans="1:19" ht="15" thickBot="1" x14ac:dyDescent="0.4">
      <c r="A149" s="10">
        <v>802</v>
      </c>
      <c r="B149" s="11">
        <v>133</v>
      </c>
      <c r="C149" s="9" t="s">
        <v>536</v>
      </c>
      <c r="D149" s="9" t="s">
        <v>16</v>
      </c>
      <c r="E149" s="9" t="s">
        <v>496</v>
      </c>
      <c r="F149" s="9" t="s">
        <v>496</v>
      </c>
      <c r="G149" s="9" t="s">
        <v>493</v>
      </c>
      <c r="H149" s="10">
        <v>79</v>
      </c>
      <c r="I149" s="9" t="s">
        <v>190</v>
      </c>
      <c r="J149" s="8">
        <f t="shared" si="4"/>
        <v>1800</v>
      </c>
      <c r="K149" s="7"/>
      <c r="L149" s="7"/>
      <c r="M149" s="7"/>
      <c r="N149" s="7">
        <v>1800</v>
      </c>
      <c r="O149" s="7"/>
      <c r="P149" s="7"/>
      <c r="Q149" s="3"/>
      <c r="R149" s="3"/>
      <c r="S149" s="3"/>
    </row>
    <row r="150" spans="1:19" ht="25" thickBot="1" x14ac:dyDescent="0.4">
      <c r="A150" s="10">
        <v>397</v>
      </c>
      <c r="B150" s="11">
        <v>64</v>
      </c>
      <c r="C150" s="9" t="s">
        <v>269</v>
      </c>
      <c r="D150" s="9" t="s">
        <v>16</v>
      </c>
      <c r="E150" s="9" t="s">
        <v>256</v>
      </c>
      <c r="F150" s="9" t="s">
        <v>256</v>
      </c>
      <c r="G150" s="9" t="s">
        <v>246</v>
      </c>
      <c r="H150" s="10">
        <v>79</v>
      </c>
      <c r="I150" s="9" t="s">
        <v>21</v>
      </c>
      <c r="J150" s="8">
        <f t="shared" si="4"/>
        <v>2800</v>
      </c>
      <c r="K150" s="7"/>
      <c r="L150" s="7"/>
      <c r="M150" s="7">
        <v>1000</v>
      </c>
      <c r="N150" s="7">
        <v>1800</v>
      </c>
      <c r="O150" s="7"/>
      <c r="P150" s="7"/>
      <c r="Q150" s="3"/>
      <c r="R150" s="3"/>
      <c r="S150" s="3"/>
    </row>
    <row r="151" spans="1:19" ht="15" thickBot="1" x14ac:dyDescent="0.4">
      <c r="A151" s="10">
        <v>534</v>
      </c>
      <c r="B151" s="11">
        <v>81</v>
      </c>
      <c r="C151" s="9" t="s">
        <v>364</v>
      </c>
      <c r="D151" s="9" t="s">
        <v>16</v>
      </c>
      <c r="E151" s="9" t="s">
        <v>362</v>
      </c>
      <c r="F151" s="9" t="s">
        <v>362</v>
      </c>
      <c r="G151" s="9" t="s">
        <v>359</v>
      </c>
      <c r="H151" s="10">
        <v>80</v>
      </c>
      <c r="I151" s="9" t="s">
        <v>190</v>
      </c>
      <c r="J151" s="8">
        <f t="shared" si="4"/>
        <v>2800</v>
      </c>
      <c r="K151" s="7"/>
      <c r="L151" s="7"/>
      <c r="M151" s="7">
        <v>1000</v>
      </c>
      <c r="N151" s="7">
        <v>1800</v>
      </c>
      <c r="O151" s="7"/>
      <c r="P151" s="7"/>
      <c r="Q151" s="3"/>
      <c r="R151" s="3"/>
      <c r="S151" s="3"/>
    </row>
    <row r="152" spans="1:19" ht="15" thickBot="1" x14ac:dyDescent="0.4">
      <c r="A152" s="10">
        <v>542</v>
      </c>
      <c r="B152" s="11">
        <v>156</v>
      </c>
      <c r="C152" s="9" t="s">
        <v>602</v>
      </c>
      <c r="D152" s="9" t="s">
        <v>16</v>
      </c>
      <c r="E152" s="9" t="s">
        <v>600</v>
      </c>
      <c r="F152" s="9" t="s">
        <v>601</v>
      </c>
      <c r="G152" s="9" t="s">
        <v>359</v>
      </c>
      <c r="H152" s="10">
        <v>80</v>
      </c>
      <c r="I152" s="9" t="s">
        <v>190</v>
      </c>
      <c r="J152" s="8">
        <f t="shared" si="4"/>
        <v>3050</v>
      </c>
      <c r="K152" s="7"/>
      <c r="L152" s="7"/>
      <c r="M152" s="7">
        <v>1000</v>
      </c>
      <c r="N152" s="7">
        <v>1800</v>
      </c>
      <c r="O152" s="7"/>
      <c r="P152" s="3">
        <v>250</v>
      </c>
      <c r="Q152" s="3"/>
      <c r="R152" s="3"/>
      <c r="S152" s="3"/>
    </row>
    <row r="153" spans="1:19" ht="25" thickBot="1" x14ac:dyDescent="0.4">
      <c r="A153" s="10">
        <v>179</v>
      </c>
      <c r="B153" s="11">
        <v>27</v>
      </c>
      <c r="C153" s="9" t="s">
        <v>128</v>
      </c>
      <c r="D153" s="9" t="s">
        <v>16</v>
      </c>
      <c r="E153" s="9" t="s">
        <v>60</v>
      </c>
      <c r="F153" s="9" t="s">
        <v>12</v>
      </c>
      <c r="G153" s="9" t="s">
        <v>13</v>
      </c>
      <c r="H153" s="10">
        <v>80</v>
      </c>
      <c r="I153" s="9" t="s">
        <v>47</v>
      </c>
      <c r="J153" s="8">
        <f t="shared" si="4"/>
        <v>2800</v>
      </c>
      <c r="K153" s="7"/>
      <c r="L153" s="7"/>
      <c r="M153" s="7">
        <v>1000</v>
      </c>
      <c r="N153" s="7">
        <v>1800</v>
      </c>
      <c r="O153" s="7"/>
      <c r="P153" s="7"/>
      <c r="Q153" s="3"/>
      <c r="R153" s="3"/>
      <c r="S153" s="3"/>
    </row>
    <row r="154" spans="1:19" ht="15" thickBot="1" x14ac:dyDescent="0.4">
      <c r="A154" s="10">
        <v>353</v>
      </c>
      <c r="B154" s="11">
        <v>60</v>
      </c>
      <c r="C154" s="9" t="s">
        <v>242</v>
      </c>
      <c r="D154" s="9" t="s">
        <v>16</v>
      </c>
      <c r="E154" s="9" t="s">
        <v>240</v>
      </c>
      <c r="F154" s="9" t="s">
        <v>229</v>
      </c>
      <c r="G154" s="9" t="s">
        <v>230</v>
      </c>
      <c r="H154" s="10">
        <v>80</v>
      </c>
      <c r="I154" s="9" t="s">
        <v>47</v>
      </c>
      <c r="J154" s="8">
        <f t="shared" si="4"/>
        <v>2800</v>
      </c>
      <c r="K154" s="7"/>
      <c r="L154" s="7"/>
      <c r="M154" s="7">
        <v>1000</v>
      </c>
      <c r="N154" s="7">
        <v>1800</v>
      </c>
      <c r="O154" s="7"/>
      <c r="P154" s="7"/>
      <c r="Q154" s="3"/>
      <c r="R154" s="3"/>
      <c r="S154" s="3"/>
    </row>
    <row r="155" spans="1:19" ht="15" thickBot="1" x14ac:dyDescent="0.4">
      <c r="A155" s="10">
        <v>548</v>
      </c>
      <c r="B155" s="11">
        <v>83</v>
      </c>
      <c r="C155" s="9" t="s">
        <v>370</v>
      </c>
      <c r="D155" s="9" t="s">
        <v>16</v>
      </c>
      <c r="E155" s="9" t="s">
        <v>367</v>
      </c>
      <c r="F155" s="9" t="s">
        <v>368</v>
      </c>
      <c r="G155" s="9" t="s">
        <v>369</v>
      </c>
      <c r="H155" s="10">
        <v>80</v>
      </c>
      <c r="I155" s="9" t="s">
        <v>47</v>
      </c>
      <c r="J155" s="8">
        <f t="shared" si="4"/>
        <v>2800</v>
      </c>
      <c r="K155" s="7"/>
      <c r="L155" s="7"/>
      <c r="M155" s="7">
        <v>1000</v>
      </c>
      <c r="N155" s="7">
        <v>1800</v>
      </c>
      <c r="O155" s="7"/>
      <c r="P155" s="7"/>
      <c r="Q155" s="3"/>
      <c r="R155" s="3"/>
      <c r="S155" s="3"/>
    </row>
    <row r="156" spans="1:19" ht="15" thickBot="1" x14ac:dyDescent="0.4">
      <c r="A156" s="10">
        <v>549</v>
      </c>
      <c r="B156" s="11">
        <v>83</v>
      </c>
      <c r="C156" s="9" t="s">
        <v>370</v>
      </c>
      <c r="D156" s="9" t="s">
        <v>16</v>
      </c>
      <c r="E156" s="9" t="s">
        <v>367</v>
      </c>
      <c r="F156" s="9" t="s">
        <v>368</v>
      </c>
      <c r="G156" s="9" t="s">
        <v>369</v>
      </c>
      <c r="H156" s="10">
        <v>80</v>
      </c>
      <c r="I156" s="9" t="s">
        <v>47</v>
      </c>
      <c r="J156" s="8">
        <f t="shared" si="4"/>
        <v>2800</v>
      </c>
      <c r="K156" s="7"/>
      <c r="L156" s="7"/>
      <c r="M156" s="7">
        <v>1000</v>
      </c>
      <c r="N156" s="7">
        <v>1800</v>
      </c>
      <c r="O156" s="7"/>
      <c r="P156" s="7"/>
      <c r="Q156" s="3"/>
      <c r="R156" s="3"/>
      <c r="S156" s="3"/>
    </row>
    <row r="157" spans="1:19" ht="25" thickBot="1" x14ac:dyDescent="0.4">
      <c r="A157" s="10">
        <v>552</v>
      </c>
      <c r="B157" s="11">
        <v>83</v>
      </c>
      <c r="C157" s="9" t="s">
        <v>371</v>
      </c>
      <c r="D157" s="9" t="s">
        <v>16</v>
      </c>
      <c r="E157" s="9" t="s">
        <v>367</v>
      </c>
      <c r="F157" s="9" t="s">
        <v>368</v>
      </c>
      <c r="G157" s="9" t="s">
        <v>369</v>
      </c>
      <c r="H157" s="10">
        <v>80</v>
      </c>
      <c r="I157" s="9" t="s">
        <v>47</v>
      </c>
      <c r="J157" s="8">
        <f t="shared" si="4"/>
        <v>2800</v>
      </c>
      <c r="K157" s="7"/>
      <c r="L157" s="7"/>
      <c r="M157" s="7">
        <v>1000</v>
      </c>
      <c r="N157" s="7">
        <v>1800</v>
      </c>
      <c r="O157" s="7"/>
      <c r="P157" s="7"/>
      <c r="Q157" s="3"/>
      <c r="R157" s="3"/>
      <c r="S157" s="3"/>
    </row>
    <row r="158" spans="1:19" ht="15" thickBot="1" x14ac:dyDescent="0.4">
      <c r="A158" s="10">
        <v>11</v>
      </c>
      <c r="B158" s="11">
        <v>2</v>
      </c>
      <c r="C158" s="14" t="s">
        <v>626</v>
      </c>
      <c r="D158" s="9" t="s">
        <v>16</v>
      </c>
      <c r="E158" s="9" t="s">
        <v>19</v>
      </c>
      <c r="F158" s="9" t="s">
        <v>20</v>
      </c>
      <c r="G158" s="9" t="s">
        <v>13</v>
      </c>
      <c r="H158" s="10">
        <v>80</v>
      </c>
      <c r="I158" s="9" t="s">
        <v>21</v>
      </c>
      <c r="J158" s="8">
        <f t="shared" si="4"/>
        <v>2800</v>
      </c>
      <c r="K158" s="7"/>
      <c r="L158" s="7"/>
      <c r="M158" s="7">
        <v>1000</v>
      </c>
      <c r="N158" s="7">
        <v>1800</v>
      </c>
      <c r="O158" s="7"/>
      <c r="P158" s="7"/>
      <c r="Q158" s="3"/>
      <c r="R158" s="3"/>
      <c r="S158" s="3"/>
    </row>
    <row r="159" spans="1:19" ht="15" thickBot="1" x14ac:dyDescent="0.4">
      <c r="A159" s="10">
        <v>45</v>
      </c>
      <c r="B159" s="11">
        <v>6</v>
      </c>
      <c r="C159" s="9" t="s">
        <v>42</v>
      </c>
      <c r="D159" s="9" t="s">
        <v>16</v>
      </c>
      <c r="E159" s="9" t="s">
        <v>41</v>
      </c>
      <c r="F159" s="9" t="s">
        <v>41</v>
      </c>
      <c r="G159" s="9" t="s">
        <v>13</v>
      </c>
      <c r="H159" s="10">
        <v>80</v>
      </c>
      <c r="I159" s="9" t="s">
        <v>21</v>
      </c>
      <c r="J159" s="8">
        <f t="shared" si="4"/>
        <v>2800</v>
      </c>
      <c r="K159" s="7"/>
      <c r="L159" s="7"/>
      <c r="M159" s="7">
        <v>1000</v>
      </c>
      <c r="N159" s="7">
        <v>1800</v>
      </c>
      <c r="O159" s="7"/>
      <c r="P159" s="7"/>
      <c r="Q159" s="3"/>
      <c r="R159" s="3"/>
      <c r="S159" s="3"/>
    </row>
    <row r="160" spans="1:19" ht="15" thickBot="1" x14ac:dyDescent="0.4">
      <c r="A160" s="10">
        <v>47</v>
      </c>
      <c r="B160" s="11">
        <v>6</v>
      </c>
      <c r="C160" s="9" t="s">
        <v>44</v>
      </c>
      <c r="D160" s="9" t="s">
        <v>16</v>
      </c>
      <c r="E160" s="9" t="s">
        <v>41</v>
      </c>
      <c r="F160" s="9" t="s">
        <v>41</v>
      </c>
      <c r="G160" s="9" t="s">
        <v>13</v>
      </c>
      <c r="H160" s="10">
        <v>80</v>
      </c>
      <c r="I160" s="9" t="s">
        <v>21</v>
      </c>
      <c r="J160" s="8">
        <f t="shared" si="4"/>
        <v>2800</v>
      </c>
      <c r="K160" s="7"/>
      <c r="L160" s="7"/>
      <c r="M160" s="7">
        <v>1000</v>
      </c>
      <c r="N160" s="7">
        <v>1800</v>
      </c>
      <c r="O160" s="7"/>
      <c r="P160" s="7"/>
      <c r="Q160" s="3"/>
      <c r="R160" s="3"/>
      <c r="S160" s="3"/>
    </row>
    <row r="161" spans="1:20" ht="15" thickBot="1" x14ac:dyDescent="0.4">
      <c r="A161" s="10">
        <v>166</v>
      </c>
      <c r="B161" s="11">
        <v>25</v>
      </c>
      <c r="C161" s="9" t="s">
        <v>117</v>
      </c>
      <c r="D161" s="9" t="s">
        <v>16</v>
      </c>
      <c r="E161" s="9" t="s">
        <v>115</v>
      </c>
      <c r="F161" s="9" t="s">
        <v>20</v>
      </c>
      <c r="G161" s="9" t="s">
        <v>13</v>
      </c>
      <c r="H161" s="10">
        <v>80</v>
      </c>
      <c r="I161" s="9" t="s">
        <v>21</v>
      </c>
      <c r="J161" s="8">
        <f t="shared" si="4"/>
        <v>2800</v>
      </c>
      <c r="K161" s="7"/>
      <c r="L161" s="7"/>
      <c r="M161" s="7">
        <v>1000</v>
      </c>
      <c r="N161" s="7">
        <v>1800</v>
      </c>
      <c r="O161" s="7"/>
      <c r="P161" s="7"/>
      <c r="Q161" s="3"/>
      <c r="R161" s="3"/>
      <c r="S161" s="3"/>
    </row>
    <row r="162" spans="1:20" ht="25" thickBot="1" x14ac:dyDescent="0.4">
      <c r="A162" s="10">
        <v>167</v>
      </c>
      <c r="B162" s="11">
        <v>25</v>
      </c>
      <c r="C162" s="9" t="s">
        <v>118</v>
      </c>
      <c r="D162" s="9" t="s">
        <v>16</v>
      </c>
      <c r="E162" s="9" t="s">
        <v>115</v>
      </c>
      <c r="F162" s="9" t="s">
        <v>20</v>
      </c>
      <c r="G162" s="9" t="s">
        <v>13</v>
      </c>
      <c r="H162" s="10">
        <v>80</v>
      </c>
      <c r="I162" s="9" t="s">
        <v>21</v>
      </c>
      <c r="J162" s="8">
        <f t="shared" ref="J162:J193" si="5">SUM(K162:P162)</f>
        <v>2800</v>
      </c>
      <c r="K162" s="7"/>
      <c r="L162" s="7"/>
      <c r="M162" s="7">
        <v>1000</v>
      </c>
      <c r="N162" s="7">
        <v>1800</v>
      </c>
      <c r="O162" s="7"/>
      <c r="P162" s="7"/>
      <c r="Q162" s="3"/>
      <c r="R162" s="3"/>
      <c r="S162" s="3"/>
    </row>
    <row r="163" spans="1:20" ht="15" thickBot="1" x14ac:dyDescent="0.4">
      <c r="A163" s="10">
        <v>168</v>
      </c>
      <c r="B163" s="11">
        <v>25</v>
      </c>
      <c r="C163" s="9" t="s">
        <v>119</v>
      </c>
      <c r="D163" s="9" t="s">
        <v>16</v>
      </c>
      <c r="E163" s="9" t="s">
        <v>115</v>
      </c>
      <c r="F163" s="9" t="s">
        <v>20</v>
      </c>
      <c r="G163" s="9" t="s">
        <v>13</v>
      </c>
      <c r="H163" s="10">
        <v>80</v>
      </c>
      <c r="I163" s="9" t="s">
        <v>21</v>
      </c>
      <c r="J163" s="8">
        <f t="shared" si="5"/>
        <v>2800</v>
      </c>
      <c r="K163" s="7"/>
      <c r="L163" s="7"/>
      <c r="M163" s="7">
        <v>1000</v>
      </c>
      <c r="N163" s="7">
        <v>1800</v>
      </c>
      <c r="O163" s="7"/>
      <c r="P163" s="7"/>
      <c r="Q163" s="3"/>
      <c r="R163" s="3"/>
      <c r="S163" s="3"/>
    </row>
    <row r="164" spans="1:20" ht="25" thickBot="1" x14ac:dyDescent="0.4">
      <c r="A164" s="10">
        <v>169</v>
      </c>
      <c r="B164" s="11">
        <v>25</v>
      </c>
      <c r="C164" s="9" t="s">
        <v>120</v>
      </c>
      <c r="D164" s="9" t="s">
        <v>16</v>
      </c>
      <c r="E164" s="9" t="s">
        <v>115</v>
      </c>
      <c r="F164" s="9" t="s">
        <v>20</v>
      </c>
      <c r="G164" s="9" t="s">
        <v>13</v>
      </c>
      <c r="H164" s="10">
        <v>80</v>
      </c>
      <c r="I164" s="9" t="s">
        <v>21</v>
      </c>
      <c r="J164" s="8">
        <f t="shared" si="5"/>
        <v>2800</v>
      </c>
      <c r="K164" s="7"/>
      <c r="L164" s="7"/>
      <c r="M164" s="7">
        <v>1000</v>
      </c>
      <c r="N164" s="7">
        <v>1800</v>
      </c>
      <c r="O164" s="7"/>
      <c r="P164" s="7"/>
      <c r="Q164" s="3"/>
      <c r="R164" s="3"/>
      <c r="S164" s="3"/>
    </row>
    <row r="165" spans="1:20" ht="25" thickBot="1" x14ac:dyDescent="0.4">
      <c r="A165" s="10">
        <v>367</v>
      </c>
      <c r="B165" s="11">
        <v>62</v>
      </c>
      <c r="C165" s="9" t="s">
        <v>254</v>
      </c>
      <c r="D165" s="9" t="s">
        <v>16</v>
      </c>
      <c r="E165" s="9" t="s">
        <v>244</v>
      </c>
      <c r="F165" s="9" t="s">
        <v>245</v>
      </c>
      <c r="G165" s="9" t="s">
        <v>246</v>
      </c>
      <c r="H165" s="10">
        <v>80</v>
      </c>
      <c r="I165" s="9" t="s">
        <v>21</v>
      </c>
      <c r="J165" s="8">
        <f t="shared" si="5"/>
        <v>2800</v>
      </c>
      <c r="K165" s="7"/>
      <c r="L165" s="7"/>
      <c r="M165" s="7">
        <v>1000</v>
      </c>
      <c r="N165" s="7">
        <v>1800</v>
      </c>
      <c r="O165" s="7"/>
      <c r="P165" s="7"/>
      <c r="Q165" s="3"/>
      <c r="R165" s="3"/>
      <c r="S165" s="3"/>
      <c r="T165" s="1" t="s">
        <v>625</v>
      </c>
    </row>
    <row r="166" spans="1:20" ht="15" thickBot="1" x14ac:dyDescent="0.4">
      <c r="A166" s="10">
        <v>375</v>
      </c>
      <c r="B166" s="11">
        <v>63</v>
      </c>
      <c r="C166" s="9" t="s">
        <v>258</v>
      </c>
      <c r="D166" s="9" t="s">
        <v>16</v>
      </c>
      <c r="E166" s="9" t="s">
        <v>256</v>
      </c>
      <c r="F166" s="9" t="s">
        <v>256</v>
      </c>
      <c r="G166" s="9" t="s">
        <v>246</v>
      </c>
      <c r="H166" s="10">
        <v>80</v>
      </c>
      <c r="I166" s="9" t="s">
        <v>21</v>
      </c>
      <c r="J166" s="8">
        <f t="shared" si="5"/>
        <v>2050</v>
      </c>
      <c r="K166" s="7"/>
      <c r="L166" s="7"/>
      <c r="M166" s="7"/>
      <c r="N166" s="7">
        <v>1800</v>
      </c>
      <c r="O166" s="7"/>
      <c r="P166" s="7">
        <v>250</v>
      </c>
      <c r="Q166" s="3"/>
      <c r="R166" s="3"/>
      <c r="S166" s="3"/>
    </row>
    <row r="167" spans="1:20" ht="15" thickBot="1" x14ac:dyDescent="0.4">
      <c r="A167" s="10">
        <v>376</v>
      </c>
      <c r="B167" s="11">
        <v>63</v>
      </c>
      <c r="C167" s="9" t="s">
        <v>259</v>
      </c>
      <c r="D167" s="9" t="s">
        <v>16</v>
      </c>
      <c r="E167" s="9" t="s">
        <v>256</v>
      </c>
      <c r="F167" s="9" t="s">
        <v>256</v>
      </c>
      <c r="G167" s="9" t="s">
        <v>246</v>
      </c>
      <c r="H167" s="10">
        <v>80</v>
      </c>
      <c r="I167" s="9" t="s">
        <v>21</v>
      </c>
      <c r="J167" s="8">
        <f t="shared" si="5"/>
        <v>2050</v>
      </c>
      <c r="K167" s="7"/>
      <c r="L167" s="7"/>
      <c r="M167" s="7"/>
      <c r="N167" s="7">
        <v>1800</v>
      </c>
      <c r="O167" s="7"/>
      <c r="P167" s="7">
        <v>250</v>
      </c>
      <c r="Q167" s="3"/>
      <c r="R167" s="3"/>
      <c r="S167" s="3"/>
    </row>
    <row r="168" spans="1:20" ht="15" thickBot="1" x14ac:dyDescent="0.4">
      <c r="A168" s="10">
        <v>440</v>
      </c>
      <c r="B168" s="11">
        <v>68</v>
      </c>
      <c r="C168" s="9" t="s">
        <v>300</v>
      </c>
      <c r="D168" s="9" t="s">
        <v>16</v>
      </c>
      <c r="E168" s="9" t="s">
        <v>292</v>
      </c>
      <c r="F168" s="9" t="s">
        <v>293</v>
      </c>
      <c r="G168" s="9" t="s">
        <v>246</v>
      </c>
      <c r="H168" s="10">
        <v>80</v>
      </c>
      <c r="I168" s="9" t="s">
        <v>21</v>
      </c>
      <c r="J168" s="8">
        <f t="shared" si="5"/>
        <v>2800</v>
      </c>
      <c r="K168" s="7"/>
      <c r="L168" s="7"/>
      <c r="M168" s="7">
        <v>1000</v>
      </c>
      <c r="N168" s="7">
        <v>1800</v>
      </c>
      <c r="O168" s="7"/>
      <c r="P168" s="7"/>
      <c r="Q168" s="3"/>
      <c r="R168" s="3"/>
      <c r="S168" s="3"/>
    </row>
    <row r="169" spans="1:20" ht="15" thickBot="1" x14ac:dyDescent="0.4">
      <c r="A169" s="10">
        <v>465</v>
      </c>
      <c r="B169" s="11">
        <v>70</v>
      </c>
      <c r="C169" s="9" t="s">
        <v>318</v>
      </c>
      <c r="D169" s="9" t="s">
        <v>16</v>
      </c>
      <c r="E169" s="9" t="s">
        <v>313</v>
      </c>
      <c r="F169" s="9" t="s">
        <v>314</v>
      </c>
      <c r="G169" s="9" t="s">
        <v>246</v>
      </c>
      <c r="H169" s="10">
        <v>80</v>
      </c>
      <c r="I169" s="9" t="s">
        <v>21</v>
      </c>
      <c r="J169" s="8">
        <f t="shared" si="5"/>
        <v>2800</v>
      </c>
      <c r="K169" s="7"/>
      <c r="L169" s="7"/>
      <c r="M169" s="7">
        <v>1000</v>
      </c>
      <c r="N169" s="7">
        <v>1800</v>
      </c>
      <c r="O169" s="7"/>
      <c r="P169" s="7"/>
      <c r="Q169" s="3"/>
      <c r="R169" s="3"/>
      <c r="S169" s="3"/>
    </row>
    <row r="170" spans="1:20" ht="15" thickBot="1" x14ac:dyDescent="0.4">
      <c r="A170" s="10">
        <v>495</v>
      </c>
      <c r="B170" s="11">
        <v>73</v>
      </c>
      <c r="C170" s="9" t="s">
        <v>336</v>
      </c>
      <c r="D170" s="9" t="s">
        <v>16</v>
      </c>
      <c r="E170" s="9" t="s">
        <v>244</v>
      </c>
      <c r="F170" s="9" t="s">
        <v>245</v>
      </c>
      <c r="G170" s="9" t="s">
        <v>246</v>
      </c>
      <c r="H170" s="10">
        <v>80</v>
      </c>
      <c r="I170" s="9" t="s">
        <v>21</v>
      </c>
      <c r="J170" s="8">
        <f t="shared" si="5"/>
        <v>2800</v>
      </c>
      <c r="K170" s="7"/>
      <c r="L170" s="7"/>
      <c r="M170" s="7">
        <v>1000</v>
      </c>
      <c r="N170" s="7">
        <v>1800</v>
      </c>
      <c r="O170" s="7"/>
      <c r="P170" s="7"/>
      <c r="Q170" s="3"/>
      <c r="R170" s="3"/>
      <c r="S170" s="3"/>
    </row>
    <row r="171" spans="1:20" ht="15" thickBot="1" x14ac:dyDescent="0.4">
      <c r="A171" s="10">
        <v>576</v>
      </c>
      <c r="B171" s="11">
        <v>87</v>
      </c>
      <c r="C171" s="9" t="s">
        <v>385</v>
      </c>
      <c r="D171" s="9" t="s">
        <v>16</v>
      </c>
      <c r="E171" s="9" t="s">
        <v>380</v>
      </c>
      <c r="F171" s="9" t="s">
        <v>380</v>
      </c>
      <c r="G171" s="13" t="s">
        <v>379</v>
      </c>
      <c r="H171" s="10">
        <v>80</v>
      </c>
      <c r="I171" s="9" t="s">
        <v>21</v>
      </c>
      <c r="J171" s="8">
        <f t="shared" si="5"/>
        <v>2800</v>
      </c>
      <c r="K171" s="7"/>
      <c r="L171" s="7"/>
      <c r="M171" s="7">
        <v>1000</v>
      </c>
      <c r="N171" s="7">
        <v>1800</v>
      </c>
      <c r="O171" s="7"/>
      <c r="P171" s="7"/>
      <c r="Q171" s="3"/>
      <c r="R171" s="3"/>
      <c r="S171" s="3"/>
    </row>
    <row r="172" spans="1:20" ht="25" thickBot="1" x14ac:dyDescent="0.4">
      <c r="A172" s="10">
        <v>600</v>
      </c>
      <c r="B172" s="11">
        <v>92</v>
      </c>
      <c r="C172" s="9" t="s">
        <v>396</v>
      </c>
      <c r="D172" s="9" t="s">
        <v>16</v>
      </c>
      <c r="E172" s="9" t="s">
        <v>394</v>
      </c>
      <c r="F172" s="9" t="s">
        <v>378</v>
      </c>
      <c r="G172" s="13" t="s">
        <v>379</v>
      </c>
      <c r="H172" s="10">
        <v>80</v>
      </c>
      <c r="I172" s="9" t="s">
        <v>21</v>
      </c>
      <c r="J172" s="8">
        <f t="shared" si="5"/>
        <v>2800</v>
      </c>
      <c r="K172" s="7"/>
      <c r="L172" s="7"/>
      <c r="M172" s="7">
        <v>1000</v>
      </c>
      <c r="N172" s="7">
        <v>1800</v>
      </c>
      <c r="O172" s="7"/>
      <c r="P172" s="7"/>
      <c r="Q172" s="3"/>
      <c r="R172" s="3"/>
      <c r="S172" s="3"/>
    </row>
    <row r="173" spans="1:20" ht="15" thickBot="1" x14ac:dyDescent="0.4">
      <c r="A173" s="10">
        <v>601</v>
      </c>
      <c r="B173" s="11">
        <v>92</v>
      </c>
      <c r="C173" s="14" t="s">
        <v>624</v>
      </c>
      <c r="D173" s="9" t="s">
        <v>16</v>
      </c>
      <c r="E173" s="9" t="s">
        <v>394</v>
      </c>
      <c r="F173" s="9" t="s">
        <v>378</v>
      </c>
      <c r="G173" s="13" t="s">
        <v>379</v>
      </c>
      <c r="H173" s="10">
        <v>80</v>
      </c>
      <c r="I173" s="9" t="s">
        <v>21</v>
      </c>
      <c r="J173" s="8">
        <f t="shared" si="5"/>
        <v>2800</v>
      </c>
      <c r="K173" s="7"/>
      <c r="L173" s="7"/>
      <c r="M173" s="7">
        <v>1000</v>
      </c>
      <c r="N173" s="7">
        <v>1800</v>
      </c>
      <c r="O173" s="7"/>
      <c r="P173" s="7"/>
      <c r="Q173" s="3"/>
      <c r="R173" s="3"/>
      <c r="S173" s="3"/>
    </row>
    <row r="174" spans="1:20" ht="25" thickBot="1" x14ac:dyDescent="0.4">
      <c r="A174" s="10">
        <v>603</v>
      </c>
      <c r="B174" s="11">
        <v>92</v>
      </c>
      <c r="C174" s="9" t="s">
        <v>397</v>
      </c>
      <c r="D174" s="9" t="s">
        <v>16</v>
      </c>
      <c r="E174" s="9" t="s">
        <v>394</v>
      </c>
      <c r="F174" s="9" t="s">
        <v>378</v>
      </c>
      <c r="G174" s="13" t="s">
        <v>379</v>
      </c>
      <c r="H174" s="10">
        <v>80</v>
      </c>
      <c r="I174" s="9" t="s">
        <v>21</v>
      </c>
      <c r="J174" s="8">
        <f t="shared" si="5"/>
        <v>2800</v>
      </c>
      <c r="K174" s="7"/>
      <c r="L174" s="7"/>
      <c r="M174" s="7">
        <v>1000</v>
      </c>
      <c r="N174" s="7">
        <v>1800</v>
      </c>
      <c r="O174" s="7"/>
      <c r="P174" s="7"/>
      <c r="Q174" s="3"/>
      <c r="R174" s="3"/>
      <c r="S174" s="3"/>
    </row>
    <row r="175" spans="1:20" ht="24.5" thickBot="1" x14ac:dyDescent="0.4">
      <c r="A175" s="3"/>
      <c r="B175" s="16">
        <v>92</v>
      </c>
      <c r="C175" s="14" t="s">
        <v>623</v>
      </c>
      <c r="D175" s="14" t="s">
        <v>16</v>
      </c>
      <c r="E175" s="14" t="s">
        <v>394</v>
      </c>
      <c r="F175" s="14" t="s">
        <v>378</v>
      </c>
      <c r="G175" s="15" t="s">
        <v>379</v>
      </c>
      <c r="H175" s="7">
        <v>80</v>
      </c>
      <c r="I175" s="14" t="s">
        <v>21</v>
      </c>
      <c r="J175" s="8">
        <f t="shared" si="5"/>
        <v>2800</v>
      </c>
      <c r="K175" s="7"/>
      <c r="L175" s="7"/>
      <c r="M175" s="7">
        <v>1000</v>
      </c>
      <c r="N175" s="7">
        <v>1800</v>
      </c>
      <c r="O175" s="7"/>
      <c r="P175" s="7"/>
      <c r="Q175" s="3"/>
      <c r="R175" s="3"/>
      <c r="S175" s="3"/>
    </row>
    <row r="176" spans="1:20" ht="24.5" thickBot="1" x14ac:dyDescent="0.4">
      <c r="A176" s="10">
        <v>609</v>
      </c>
      <c r="B176" s="11">
        <v>93</v>
      </c>
      <c r="C176" s="14" t="s">
        <v>402</v>
      </c>
      <c r="D176" s="9" t="s">
        <v>16</v>
      </c>
      <c r="E176" s="9" t="s">
        <v>377</v>
      </c>
      <c r="F176" s="9" t="s">
        <v>378</v>
      </c>
      <c r="G176" s="13" t="s">
        <v>379</v>
      </c>
      <c r="H176" s="10">
        <v>80</v>
      </c>
      <c r="I176" s="9" t="s">
        <v>21</v>
      </c>
      <c r="J176" s="8">
        <f t="shared" si="5"/>
        <v>2800</v>
      </c>
      <c r="K176" s="7"/>
      <c r="L176" s="7"/>
      <c r="M176" s="7">
        <v>1000</v>
      </c>
      <c r="N176" s="7">
        <v>1800</v>
      </c>
      <c r="O176" s="7"/>
      <c r="P176" s="7"/>
      <c r="Q176" s="3"/>
      <c r="R176" s="3"/>
      <c r="S176" s="3"/>
    </row>
    <row r="177" spans="1:19" ht="15" thickBot="1" x14ac:dyDescent="0.4">
      <c r="A177" s="10">
        <v>621</v>
      </c>
      <c r="B177" s="11">
        <v>94</v>
      </c>
      <c r="C177" s="9" t="s">
        <v>408</v>
      </c>
      <c r="D177" s="9" t="s">
        <v>16</v>
      </c>
      <c r="E177" s="9" t="s">
        <v>404</v>
      </c>
      <c r="F177" s="9" t="s">
        <v>405</v>
      </c>
      <c r="G177" s="9" t="s">
        <v>406</v>
      </c>
      <c r="H177" s="10">
        <v>80</v>
      </c>
      <c r="I177" s="9" t="s">
        <v>27</v>
      </c>
      <c r="J177" s="8">
        <f t="shared" si="5"/>
        <v>2800</v>
      </c>
      <c r="K177" s="7"/>
      <c r="L177" s="7"/>
      <c r="M177" s="7">
        <v>1000</v>
      </c>
      <c r="N177" s="7">
        <v>1800</v>
      </c>
      <c r="O177" s="7"/>
      <c r="P177" s="7"/>
      <c r="Q177" s="3"/>
      <c r="R177" s="3"/>
      <c r="S177" s="3"/>
    </row>
    <row r="178" spans="1:19" ht="15" thickBot="1" x14ac:dyDescent="0.4">
      <c r="A178" s="10">
        <v>827</v>
      </c>
      <c r="B178" s="11">
        <v>139</v>
      </c>
      <c r="C178" s="9" t="s">
        <v>555</v>
      </c>
      <c r="D178" s="9" t="s">
        <v>16</v>
      </c>
      <c r="E178" s="9" t="s">
        <v>552</v>
      </c>
      <c r="F178" s="9" t="s">
        <v>542</v>
      </c>
      <c r="G178" s="9" t="s">
        <v>543</v>
      </c>
      <c r="H178" s="10">
        <v>80</v>
      </c>
      <c r="I178" s="9" t="s">
        <v>27</v>
      </c>
      <c r="J178" s="8">
        <f t="shared" si="5"/>
        <v>2800</v>
      </c>
      <c r="K178" s="7"/>
      <c r="L178" s="7"/>
      <c r="M178" s="7">
        <v>1000</v>
      </c>
      <c r="N178" s="7">
        <v>1800</v>
      </c>
      <c r="O178" s="7"/>
      <c r="P178" s="7"/>
      <c r="Q178" s="3"/>
      <c r="R178" s="3"/>
      <c r="S178" s="3"/>
    </row>
    <row r="179" spans="1:19" ht="15" thickBot="1" x14ac:dyDescent="0.4">
      <c r="A179" s="10">
        <v>810</v>
      </c>
      <c r="B179" s="11">
        <v>155</v>
      </c>
      <c r="C179" s="9" t="s">
        <v>599</v>
      </c>
      <c r="D179" s="9" t="s">
        <v>16</v>
      </c>
      <c r="E179" s="9" t="s">
        <v>598</v>
      </c>
      <c r="F179" s="9" t="s">
        <v>492</v>
      </c>
      <c r="G179" s="9" t="s">
        <v>493</v>
      </c>
      <c r="H179" s="10">
        <v>82</v>
      </c>
      <c r="I179" s="9" t="s">
        <v>190</v>
      </c>
      <c r="J179" s="8">
        <f t="shared" si="5"/>
        <v>2800</v>
      </c>
      <c r="K179" s="7"/>
      <c r="L179" s="7"/>
      <c r="M179" s="7">
        <v>1000</v>
      </c>
      <c r="N179" s="7">
        <v>1800</v>
      </c>
      <c r="O179" s="7"/>
      <c r="P179" s="7"/>
      <c r="Q179" s="3"/>
      <c r="R179" s="3"/>
      <c r="S179" s="3"/>
    </row>
    <row r="180" spans="1:19" ht="15" thickBot="1" x14ac:dyDescent="0.4">
      <c r="A180" s="10">
        <v>105</v>
      </c>
      <c r="B180" s="11">
        <v>15</v>
      </c>
      <c r="C180" s="9" t="s">
        <v>81</v>
      </c>
      <c r="D180" s="9" t="s">
        <v>16</v>
      </c>
      <c r="E180" s="9" t="s">
        <v>77</v>
      </c>
      <c r="F180" s="9" t="s">
        <v>78</v>
      </c>
      <c r="G180" s="9" t="s">
        <v>13</v>
      </c>
      <c r="H180" s="10">
        <v>82</v>
      </c>
      <c r="I180" s="9" t="s">
        <v>14</v>
      </c>
      <c r="J180" s="8">
        <f t="shared" si="5"/>
        <v>2800</v>
      </c>
      <c r="K180" s="7"/>
      <c r="L180" s="7"/>
      <c r="M180" s="7">
        <v>1000</v>
      </c>
      <c r="N180" s="7">
        <v>1800</v>
      </c>
      <c r="O180" s="7"/>
      <c r="P180" s="3"/>
      <c r="Q180" s="3"/>
      <c r="R180" s="3"/>
      <c r="S180" s="3"/>
    </row>
    <row r="181" spans="1:19" ht="25" thickBot="1" x14ac:dyDescent="0.4">
      <c r="A181" s="10">
        <v>339</v>
      </c>
      <c r="B181" s="11">
        <v>57</v>
      </c>
      <c r="C181" s="9" t="s">
        <v>232</v>
      </c>
      <c r="D181" s="9" t="s">
        <v>16</v>
      </c>
      <c r="E181" s="9" t="s">
        <v>228</v>
      </c>
      <c r="F181" s="9" t="s">
        <v>229</v>
      </c>
      <c r="G181" s="9" t="s">
        <v>230</v>
      </c>
      <c r="H181" s="10">
        <v>82</v>
      </c>
      <c r="I181" s="9" t="s">
        <v>47</v>
      </c>
      <c r="J181" s="8">
        <f t="shared" si="5"/>
        <v>2800</v>
      </c>
      <c r="K181" s="7"/>
      <c r="L181" s="7"/>
      <c r="M181" s="7">
        <v>1000</v>
      </c>
      <c r="N181" s="7">
        <v>1800</v>
      </c>
      <c r="O181" s="7"/>
      <c r="P181" s="7"/>
      <c r="Q181" s="3"/>
      <c r="R181" s="3"/>
      <c r="S181" s="3"/>
    </row>
    <row r="182" spans="1:19" ht="15" thickBot="1" x14ac:dyDescent="0.4">
      <c r="A182" s="10">
        <v>365</v>
      </c>
      <c r="B182" s="11">
        <v>62</v>
      </c>
      <c r="C182" s="9" t="s">
        <v>253</v>
      </c>
      <c r="D182" s="9" t="s">
        <v>16</v>
      </c>
      <c r="E182" s="9" t="s">
        <v>244</v>
      </c>
      <c r="F182" s="9" t="s">
        <v>245</v>
      </c>
      <c r="G182" s="9" t="s">
        <v>246</v>
      </c>
      <c r="H182" s="10">
        <v>82</v>
      </c>
      <c r="I182" s="9" t="s">
        <v>21</v>
      </c>
      <c r="J182" s="8">
        <f t="shared" si="5"/>
        <v>2800</v>
      </c>
      <c r="K182" s="7"/>
      <c r="L182" s="7"/>
      <c r="M182" s="7">
        <v>1000</v>
      </c>
      <c r="N182" s="7">
        <v>1800</v>
      </c>
      <c r="O182" s="7"/>
      <c r="P182" s="7"/>
      <c r="Q182" s="3"/>
      <c r="R182" s="3"/>
      <c r="S182" s="3"/>
    </row>
    <row r="183" spans="1:19" ht="15" thickBot="1" x14ac:dyDescent="0.4">
      <c r="A183" s="10">
        <v>464</v>
      </c>
      <c r="B183" s="11">
        <v>70</v>
      </c>
      <c r="C183" s="9" t="s">
        <v>317</v>
      </c>
      <c r="D183" s="9" t="s">
        <v>16</v>
      </c>
      <c r="E183" s="9" t="s">
        <v>313</v>
      </c>
      <c r="F183" s="9" t="s">
        <v>314</v>
      </c>
      <c r="G183" s="9" t="s">
        <v>246</v>
      </c>
      <c r="H183" s="10">
        <v>82</v>
      </c>
      <c r="I183" s="9" t="s">
        <v>21</v>
      </c>
      <c r="J183" s="8">
        <f t="shared" si="5"/>
        <v>2800</v>
      </c>
      <c r="K183" s="7"/>
      <c r="L183" s="7"/>
      <c r="M183" s="7">
        <v>1000</v>
      </c>
      <c r="N183" s="7">
        <v>1800</v>
      </c>
      <c r="O183" s="7"/>
      <c r="P183" s="7"/>
      <c r="Q183" s="3"/>
      <c r="R183" s="3"/>
      <c r="S183" s="3"/>
    </row>
    <row r="184" spans="1:19" ht="15" thickBot="1" x14ac:dyDescent="0.4">
      <c r="A184" s="10">
        <v>467</v>
      </c>
      <c r="B184" s="11">
        <v>70</v>
      </c>
      <c r="C184" s="9" t="s">
        <v>320</v>
      </c>
      <c r="D184" s="9" t="s">
        <v>16</v>
      </c>
      <c r="E184" s="9" t="s">
        <v>313</v>
      </c>
      <c r="F184" s="9" t="s">
        <v>314</v>
      </c>
      <c r="G184" s="9" t="s">
        <v>246</v>
      </c>
      <c r="H184" s="10">
        <v>82</v>
      </c>
      <c r="I184" s="9" t="s">
        <v>21</v>
      </c>
      <c r="J184" s="8">
        <f t="shared" si="5"/>
        <v>2800</v>
      </c>
      <c r="K184" s="7"/>
      <c r="L184" s="7"/>
      <c r="M184" s="7">
        <v>1000</v>
      </c>
      <c r="N184" s="7">
        <v>1800</v>
      </c>
      <c r="O184" s="7"/>
      <c r="P184" s="7"/>
      <c r="Q184" s="3"/>
      <c r="R184" s="3"/>
      <c r="S184" s="3"/>
    </row>
    <row r="185" spans="1:19" ht="15" thickBot="1" x14ac:dyDescent="0.4">
      <c r="A185" s="10">
        <v>468</v>
      </c>
      <c r="B185" s="11">
        <v>70</v>
      </c>
      <c r="C185" s="9" t="s">
        <v>321</v>
      </c>
      <c r="D185" s="9" t="s">
        <v>16</v>
      </c>
      <c r="E185" s="9" t="s">
        <v>313</v>
      </c>
      <c r="F185" s="9" t="s">
        <v>314</v>
      </c>
      <c r="G185" s="9" t="s">
        <v>246</v>
      </c>
      <c r="H185" s="10">
        <v>82</v>
      </c>
      <c r="I185" s="9" t="s">
        <v>21</v>
      </c>
      <c r="J185" s="8">
        <f t="shared" si="5"/>
        <v>2800</v>
      </c>
      <c r="K185" s="7"/>
      <c r="L185" s="7"/>
      <c r="M185" s="7">
        <v>1000</v>
      </c>
      <c r="N185" s="7">
        <v>1800</v>
      </c>
      <c r="O185" s="7"/>
      <c r="P185" s="7"/>
      <c r="Q185" s="3"/>
      <c r="R185" s="3"/>
      <c r="S185" s="3"/>
    </row>
    <row r="186" spans="1:19" ht="24.5" thickBot="1" x14ac:dyDescent="0.4">
      <c r="A186" s="10">
        <v>602</v>
      </c>
      <c r="B186" s="11">
        <v>92</v>
      </c>
      <c r="C186" s="14" t="s">
        <v>622</v>
      </c>
      <c r="D186" s="9" t="s">
        <v>16</v>
      </c>
      <c r="E186" s="9" t="s">
        <v>394</v>
      </c>
      <c r="F186" s="9" t="s">
        <v>378</v>
      </c>
      <c r="G186" s="13" t="s">
        <v>379</v>
      </c>
      <c r="H186" s="10">
        <v>82</v>
      </c>
      <c r="I186" s="9" t="s">
        <v>21</v>
      </c>
      <c r="J186" s="8">
        <f t="shared" si="5"/>
        <v>2800</v>
      </c>
      <c r="K186" s="7"/>
      <c r="L186" s="7"/>
      <c r="M186" s="7">
        <v>1000</v>
      </c>
      <c r="N186" s="7">
        <v>1800</v>
      </c>
      <c r="O186" s="7"/>
      <c r="P186" s="7"/>
      <c r="Q186" s="3"/>
      <c r="R186" s="3"/>
      <c r="S186" s="3"/>
    </row>
    <row r="187" spans="1:19" ht="15" thickBot="1" x14ac:dyDescent="0.4">
      <c r="A187" s="10">
        <v>39</v>
      </c>
      <c r="B187" s="11">
        <v>5</v>
      </c>
      <c r="C187" s="9" t="s">
        <v>39</v>
      </c>
      <c r="D187" s="9" t="s">
        <v>16</v>
      </c>
      <c r="E187" s="9" t="s">
        <v>11</v>
      </c>
      <c r="F187" s="9" t="s">
        <v>12</v>
      </c>
      <c r="G187" s="9" t="s">
        <v>13</v>
      </c>
      <c r="H187" s="10">
        <v>82</v>
      </c>
      <c r="I187" s="9" t="s">
        <v>27</v>
      </c>
      <c r="J187" s="8">
        <f t="shared" si="5"/>
        <v>2050</v>
      </c>
      <c r="K187" s="12"/>
      <c r="L187" s="12"/>
      <c r="M187" s="12"/>
      <c r="N187" s="12">
        <v>1800</v>
      </c>
      <c r="O187" s="12"/>
      <c r="P187" s="12">
        <v>250</v>
      </c>
      <c r="Q187" s="3"/>
      <c r="R187" s="3"/>
      <c r="S187" s="3"/>
    </row>
    <row r="188" spans="1:19" ht="15" thickBot="1" x14ac:dyDescent="0.4">
      <c r="A188" s="10">
        <v>645</v>
      </c>
      <c r="B188" s="11">
        <v>101</v>
      </c>
      <c r="C188" s="9" t="s">
        <v>426</v>
      </c>
      <c r="D188" s="9" t="s">
        <v>16</v>
      </c>
      <c r="E188" s="9" t="s">
        <v>424</v>
      </c>
      <c r="F188" s="9" t="s">
        <v>425</v>
      </c>
      <c r="G188" s="9" t="s">
        <v>421</v>
      </c>
      <c r="H188" s="10">
        <v>82</v>
      </c>
      <c r="I188" s="9" t="s">
        <v>27</v>
      </c>
      <c r="J188" s="8">
        <f t="shared" si="5"/>
        <v>2800</v>
      </c>
      <c r="K188" s="7"/>
      <c r="L188" s="7"/>
      <c r="M188" s="7">
        <v>1000</v>
      </c>
      <c r="N188" s="7">
        <v>1800</v>
      </c>
      <c r="O188" s="7"/>
      <c r="P188" s="7"/>
      <c r="Q188" s="3"/>
      <c r="R188" s="3"/>
      <c r="S188" s="3"/>
    </row>
    <row r="189" spans="1:19" ht="15" thickBot="1" x14ac:dyDescent="0.4">
      <c r="A189" s="10">
        <v>646</v>
      </c>
      <c r="B189" s="11">
        <v>101</v>
      </c>
      <c r="C189" s="9" t="s">
        <v>427</v>
      </c>
      <c r="D189" s="9" t="s">
        <v>16</v>
      </c>
      <c r="E189" s="9" t="s">
        <v>424</v>
      </c>
      <c r="F189" s="9" t="s">
        <v>425</v>
      </c>
      <c r="G189" s="9" t="s">
        <v>421</v>
      </c>
      <c r="H189" s="10">
        <v>82</v>
      </c>
      <c r="I189" s="9" t="s">
        <v>27</v>
      </c>
      <c r="J189" s="8">
        <f t="shared" si="5"/>
        <v>2800</v>
      </c>
      <c r="K189" s="7"/>
      <c r="L189" s="7"/>
      <c r="M189" s="7">
        <v>1000</v>
      </c>
      <c r="N189" s="7">
        <v>1800</v>
      </c>
      <c r="O189" s="7"/>
      <c r="P189" s="7"/>
      <c r="Q189" s="3"/>
      <c r="R189" s="3"/>
      <c r="S189" s="3"/>
    </row>
    <row r="190" spans="1:19" ht="15" thickBot="1" x14ac:dyDescent="0.4">
      <c r="A190" s="10">
        <v>649</v>
      </c>
      <c r="B190" s="11">
        <v>102</v>
      </c>
      <c r="C190" s="9" t="s">
        <v>433</v>
      </c>
      <c r="D190" s="9" t="s">
        <v>16</v>
      </c>
      <c r="E190" s="9" t="s">
        <v>431</v>
      </c>
      <c r="F190" s="9" t="s">
        <v>420</v>
      </c>
      <c r="G190" s="9" t="s">
        <v>421</v>
      </c>
      <c r="H190" s="10">
        <v>82</v>
      </c>
      <c r="I190" s="9" t="s">
        <v>27</v>
      </c>
      <c r="J190" s="8">
        <f t="shared" si="5"/>
        <v>2800</v>
      </c>
      <c r="K190" s="7"/>
      <c r="L190" s="7"/>
      <c r="M190" s="7">
        <v>1000</v>
      </c>
      <c r="N190" s="7">
        <v>1800</v>
      </c>
      <c r="O190" s="7"/>
      <c r="P190" s="7"/>
      <c r="Q190" s="3"/>
      <c r="R190" s="3"/>
      <c r="S190" s="3"/>
    </row>
    <row r="191" spans="1:19" ht="15" thickBot="1" x14ac:dyDescent="0.4">
      <c r="A191" s="10">
        <v>817</v>
      </c>
      <c r="B191" s="11">
        <v>135</v>
      </c>
      <c r="C191" s="9" t="s">
        <v>546</v>
      </c>
      <c r="D191" s="9" t="s">
        <v>16</v>
      </c>
      <c r="E191" s="9" t="s">
        <v>541</v>
      </c>
      <c r="F191" s="9" t="s">
        <v>542</v>
      </c>
      <c r="G191" s="9" t="s">
        <v>543</v>
      </c>
      <c r="H191" s="10">
        <v>82</v>
      </c>
      <c r="I191" s="9" t="s">
        <v>27</v>
      </c>
      <c r="J191" s="8">
        <f t="shared" si="5"/>
        <v>2800</v>
      </c>
      <c r="K191" s="7"/>
      <c r="L191" s="7"/>
      <c r="M191" s="7">
        <v>1000</v>
      </c>
      <c r="N191" s="7">
        <v>1800</v>
      </c>
      <c r="O191" s="7"/>
      <c r="P191" s="7"/>
      <c r="Q191" s="3"/>
      <c r="R191" s="3"/>
      <c r="S191" s="3"/>
    </row>
    <row r="192" spans="1:19" ht="15" thickBot="1" x14ac:dyDescent="0.4">
      <c r="A192" s="10">
        <v>836</v>
      </c>
      <c r="B192" s="11">
        <v>141</v>
      </c>
      <c r="C192" s="9" t="s">
        <v>562</v>
      </c>
      <c r="D192" s="9" t="s">
        <v>16</v>
      </c>
      <c r="E192" s="9" t="s">
        <v>541</v>
      </c>
      <c r="F192" s="9" t="s">
        <v>542</v>
      </c>
      <c r="G192" s="9" t="s">
        <v>543</v>
      </c>
      <c r="H192" s="10">
        <v>82</v>
      </c>
      <c r="I192" s="9" t="s">
        <v>27</v>
      </c>
      <c r="J192" s="8">
        <f t="shared" si="5"/>
        <v>1800</v>
      </c>
      <c r="K192" s="7"/>
      <c r="L192" s="7"/>
      <c r="M192" s="7"/>
      <c r="N192" s="7">
        <v>1800</v>
      </c>
      <c r="O192" s="7"/>
      <c r="P192" s="7"/>
      <c r="Q192" s="3"/>
      <c r="R192" s="3"/>
      <c r="S192" s="3"/>
    </row>
    <row r="193" spans="1:19" ht="15" thickBot="1" x14ac:dyDescent="0.4">
      <c r="A193" s="10">
        <v>850</v>
      </c>
      <c r="B193" s="11">
        <v>145</v>
      </c>
      <c r="C193" s="9" t="s">
        <v>571</v>
      </c>
      <c r="D193" s="9" t="s">
        <v>16</v>
      </c>
      <c r="E193" s="9" t="s">
        <v>568</v>
      </c>
      <c r="F193" s="9" t="s">
        <v>568</v>
      </c>
      <c r="G193" s="9" t="s">
        <v>566</v>
      </c>
      <c r="H193" s="10">
        <v>82</v>
      </c>
      <c r="I193" s="9" t="s">
        <v>27</v>
      </c>
      <c r="J193" s="8">
        <f t="shared" si="5"/>
        <v>2800</v>
      </c>
      <c r="K193" s="7"/>
      <c r="L193" s="7"/>
      <c r="M193" s="7">
        <v>1000</v>
      </c>
      <c r="N193" s="7">
        <v>1800</v>
      </c>
      <c r="O193" s="7"/>
      <c r="P193" s="7"/>
      <c r="Q193" s="3"/>
      <c r="R193" s="3"/>
      <c r="S193" s="3"/>
    </row>
    <row r="194" spans="1:19" ht="25" thickBot="1" x14ac:dyDescent="0.4">
      <c r="A194" s="10">
        <v>752</v>
      </c>
      <c r="B194" s="11">
        <v>126</v>
      </c>
      <c r="C194" s="9" t="s">
        <v>512</v>
      </c>
      <c r="D194" s="9" t="s">
        <v>16</v>
      </c>
      <c r="E194" s="9" t="s">
        <v>496</v>
      </c>
      <c r="F194" s="9" t="s">
        <v>496</v>
      </c>
      <c r="G194" s="9" t="s">
        <v>493</v>
      </c>
      <c r="H194" s="10">
        <v>86</v>
      </c>
      <c r="I194" s="9" t="s">
        <v>190</v>
      </c>
      <c r="J194" s="8">
        <f t="shared" ref="J194:J200" si="6">SUM(K194:P194)</f>
        <v>1800</v>
      </c>
      <c r="K194" s="7"/>
      <c r="L194" s="7"/>
      <c r="M194" s="7"/>
      <c r="N194" s="7">
        <v>1800</v>
      </c>
      <c r="O194" s="7"/>
      <c r="P194" s="7"/>
      <c r="Q194" s="3"/>
      <c r="R194" s="3"/>
      <c r="S194" s="3"/>
    </row>
    <row r="195" spans="1:19" ht="15" thickBot="1" x14ac:dyDescent="0.4">
      <c r="A195" s="10">
        <v>98</v>
      </c>
      <c r="B195" s="11">
        <v>14</v>
      </c>
      <c r="C195" s="9" t="s">
        <v>75</v>
      </c>
      <c r="D195" s="9" t="s">
        <v>16</v>
      </c>
      <c r="E195" s="9" t="s">
        <v>74</v>
      </c>
      <c r="F195" s="9" t="s">
        <v>12</v>
      </c>
      <c r="G195" s="9" t="s">
        <v>13</v>
      </c>
      <c r="H195" s="10">
        <v>86</v>
      </c>
      <c r="I195" s="9" t="s">
        <v>14</v>
      </c>
      <c r="J195" s="8">
        <f t="shared" si="6"/>
        <v>1800</v>
      </c>
      <c r="K195" s="7"/>
      <c r="L195" s="7"/>
      <c r="M195" s="7"/>
      <c r="N195" s="7">
        <v>1800</v>
      </c>
      <c r="O195" s="7"/>
      <c r="P195" s="7"/>
      <c r="Q195" s="3"/>
      <c r="R195" s="3"/>
      <c r="S195" s="3"/>
    </row>
    <row r="196" spans="1:19" ht="15" thickBot="1" x14ac:dyDescent="0.4">
      <c r="A196" s="10">
        <v>334</v>
      </c>
      <c r="B196" s="11">
        <v>56</v>
      </c>
      <c r="C196" s="9" t="s">
        <v>226</v>
      </c>
      <c r="D196" s="9" t="s">
        <v>16</v>
      </c>
      <c r="E196" s="9" t="s">
        <v>74</v>
      </c>
      <c r="F196" s="9" t="s">
        <v>12</v>
      </c>
      <c r="G196" s="9" t="s">
        <v>13</v>
      </c>
      <c r="H196" s="10">
        <v>86</v>
      </c>
      <c r="I196" s="9" t="s">
        <v>14</v>
      </c>
      <c r="J196" s="8">
        <f t="shared" si="6"/>
        <v>1800</v>
      </c>
      <c r="K196" s="7"/>
      <c r="L196" s="7"/>
      <c r="M196" s="7"/>
      <c r="N196" s="7">
        <v>1800</v>
      </c>
      <c r="O196" s="7"/>
      <c r="P196" s="7"/>
      <c r="Q196" s="3"/>
      <c r="R196" s="3"/>
      <c r="S196" s="3"/>
    </row>
    <row r="197" spans="1:19" ht="25" thickBot="1" x14ac:dyDescent="0.4">
      <c r="A197" s="10">
        <v>753</v>
      </c>
      <c r="B197" s="11">
        <v>126</v>
      </c>
      <c r="C197" s="9" t="s">
        <v>513</v>
      </c>
      <c r="D197" s="9" t="s">
        <v>16</v>
      </c>
      <c r="E197" s="9" t="s">
        <v>496</v>
      </c>
      <c r="F197" s="9" t="s">
        <v>496</v>
      </c>
      <c r="G197" s="9" t="s">
        <v>493</v>
      </c>
      <c r="H197" s="10">
        <v>91</v>
      </c>
      <c r="I197" s="9" t="s">
        <v>190</v>
      </c>
      <c r="J197" s="8">
        <f t="shared" si="6"/>
        <v>1800</v>
      </c>
      <c r="K197" s="7"/>
      <c r="L197" s="7"/>
      <c r="M197" s="7"/>
      <c r="N197" s="7">
        <v>1800</v>
      </c>
      <c r="O197" s="7"/>
      <c r="P197" s="7"/>
      <c r="Q197" s="3"/>
      <c r="R197" s="3"/>
      <c r="S197" s="3"/>
    </row>
    <row r="198" spans="1:19" ht="25" thickBot="1" x14ac:dyDescent="0.4">
      <c r="A198" s="10">
        <v>377</v>
      </c>
      <c r="B198" s="11">
        <v>63</v>
      </c>
      <c r="C198" s="9" t="s">
        <v>260</v>
      </c>
      <c r="D198" s="9" t="s">
        <v>16</v>
      </c>
      <c r="E198" s="9" t="s">
        <v>256</v>
      </c>
      <c r="F198" s="9" t="s">
        <v>256</v>
      </c>
      <c r="G198" s="9" t="s">
        <v>246</v>
      </c>
      <c r="H198" s="10">
        <v>91</v>
      </c>
      <c r="I198" s="9" t="s">
        <v>21</v>
      </c>
      <c r="J198" s="8">
        <f t="shared" si="6"/>
        <v>1800</v>
      </c>
      <c r="K198" s="7"/>
      <c r="L198" s="7"/>
      <c r="M198" s="7"/>
      <c r="N198" s="7">
        <v>1800</v>
      </c>
      <c r="O198" s="7"/>
      <c r="P198" s="7"/>
      <c r="Q198" s="3"/>
      <c r="R198" s="3"/>
      <c r="S198" s="3"/>
    </row>
    <row r="199" spans="1:19" ht="25" thickBot="1" x14ac:dyDescent="0.4">
      <c r="A199" s="10">
        <v>378</v>
      </c>
      <c r="B199" s="11">
        <v>63</v>
      </c>
      <c r="C199" s="9" t="s">
        <v>260</v>
      </c>
      <c r="D199" s="9" t="s">
        <v>16</v>
      </c>
      <c r="E199" s="9" t="s">
        <v>256</v>
      </c>
      <c r="F199" s="9" t="s">
        <v>256</v>
      </c>
      <c r="G199" s="9" t="s">
        <v>246</v>
      </c>
      <c r="H199" s="10">
        <v>91</v>
      </c>
      <c r="I199" s="9" t="s">
        <v>21</v>
      </c>
      <c r="J199" s="8">
        <f t="shared" si="6"/>
        <v>1800</v>
      </c>
      <c r="K199" s="7"/>
      <c r="L199" s="7"/>
      <c r="M199" s="7"/>
      <c r="N199" s="7">
        <v>1800</v>
      </c>
      <c r="O199" s="7"/>
      <c r="P199" s="7"/>
      <c r="Q199" s="3"/>
      <c r="R199" s="3"/>
      <c r="S199" s="3"/>
    </row>
    <row r="200" spans="1:19" ht="15" thickBot="1" x14ac:dyDescent="0.4">
      <c r="A200" s="6"/>
      <c r="B200" s="6"/>
      <c r="C200" s="6"/>
      <c r="D200" s="6"/>
      <c r="E200" s="6"/>
      <c r="F200" s="6"/>
      <c r="G200" s="6" t="s">
        <v>621</v>
      </c>
      <c r="H200" s="6"/>
      <c r="I200" s="6"/>
      <c r="J200" s="6">
        <f t="shared" si="6"/>
        <v>729150</v>
      </c>
      <c r="K200" s="5">
        <f t="shared" ref="K200:P200" si="7">SUM(K201:K398)</f>
        <v>43500</v>
      </c>
      <c r="L200" s="5">
        <f t="shared" si="7"/>
        <v>41600</v>
      </c>
      <c r="M200" s="5">
        <f t="shared" si="7"/>
        <v>176000</v>
      </c>
      <c r="N200" s="5">
        <f t="shared" si="7"/>
        <v>352800</v>
      </c>
      <c r="O200" s="5">
        <f t="shared" si="7"/>
        <v>99000</v>
      </c>
      <c r="P200" s="5">
        <f t="shared" si="7"/>
        <v>16250</v>
      </c>
      <c r="Q200" s="3"/>
      <c r="R200" s="3"/>
      <c r="S200" s="3"/>
    </row>
    <row r="201" spans="1:19" ht="15" thickBo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4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" thickBo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4"/>
      <c r="K202" s="3">
        <f>29*1500</f>
        <v>43500</v>
      </c>
      <c r="L202" s="3">
        <f>26*1600</f>
        <v>41600</v>
      </c>
      <c r="M202" s="3">
        <f>176*1000</f>
        <v>176000</v>
      </c>
      <c r="N202" s="3">
        <f>196*1800</f>
        <v>352800</v>
      </c>
      <c r="O202" s="3">
        <f>66*1500</f>
        <v>99000</v>
      </c>
      <c r="P202" s="3">
        <f>65*250</f>
        <v>16250</v>
      </c>
      <c r="Q202" s="3">
        <f>SUM(K202:P202)</f>
        <v>729150</v>
      </c>
      <c r="R202" s="3"/>
      <c r="S202" s="3"/>
    </row>
    <row r="203" spans="1:19" ht="15" thickBo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4"/>
      <c r="K203" s="3"/>
      <c r="L203" s="3"/>
      <c r="M203" s="3"/>
      <c r="N203" s="3"/>
      <c r="O203" s="3"/>
      <c r="P203" s="3"/>
      <c r="Q203" s="3">
        <f>Q202*20%</f>
        <v>145830</v>
      </c>
      <c r="R203" s="3"/>
      <c r="S203" s="3"/>
    </row>
    <row r="204" spans="1:19" ht="15" thickBo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4"/>
      <c r="K204" s="3"/>
      <c r="L204" s="3"/>
      <c r="M204" s="3"/>
      <c r="N204" s="3"/>
      <c r="O204" s="3"/>
      <c r="P204" s="3"/>
      <c r="Q204" s="3">
        <f>SUM(Q202:Q203)</f>
        <v>874980</v>
      </c>
      <c r="R204" s="3"/>
      <c r="S204" s="3"/>
    </row>
    <row r="205" spans="1:19" ht="15" thickBo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4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" thickBo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4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" thickBo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4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" thickBo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4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" thickBo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4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" thickBo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4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" thickBo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" thickBo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4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" thickBo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4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" thickBo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4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" thickBo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4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" thickBo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4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" thickBo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4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" thickBo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4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" thickBo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4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" thickBo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4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" thickBo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4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" thickBo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4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" thickBo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4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" thickBo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4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" thickBo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4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" thickBo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4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" thickBo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4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" thickBo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4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" thickBo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4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" thickBo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4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" thickBo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4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" thickBo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4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" thickBo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4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" thickBo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4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" thickBo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4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" thickBo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4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" thickBo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4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" thickBo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4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" thickBo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4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" thickBo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4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" thickBo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4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" thickBo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4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" thickBo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4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" thickBo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4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" thickBo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4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" thickBo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4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" thickBo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4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" thickBot="1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4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" thickBot="1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4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" thickBot="1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4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" thickBot="1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4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" thickBot="1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4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" thickBot="1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4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" thickBot="1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4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" thickBot="1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4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" thickBot="1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4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" thickBot="1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4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" thickBot="1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4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" thickBot="1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4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" thickBot="1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4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" thickBot="1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4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" thickBot="1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4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" thickBot="1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4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" thickBot="1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4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" thickBot="1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4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" thickBot="1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4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" thickBot="1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4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" thickBot="1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4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" thickBot="1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4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" thickBot="1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4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" thickBot="1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4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" thickBot="1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4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" thickBot="1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4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" thickBot="1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4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" thickBot="1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4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" thickBot="1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4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" thickBot="1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4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" thickBot="1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4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" thickBot="1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4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" thickBot="1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4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" thickBot="1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4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" thickBot="1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4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" thickBot="1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4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" thickBot="1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4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" thickBot="1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4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" thickBot="1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4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" thickBot="1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4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" thickBot="1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4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" thickBot="1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4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" thickBot="1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4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" thickBot="1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4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" thickBot="1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4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" thickBot="1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4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" thickBot="1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4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" thickBot="1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4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" thickBot="1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4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" thickBot="1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4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" thickBot="1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4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" thickBot="1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4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" thickBot="1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4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" thickBot="1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4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" thickBot="1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4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" thickBot="1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4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" thickBot="1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4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" thickBot="1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4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" thickBot="1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4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" thickBot="1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4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" thickBot="1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4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" thickBot="1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4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" thickBot="1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4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" thickBot="1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4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" thickBot="1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4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" thickBot="1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4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" thickBot="1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4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" thickBot="1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4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" thickBot="1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4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" thickBot="1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4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" thickBot="1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4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" thickBot="1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4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" thickBot="1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4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" thickBot="1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4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" thickBot="1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4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" thickBot="1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4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" thickBot="1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4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" thickBot="1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4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" thickBot="1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4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" thickBot="1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4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" thickBot="1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4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" thickBot="1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4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" thickBot="1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4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" thickBot="1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4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" thickBot="1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4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" thickBot="1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4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" thickBot="1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4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" thickBot="1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4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" thickBot="1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4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" thickBot="1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4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" thickBot="1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4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" thickBot="1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4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" thickBot="1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4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" thickBot="1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4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" thickBot="1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4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" thickBot="1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4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" thickBot="1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4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" thickBot="1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4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" thickBot="1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4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" thickBot="1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4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" thickBot="1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4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" thickBot="1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4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" thickBot="1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4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" thickBot="1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4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" thickBot="1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4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" thickBot="1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4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" thickBot="1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4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" thickBot="1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4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" thickBot="1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4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" thickBot="1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4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" thickBot="1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4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" thickBot="1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4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" thickBot="1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4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" thickBot="1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4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" thickBot="1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4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" thickBot="1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4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" thickBot="1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4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" thickBot="1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4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" thickBot="1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4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" thickBot="1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4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" thickBot="1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4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" thickBot="1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4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" thickBot="1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4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" thickBot="1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4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" thickBot="1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4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" thickBot="1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4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" thickBot="1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4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" thickBot="1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4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" thickBot="1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4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" thickBot="1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4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" thickBot="1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4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" thickBot="1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4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" thickBot="1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4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" thickBot="1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4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" thickBot="1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4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" thickBot="1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4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" thickBot="1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4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" thickBot="1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4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" thickBot="1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4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" thickBot="1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4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" thickBot="1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4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" thickBot="1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4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" thickBot="1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4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" thickBot="1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4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" thickBot="1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4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" thickBot="1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4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" thickBot="1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4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" thickBot="1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4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" thickBot="1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4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" thickBot="1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4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" thickBot="1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4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" thickBot="1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4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" thickBot="1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4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" thickBot="1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4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" thickBot="1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4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" thickBot="1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4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" thickBot="1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4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" thickBot="1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4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" thickBot="1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4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" thickBot="1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4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" thickBot="1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4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" thickBot="1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4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" thickBot="1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4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" thickBot="1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4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" thickBot="1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4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" thickBot="1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4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" thickBot="1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4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" thickBot="1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4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" thickBot="1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4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" thickBot="1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4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" thickBot="1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4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" thickBot="1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4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" thickBot="1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4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" thickBot="1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4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" thickBot="1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4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" thickBot="1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4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" thickBot="1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4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" thickBot="1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4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" thickBot="1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4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" thickBot="1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4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" thickBot="1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4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" thickBot="1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4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" thickBot="1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4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" thickBot="1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4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" thickBot="1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4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" thickBot="1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4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" thickBot="1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4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" thickBot="1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4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" thickBot="1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4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" thickBot="1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4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" thickBot="1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4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" thickBot="1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4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" thickBot="1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4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" thickBot="1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4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" thickBot="1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4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" thickBot="1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4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" thickBot="1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4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" thickBot="1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4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" thickBot="1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4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" thickBot="1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4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" thickBot="1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4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" thickBot="1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4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" thickBot="1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4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" thickBot="1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4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" thickBot="1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4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" thickBot="1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4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" thickBot="1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4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" thickBot="1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4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" thickBot="1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4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" thickBot="1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4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" thickBot="1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4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" thickBot="1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4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" thickBot="1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4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" thickBot="1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4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" thickBot="1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4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" thickBot="1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4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" thickBot="1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4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" thickBot="1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4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" thickBot="1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4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" thickBot="1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4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" thickBot="1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4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" thickBot="1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4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" thickBot="1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4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" thickBot="1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4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" thickBot="1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4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" thickBot="1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4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" thickBot="1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4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" thickBot="1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4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" thickBot="1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4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" thickBot="1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4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" thickBot="1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4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" thickBot="1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4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" thickBot="1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4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" thickBot="1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4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" thickBot="1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4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" thickBot="1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4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" thickBot="1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4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" thickBot="1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4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" thickBot="1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4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" thickBot="1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4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" thickBot="1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4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" thickBot="1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4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" thickBot="1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4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" thickBot="1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4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" thickBot="1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4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" thickBot="1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4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" thickBot="1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4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" thickBot="1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4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" thickBot="1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4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" thickBot="1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4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" thickBot="1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4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" thickBot="1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4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" thickBot="1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4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" thickBot="1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4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" thickBot="1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4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" thickBot="1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4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" thickBot="1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4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" thickBot="1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4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" thickBot="1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4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" thickBot="1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4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" thickBot="1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4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" thickBot="1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4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" thickBot="1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4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" thickBot="1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4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" thickBot="1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4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" thickBot="1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4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" thickBot="1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4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" thickBot="1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4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" thickBot="1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4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" thickBot="1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4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" thickBot="1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4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" thickBot="1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4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" thickBot="1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4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" thickBot="1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4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" thickBot="1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4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" thickBot="1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4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" thickBot="1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4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" thickBot="1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4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" thickBot="1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4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" thickBot="1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4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" thickBot="1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4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" thickBot="1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4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" thickBot="1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4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" thickBot="1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4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" thickBot="1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4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" thickBot="1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4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" thickBot="1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4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" thickBot="1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4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" thickBot="1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4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" thickBot="1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4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" thickBot="1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4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" thickBot="1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4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" thickBot="1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4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" thickBot="1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4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" thickBot="1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4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" thickBot="1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4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" thickBot="1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4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" thickBot="1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4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" thickBot="1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4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" thickBot="1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4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" thickBot="1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4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" thickBot="1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4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" thickBot="1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4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" thickBot="1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4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" thickBot="1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4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" thickBot="1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4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" thickBot="1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4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" thickBot="1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4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" thickBot="1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4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" thickBot="1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4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" thickBot="1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4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" thickBot="1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4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" thickBot="1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4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" thickBot="1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4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" thickBot="1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4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" thickBot="1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4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" thickBot="1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4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" thickBot="1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4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" thickBot="1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4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" thickBot="1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4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" thickBot="1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4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" thickBot="1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4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" thickBot="1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4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" thickBot="1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4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" thickBot="1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4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" thickBot="1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4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" thickBot="1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4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" thickBot="1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4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" thickBot="1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4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" thickBot="1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4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" thickBot="1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4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" thickBot="1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4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" thickBot="1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4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" thickBot="1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4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" thickBot="1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4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" thickBot="1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4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" thickBot="1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4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" thickBot="1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4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" thickBot="1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4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" thickBot="1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4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" thickBot="1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4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" thickBot="1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4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" thickBot="1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4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" thickBot="1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4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" thickBot="1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4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" thickBot="1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4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" thickBot="1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4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" thickBot="1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4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" thickBot="1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4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" thickBot="1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4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" thickBot="1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4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" thickBot="1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4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" thickBot="1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4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" thickBot="1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4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" thickBot="1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4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" thickBot="1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4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" thickBot="1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4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" thickBot="1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4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" thickBot="1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4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" thickBot="1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4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" thickBot="1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4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" thickBot="1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4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" thickBot="1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4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" thickBot="1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4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" thickBot="1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4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" thickBot="1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4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" thickBot="1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4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" thickBot="1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4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" thickBot="1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4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" thickBot="1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4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" thickBot="1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4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" thickBot="1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4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" thickBot="1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4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" thickBot="1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4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" thickBot="1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4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" thickBot="1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4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" thickBot="1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4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" thickBot="1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4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" thickBot="1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4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" thickBot="1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4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" thickBot="1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4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" thickBot="1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4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" thickBot="1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4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" thickBot="1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4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" thickBot="1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4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" thickBot="1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4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" thickBot="1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4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" thickBot="1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4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" thickBot="1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4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" thickBot="1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4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" thickBot="1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4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" thickBot="1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4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" thickBot="1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4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" thickBot="1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4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" thickBot="1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4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" thickBot="1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4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" thickBot="1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4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" thickBo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4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" thickBot="1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4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" thickBot="1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4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" thickBot="1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4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" thickBot="1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4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" thickBot="1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4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" thickBot="1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4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" thickBot="1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4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" thickBot="1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4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" thickBot="1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4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" thickBot="1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4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" thickBot="1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4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" thickBot="1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4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" thickBot="1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4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" thickBot="1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4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" thickBot="1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4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" thickBot="1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4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" thickBot="1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4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" thickBot="1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4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" thickBo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4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" thickBot="1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4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" thickBot="1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4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" thickBot="1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4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" thickBot="1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4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" thickBot="1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4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" thickBot="1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4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" thickBot="1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4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" thickBot="1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4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" thickBot="1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4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" thickBot="1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4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" thickBot="1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4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" thickBot="1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4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" thickBot="1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4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" thickBot="1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4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" thickBot="1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4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" thickBot="1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4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" thickBot="1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4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" thickBot="1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4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" thickBot="1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4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" thickBot="1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4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" thickBot="1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4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" thickBot="1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4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" thickBot="1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4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" thickBot="1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4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" thickBot="1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4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" thickBot="1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4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" thickBot="1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4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" thickBot="1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4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" thickBot="1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4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" thickBot="1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4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" thickBot="1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4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" thickBot="1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4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" thickBot="1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4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" thickBot="1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4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" thickBot="1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4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" thickBot="1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4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" thickBot="1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4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" thickBot="1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4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" thickBot="1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4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" thickBot="1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4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" thickBot="1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4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" thickBot="1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4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" thickBot="1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4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" thickBot="1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4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" thickBot="1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4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" thickBot="1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4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" thickBot="1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4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" thickBot="1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4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" thickBot="1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4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" thickBot="1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4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" thickBot="1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4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" thickBot="1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4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" thickBot="1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4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" thickBot="1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4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" thickBot="1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4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" thickBot="1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4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" thickBot="1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4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" thickBot="1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4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" thickBot="1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4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" thickBot="1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4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" thickBot="1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4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" thickBot="1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4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" thickBot="1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4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" thickBot="1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4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" thickBot="1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4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" thickBot="1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4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" thickBot="1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4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" thickBot="1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4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" thickBot="1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4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" thickBot="1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4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" thickBot="1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4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" thickBot="1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4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" thickBot="1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4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" thickBot="1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4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" thickBot="1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4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" thickBot="1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4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" thickBot="1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4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" thickBot="1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4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" thickBot="1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4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" thickBot="1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4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" thickBot="1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4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" thickBot="1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4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" thickBot="1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4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" thickBot="1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4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" thickBot="1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4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" thickBot="1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4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" thickBot="1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4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" thickBot="1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4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" thickBot="1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4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" thickBot="1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4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" thickBot="1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4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" thickBot="1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4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" thickBot="1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4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" thickBot="1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4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" thickBot="1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4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" thickBot="1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4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" thickBot="1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4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" thickBot="1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4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" thickBot="1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4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" thickBot="1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4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" thickBot="1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4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" thickBot="1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4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" thickBot="1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4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" thickBot="1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4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" thickBot="1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4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" thickBot="1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4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" thickBot="1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4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" thickBot="1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4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" thickBot="1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4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" thickBot="1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4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" thickBot="1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4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" thickBot="1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4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" thickBot="1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4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" thickBot="1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4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" thickBot="1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4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" thickBot="1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4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" thickBot="1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4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" thickBot="1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4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" thickBot="1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4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" thickBot="1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4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" thickBot="1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4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" thickBot="1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4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" thickBot="1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4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" thickBot="1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4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" thickBot="1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4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" thickBot="1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4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" thickBot="1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4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" thickBot="1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4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" thickBot="1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4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" thickBot="1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4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" thickBot="1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4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" thickBot="1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4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" thickBot="1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4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" thickBot="1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4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" thickBot="1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4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" thickBot="1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4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" thickBot="1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4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" thickBot="1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4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" thickBot="1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4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" thickBot="1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4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" thickBot="1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4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" thickBot="1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4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" thickBot="1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4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" thickBot="1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4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" thickBot="1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4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" thickBot="1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4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" thickBot="1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4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" thickBot="1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4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" thickBot="1" x14ac:dyDescent="0.4">
      <c r="A813" s="3"/>
      <c r="B813" s="3"/>
      <c r="C813" s="3"/>
      <c r="D813" s="3"/>
      <c r="E813" s="3"/>
      <c r="F813" s="3"/>
      <c r="G813" s="3"/>
      <c r="H813" s="3"/>
      <c r="I813" s="3"/>
      <c r="J813" s="4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" thickBot="1" x14ac:dyDescent="0.4">
      <c r="A814" s="3"/>
      <c r="B814" s="3"/>
      <c r="C814" s="3"/>
      <c r="D814" s="3"/>
      <c r="E814" s="3"/>
      <c r="F814" s="3"/>
      <c r="G814" s="3"/>
      <c r="H814" s="3"/>
      <c r="I814" s="3"/>
      <c r="J814" s="4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" thickBot="1" x14ac:dyDescent="0.4">
      <c r="A815" s="3"/>
      <c r="B815" s="3"/>
      <c r="C815" s="3"/>
      <c r="D815" s="3"/>
      <c r="E815" s="3"/>
      <c r="F815" s="3"/>
      <c r="G815" s="3"/>
      <c r="H815" s="3"/>
      <c r="I815" s="3"/>
      <c r="J815" s="4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" thickBot="1" x14ac:dyDescent="0.4">
      <c r="A816" s="3"/>
      <c r="B816" s="3"/>
      <c r="C816" s="3"/>
      <c r="D816" s="3"/>
      <c r="E816" s="3"/>
      <c r="F816" s="3"/>
      <c r="G816" s="3"/>
      <c r="H816" s="3"/>
      <c r="I816" s="3"/>
      <c r="J816" s="4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" thickBot="1" x14ac:dyDescent="0.4">
      <c r="A817" s="3"/>
      <c r="B817" s="3"/>
      <c r="C817" s="3"/>
      <c r="D817" s="3"/>
      <c r="E817" s="3"/>
      <c r="F817" s="3"/>
      <c r="G817" s="3"/>
      <c r="H817" s="3"/>
      <c r="I817" s="3"/>
      <c r="J817" s="4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" thickBot="1" x14ac:dyDescent="0.4">
      <c r="A818" s="3"/>
      <c r="B818" s="3"/>
      <c r="C818" s="3"/>
      <c r="D818" s="3"/>
      <c r="E818" s="3"/>
      <c r="F818" s="3"/>
      <c r="G818" s="3"/>
      <c r="H818" s="3"/>
      <c r="I818" s="3"/>
      <c r="J818" s="4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" thickBot="1" x14ac:dyDescent="0.4">
      <c r="A819" s="3"/>
      <c r="B819" s="3"/>
      <c r="C819" s="3"/>
      <c r="D819" s="3"/>
      <c r="E819" s="3"/>
      <c r="F819" s="3"/>
      <c r="G819" s="3"/>
      <c r="H819" s="3"/>
      <c r="I819" s="3"/>
      <c r="J819" s="4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" thickBot="1" x14ac:dyDescent="0.4">
      <c r="A820" s="3"/>
      <c r="B820" s="3"/>
      <c r="C820" s="3"/>
      <c r="D820" s="3"/>
      <c r="E820" s="3"/>
      <c r="F820" s="3"/>
      <c r="G820" s="3"/>
      <c r="H820" s="3"/>
      <c r="I820" s="3"/>
      <c r="J820" s="4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" thickBot="1" x14ac:dyDescent="0.4">
      <c r="A821" s="3"/>
      <c r="B821" s="3"/>
      <c r="C821" s="3"/>
      <c r="D821" s="3"/>
      <c r="E821" s="3"/>
      <c r="F821" s="3"/>
      <c r="G821" s="3"/>
      <c r="H821" s="3"/>
      <c r="I821" s="3"/>
      <c r="J821" s="4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" thickBot="1" x14ac:dyDescent="0.4">
      <c r="A822" s="3"/>
      <c r="B822" s="3"/>
      <c r="C822" s="3"/>
      <c r="D822" s="3"/>
      <c r="E822" s="3"/>
      <c r="F822" s="3"/>
      <c r="G822" s="3"/>
      <c r="H822" s="3"/>
      <c r="I822" s="3"/>
      <c r="J822" s="4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" thickBot="1" x14ac:dyDescent="0.4">
      <c r="A823" s="3"/>
      <c r="B823" s="3"/>
      <c r="C823" s="3"/>
      <c r="D823" s="3"/>
      <c r="E823" s="3"/>
      <c r="F823" s="3"/>
      <c r="G823" s="3"/>
      <c r="H823" s="3"/>
      <c r="I823" s="3"/>
      <c r="J823" s="4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" thickBot="1" x14ac:dyDescent="0.4">
      <c r="A824" s="3"/>
      <c r="B824" s="3"/>
      <c r="C824" s="3"/>
      <c r="D824" s="3"/>
      <c r="E824" s="3"/>
      <c r="F824" s="3"/>
      <c r="G824" s="3"/>
      <c r="H824" s="3"/>
      <c r="I824" s="3"/>
      <c r="J824" s="4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" thickBot="1" x14ac:dyDescent="0.4">
      <c r="A825" s="3"/>
      <c r="B825" s="3"/>
      <c r="C825" s="3"/>
      <c r="D825" s="3"/>
      <c r="E825" s="3"/>
      <c r="F825" s="3"/>
      <c r="G825" s="3"/>
      <c r="H825" s="3"/>
      <c r="I825" s="3"/>
      <c r="J825" s="4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" thickBot="1" x14ac:dyDescent="0.4">
      <c r="A826" s="3"/>
      <c r="B826" s="3"/>
      <c r="C826" s="3"/>
      <c r="D826" s="3"/>
      <c r="E826" s="3"/>
      <c r="F826" s="3"/>
      <c r="G826" s="3"/>
      <c r="H826" s="3"/>
      <c r="I826" s="3"/>
      <c r="J826" s="4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" thickBot="1" x14ac:dyDescent="0.4">
      <c r="A827" s="3"/>
      <c r="B827" s="3"/>
      <c r="C827" s="3"/>
      <c r="D827" s="3"/>
      <c r="E827" s="3"/>
      <c r="F827" s="3"/>
      <c r="G827" s="3"/>
      <c r="H827" s="3"/>
      <c r="I827" s="3"/>
      <c r="J827" s="4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" thickBot="1" x14ac:dyDescent="0.4">
      <c r="A828" s="3"/>
      <c r="B828" s="3"/>
      <c r="C828" s="3"/>
      <c r="D828" s="3"/>
      <c r="E828" s="3"/>
      <c r="F828" s="3"/>
      <c r="G828" s="3"/>
      <c r="H828" s="3"/>
      <c r="I828" s="3"/>
      <c r="J828" s="4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" thickBot="1" x14ac:dyDescent="0.4">
      <c r="A829" s="3"/>
      <c r="B829" s="3"/>
      <c r="C829" s="3"/>
      <c r="D829" s="3"/>
      <c r="E829" s="3"/>
      <c r="F829" s="3"/>
      <c r="G829" s="3"/>
      <c r="H829" s="3"/>
      <c r="I829" s="3"/>
      <c r="J829" s="4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" thickBot="1" x14ac:dyDescent="0.4">
      <c r="A830" s="3"/>
      <c r="B830" s="3"/>
      <c r="C830" s="3"/>
      <c r="D830" s="3"/>
      <c r="E830" s="3"/>
      <c r="F830" s="3"/>
      <c r="G830" s="3"/>
      <c r="H830" s="3"/>
      <c r="I830" s="3"/>
      <c r="J830" s="4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" thickBot="1" x14ac:dyDescent="0.4">
      <c r="A831" s="3"/>
      <c r="B831" s="3"/>
      <c r="C831" s="3"/>
      <c r="D831" s="3"/>
      <c r="E831" s="3"/>
      <c r="F831" s="3"/>
      <c r="G831" s="3"/>
      <c r="H831" s="3"/>
      <c r="I831" s="3"/>
      <c r="J831" s="4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" thickBot="1" x14ac:dyDescent="0.4">
      <c r="A832" s="3"/>
      <c r="B832" s="3"/>
      <c r="C832" s="3"/>
      <c r="D832" s="3"/>
      <c r="E832" s="3"/>
      <c r="F832" s="3"/>
      <c r="G832" s="3"/>
      <c r="H832" s="3"/>
      <c r="I832" s="3"/>
      <c r="J832" s="4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" thickBot="1" x14ac:dyDescent="0.4">
      <c r="A833" s="3"/>
      <c r="B833" s="3"/>
      <c r="C833" s="3"/>
      <c r="D833" s="3"/>
      <c r="E833" s="3"/>
      <c r="F833" s="3"/>
      <c r="G833" s="3"/>
      <c r="H833" s="3"/>
      <c r="I833" s="3"/>
      <c r="J833" s="4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" thickBot="1" x14ac:dyDescent="0.4">
      <c r="A834" s="3"/>
      <c r="B834" s="3"/>
      <c r="C834" s="3"/>
      <c r="D834" s="3"/>
      <c r="E834" s="3"/>
      <c r="F834" s="3"/>
      <c r="G834" s="3"/>
      <c r="H834" s="3"/>
      <c r="I834" s="3"/>
      <c r="J834" s="4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" thickBot="1" x14ac:dyDescent="0.4">
      <c r="A835" s="3"/>
      <c r="B835" s="3"/>
      <c r="C835" s="3"/>
      <c r="D835" s="3"/>
      <c r="E835" s="3"/>
      <c r="F835" s="3"/>
      <c r="G835" s="3"/>
      <c r="H835" s="3"/>
      <c r="I835" s="3"/>
      <c r="J835" s="4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" thickBot="1" x14ac:dyDescent="0.4">
      <c r="A836" s="3"/>
      <c r="B836" s="3"/>
      <c r="C836" s="3"/>
      <c r="D836" s="3"/>
      <c r="E836" s="3"/>
      <c r="F836" s="3"/>
      <c r="G836" s="3"/>
      <c r="H836" s="3"/>
      <c r="I836" s="3"/>
      <c r="J836" s="4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" thickBot="1" x14ac:dyDescent="0.4">
      <c r="A837" s="3"/>
      <c r="B837" s="3"/>
      <c r="C837" s="3"/>
      <c r="D837" s="3"/>
      <c r="E837" s="3"/>
      <c r="F837" s="3"/>
      <c r="G837" s="3"/>
      <c r="H837" s="3"/>
      <c r="I837" s="3"/>
      <c r="J837" s="4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" thickBot="1" x14ac:dyDescent="0.4">
      <c r="A838" s="3"/>
      <c r="B838" s="3"/>
      <c r="C838" s="3"/>
      <c r="D838" s="3"/>
      <c r="E838" s="3"/>
      <c r="F838" s="3"/>
      <c r="G838" s="3"/>
      <c r="H838" s="3"/>
      <c r="I838" s="3"/>
      <c r="J838" s="4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" thickBot="1" x14ac:dyDescent="0.4">
      <c r="A839" s="3"/>
      <c r="B839" s="3"/>
      <c r="C839" s="3"/>
      <c r="D839" s="3"/>
      <c r="E839" s="3"/>
      <c r="F839" s="3"/>
      <c r="G839" s="3"/>
      <c r="H839" s="3"/>
      <c r="I839" s="3"/>
      <c r="J839" s="4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" thickBot="1" x14ac:dyDescent="0.4">
      <c r="A840" s="3"/>
      <c r="B840" s="3"/>
      <c r="C840" s="3"/>
      <c r="D840" s="3"/>
      <c r="E840" s="3"/>
      <c r="F840" s="3"/>
      <c r="G840" s="3"/>
      <c r="H840" s="3"/>
      <c r="I840" s="3"/>
      <c r="J840" s="4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" thickBot="1" x14ac:dyDescent="0.4">
      <c r="A841" s="3"/>
      <c r="B841" s="3"/>
      <c r="C841" s="3"/>
      <c r="D841" s="3"/>
      <c r="E841" s="3"/>
      <c r="F841" s="3"/>
      <c r="G841" s="3"/>
      <c r="H841" s="3"/>
      <c r="I841" s="3"/>
      <c r="J841" s="4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" thickBot="1" x14ac:dyDescent="0.4">
      <c r="A842" s="3"/>
      <c r="B842" s="3"/>
      <c r="C842" s="3"/>
      <c r="D842" s="3"/>
      <c r="E842" s="3"/>
      <c r="F842" s="3"/>
      <c r="G842" s="3"/>
      <c r="H842" s="3"/>
      <c r="I842" s="3"/>
      <c r="J842" s="4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" thickBot="1" x14ac:dyDescent="0.4">
      <c r="A843" s="3"/>
      <c r="B843" s="3"/>
      <c r="C843" s="3"/>
      <c r="D843" s="3"/>
      <c r="E843" s="3"/>
      <c r="F843" s="3"/>
      <c r="G843" s="3"/>
      <c r="H843" s="3"/>
      <c r="I843" s="3"/>
      <c r="J843" s="4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" thickBot="1" x14ac:dyDescent="0.4">
      <c r="A844" s="3"/>
      <c r="B844" s="3"/>
      <c r="C844" s="3"/>
      <c r="D844" s="3"/>
      <c r="E844" s="3"/>
      <c r="F844" s="3"/>
      <c r="G844" s="3"/>
      <c r="H844" s="3"/>
      <c r="I844" s="3"/>
      <c r="J844" s="4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" thickBot="1" x14ac:dyDescent="0.4">
      <c r="A845" s="3"/>
      <c r="B845" s="3"/>
      <c r="C845" s="3"/>
      <c r="D845" s="3"/>
      <c r="E845" s="3"/>
      <c r="F845" s="3"/>
      <c r="G845" s="3"/>
      <c r="H845" s="3"/>
      <c r="I845" s="3"/>
      <c r="J845" s="4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" thickBot="1" x14ac:dyDescent="0.4">
      <c r="A846" s="3"/>
      <c r="B846" s="3"/>
      <c r="C846" s="3"/>
      <c r="D846" s="3"/>
      <c r="E846" s="3"/>
      <c r="F846" s="3"/>
      <c r="G846" s="3"/>
      <c r="H846" s="3"/>
      <c r="I846" s="3"/>
      <c r="J846" s="4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" thickBot="1" x14ac:dyDescent="0.4">
      <c r="A847" s="3"/>
      <c r="B847" s="3"/>
      <c r="C847" s="3"/>
      <c r="D847" s="3"/>
      <c r="E847" s="3"/>
      <c r="F847" s="3"/>
      <c r="G847" s="3"/>
      <c r="H847" s="3"/>
      <c r="I847" s="3"/>
      <c r="J847" s="4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" thickBot="1" x14ac:dyDescent="0.4">
      <c r="A848" s="3"/>
      <c r="B848" s="3"/>
      <c r="C848" s="3"/>
      <c r="D848" s="3"/>
      <c r="E848" s="3"/>
      <c r="F848" s="3"/>
      <c r="G848" s="3"/>
      <c r="H848" s="3"/>
      <c r="I848" s="3"/>
      <c r="J848" s="4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" thickBot="1" x14ac:dyDescent="0.4">
      <c r="A849" s="3"/>
      <c r="B849" s="3"/>
      <c r="C849" s="3"/>
      <c r="D849" s="3"/>
      <c r="E849" s="3"/>
      <c r="F849" s="3"/>
      <c r="G849" s="3"/>
      <c r="H849" s="3"/>
      <c r="I849" s="3"/>
      <c r="J849" s="4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" thickBot="1" x14ac:dyDescent="0.4">
      <c r="A850" s="3"/>
      <c r="B850" s="3"/>
      <c r="C850" s="3"/>
      <c r="D850" s="3"/>
      <c r="E850" s="3"/>
      <c r="F850" s="3"/>
      <c r="G850" s="3"/>
      <c r="H850" s="3"/>
      <c r="I850" s="3"/>
      <c r="J850" s="4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" thickBot="1" x14ac:dyDescent="0.4">
      <c r="A851" s="3"/>
      <c r="B851" s="3"/>
      <c r="C851" s="3"/>
      <c r="D851" s="3"/>
      <c r="E851" s="3"/>
      <c r="F851" s="3"/>
      <c r="G851" s="3"/>
      <c r="H851" s="3"/>
      <c r="I851" s="3"/>
      <c r="J851" s="4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" thickBot="1" x14ac:dyDescent="0.4">
      <c r="A852" s="3"/>
      <c r="B852" s="3"/>
      <c r="C852" s="3"/>
      <c r="D852" s="3"/>
      <c r="E852" s="3"/>
      <c r="F852" s="3"/>
      <c r="G852" s="3"/>
      <c r="H852" s="3"/>
      <c r="I852" s="3"/>
      <c r="J852" s="4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" thickBot="1" x14ac:dyDescent="0.4">
      <c r="A853" s="3"/>
      <c r="B853" s="3"/>
      <c r="C853" s="3"/>
      <c r="D853" s="3"/>
      <c r="E853" s="3"/>
      <c r="F853" s="3"/>
      <c r="G853" s="3"/>
      <c r="H853" s="3"/>
      <c r="I853" s="3"/>
      <c r="J853" s="4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" thickBot="1" x14ac:dyDescent="0.4">
      <c r="A854" s="3"/>
      <c r="B854" s="3"/>
      <c r="C854" s="3"/>
      <c r="D854" s="3"/>
      <c r="E854" s="3"/>
      <c r="F854" s="3"/>
      <c r="G854" s="3"/>
      <c r="H854" s="3"/>
      <c r="I854" s="3"/>
      <c r="J854" s="4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" thickBot="1" x14ac:dyDescent="0.4">
      <c r="A855" s="3"/>
      <c r="B855" s="3"/>
      <c r="C855" s="3"/>
      <c r="D855" s="3"/>
      <c r="E855" s="3"/>
      <c r="F855" s="3"/>
      <c r="G855" s="3"/>
      <c r="H855" s="3"/>
      <c r="I855" s="3"/>
      <c r="J855" s="4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" thickBot="1" x14ac:dyDescent="0.4">
      <c r="A856" s="3"/>
      <c r="B856" s="3"/>
      <c r="C856" s="3"/>
      <c r="D856" s="3"/>
      <c r="E856" s="3"/>
      <c r="F856" s="3"/>
      <c r="G856" s="3"/>
      <c r="H856" s="3"/>
      <c r="I856" s="3"/>
      <c r="J856" s="4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" thickBot="1" x14ac:dyDescent="0.4">
      <c r="A857" s="3"/>
      <c r="B857" s="3"/>
      <c r="C857" s="3"/>
      <c r="D857" s="3"/>
      <c r="E857" s="3"/>
      <c r="F857" s="3"/>
      <c r="G857" s="3"/>
      <c r="H857" s="3"/>
      <c r="I857" s="3"/>
      <c r="J857" s="4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" thickBot="1" x14ac:dyDescent="0.4">
      <c r="A858" s="3"/>
      <c r="B858" s="3"/>
      <c r="C858" s="3"/>
      <c r="D858" s="3"/>
      <c r="E858" s="3"/>
      <c r="F858" s="3"/>
      <c r="G858" s="3"/>
      <c r="H858" s="3"/>
      <c r="I858" s="3"/>
      <c r="J858" s="4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" thickBot="1" x14ac:dyDescent="0.4">
      <c r="A859" s="3"/>
      <c r="B859" s="3"/>
      <c r="C859" s="3"/>
      <c r="D859" s="3"/>
      <c r="E859" s="3"/>
      <c r="F859" s="3"/>
      <c r="G859" s="3"/>
      <c r="H859" s="3"/>
      <c r="I859" s="3"/>
      <c r="J859" s="4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" thickBot="1" x14ac:dyDescent="0.4">
      <c r="A860" s="3"/>
      <c r="B860" s="3"/>
      <c r="C860" s="3"/>
      <c r="D860" s="3"/>
      <c r="E860" s="3"/>
      <c r="F860" s="3"/>
      <c r="G860" s="3"/>
      <c r="H860" s="3"/>
      <c r="I860" s="3"/>
      <c r="J860" s="4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" thickBot="1" x14ac:dyDescent="0.4">
      <c r="A861" s="3"/>
      <c r="B861" s="3"/>
      <c r="C861" s="3"/>
      <c r="D861" s="3"/>
      <c r="E861" s="3"/>
      <c r="F861" s="3"/>
      <c r="G861" s="3"/>
      <c r="H861" s="3"/>
      <c r="I861" s="3"/>
      <c r="J861" s="4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" thickBot="1" x14ac:dyDescent="0.4">
      <c r="A862" s="3"/>
      <c r="B862" s="3"/>
      <c r="C862" s="3"/>
      <c r="D862" s="3"/>
      <c r="E862" s="3"/>
      <c r="F862" s="3"/>
      <c r="G862" s="3"/>
      <c r="H862" s="3"/>
      <c r="I862" s="3"/>
      <c r="J862" s="4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" thickBot="1" x14ac:dyDescent="0.4">
      <c r="A863" s="3"/>
      <c r="B863" s="3"/>
      <c r="C863" s="3"/>
      <c r="D863" s="3"/>
      <c r="E863" s="3"/>
      <c r="F863" s="3"/>
      <c r="G863" s="3"/>
      <c r="H863" s="3"/>
      <c r="I863" s="3"/>
      <c r="J863" s="4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" thickBot="1" x14ac:dyDescent="0.4">
      <c r="A864" s="3"/>
      <c r="B864" s="3"/>
      <c r="C864" s="3"/>
      <c r="D864" s="3"/>
      <c r="E864" s="3"/>
      <c r="F864" s="3"/>
      <c r="G864" s="3"/>
      <c r="H864" s="3"/>
      <c r="I864" s="3"/>
      <c r="J864" s="4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" thickBot="1" x14ac:dyDescent="0.4">
      <c r="A865" s="3"/>
      <c r="B865" s="3"/>
      <c r="C865" s="3"/>
      <c r="D865" s="3"/>
      <c r="E865" s="3"/>
      <c r="F865" s="3"/>
      <c r="G865" s="3"/>
      <c r="H865" s="3"/>
      <c r="I865" s="3"/>
      <c r="J865" s="4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" thickBot="1" x14ac:dyDescent="0.4">
      <c r="A866" s="3"/>
      <c r="B866" s="3"/>
      <c r="C866" s="3"/>
      <c r="D866" s="3"/>
      <c r="E866" s="3"/>
      <c r="F866" s="3"/>
      <c r="G866" s="3"/>
      <c r="H866" s="3"/>
      <c r="I866" s="3"/>
      <c r="J866" s="4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" thickBot="1" x14ac:dyDescent="0.4">
      <c r="A867" s="3"/>
      <c r="B867" s="3"/>
      <c r="C867" s="3"/>
      <c r="D867" s="3"/>
      <c r="E867" s="3"/>
      <c r="F867" s="3"/>
      <c r="G867" s="3"/>
      <c r="H867" s="3"/>
      <c r="I867" s="3"/>
      <c r="J867" s="4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" thickBot="1" x14ac:dyDescent="0.4">
      <c r="A868" s="3"/>
      <c r="B868" s="3"/>
      <c r="C868" s="3"/>
      <c r="D868" s="3"/>
      <c r="E868" s="3"/>
      <c r="F868" s="3"/>
      <c r="G868" s="3"/>
      <c r="H868" s="3"/>
      <c r="I868" s="3"/>
      <c r="J868" s="4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" thickBot="1" x14ac:dyDescent="0.4">
      <c r="A869" s="3"/>
      <c r="B869" s="3"/>
      <c r="C869" s="3"/>
      <c r="D869" s="3"/>
      <c r="E869" s="3"/>
      <c r="F869" s="3"/>
      <c r="G869" s="3"/>
      <c r="H869" s="3"/>
      <c r="I869" s="3"/>
      <c r="J869" s="4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" thickBot="1" x14ac:dyDescent="0.4">
      <c r="A870" s="3"/>
      <c r="B870" s="3"/>
      <c r="C870" s="3"/>
      <c r="D870" s="3"/>
      <c r="E870" s="3"/>
      <c r="F870" s="3"/>
      <c r="G870" s="3"/>
      <c r="H870" s="3"/>
      <c r="I870" s="3"/>
      <c r="J870" s="4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" thickBot="1" x14ac:dyDescent="0.4">
      <c r="A871" s="3"/>
      <c r="B871" s="3"/>
      <c r="C871" s="3"/>
      <c r="D871" s="3"/>
      <c r="E871" s="3"/>
      <c r="F871" s="3"/>
      <c r="G871" s="3"/>
      <c r="H871" s="3"/>
      <c r="I871" s="3"/>
      <c r="J871" s="4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" thickBot="1" x14ac:dyDescent="0.4">
      <c r="A872" s="3"/>
      <c r="B872" s="3"/>
      <c r="C872" s="3"/>
      <c r="D872" s="3"/>
      <c r="E872" s="3"/>
      <c r="F872" s="3"/>
      <c r="G872" s="3"/>
      <c r="H872" s="3"/>
      <c r="I872" s="3"/>
      <c r="J872" s="4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" thickBot="1" x14ac:dyDescent="0.4">
      <c r="A873" s="3"/>
      <c r="B873" s="3"/>
      <c r="C873" s="3"/>
      <c r="D873" s="3"/>
      <c r="E873" s="3"/>
      <c r="F873" s="3"/>
      <c r="G873" s="3"/>
      <c r="H873" s="3"/>
      <c r="I873" s="3"/>
      <c r="J873" s="4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" thickBot="1" x14ac:dyDescent="0.4">
      <c r="A874" s="3"/>
      <c r="B874" s="3"/>
      <c r="C874" s="3"/>
      <c r="D874" s="3"/>
      <c r="E874" s="3"/>
      <c r="F874" s="3"/>
      <c r="G874" s="3"/>
      <c r="H874" s="3"/>
      <c r="I874" s="3"/>
      <c r="J874" s="4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" thickBot="1" x14ac:dyDescent="0.4">
      <c r="A875" s="3"/>
      <c r="B875" s="3"/>
      <c r="C875" s="3"/>
      <c r="D875" s="3"/>
      <c r="E875" s="3"/>
      <c r="F875" s="3"/>
      <c r="G875" s="3"/>
      <c r="H875" s="3"/>
      <c r="I875" s="3"/>
      <c r="J875" s="4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" thickBot="1" x14ac:dyDescent="0.4">
      <c r="A876" s="3"/>
      <c r="B876" s="3"/>
      <c r="C876" s="3"/>
      <c r="D876" s="3"/>
      <c r="E876" s="3"/>
      <c r="F876" s="3"/>
      <c r="G876" s="3"/>
      <c r="H876" s="3"/>
      <c r="I876" s="3"/>
      <c r="J876" s="4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" thickBot="1" x14ac:dyDescent="0.4">
      <c r="A877" s="3"/>
      <c r="B877" s="3"/>
      <c r="C877" s="3"/>
      <c r="D877" s="3"/>
      <c r="E877" s="3"/>
      <c r="F877" s="3"/>
      <c r="G877" s="3"/>
      <c r="H877" s="3"/>
      <c r="I877" s="3"/>
      <c r="J877" s="4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" thickBot="1" x14ac:dyDescent="0.4">
      <c r="A878" s="3"/>
      <c r="B878" s="3"/>
      <c r="C878" s="3"/>
      <c r="D878" s="3"/>
      <c r="E878" s="3"/>
      <c r="F878" s="3"/>
      <c r="G878" s="3"/>
      <c r="H878" s="3"/>
      <c r="I878" s="3"/>
      <c r="J878" s="4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" thickBot="1" x14ac:dyDescent="0.4">
      <c r="A879" s="3"/>
      <c r="B879" s="3"/>
      <c r="C879" s="3"/>
      <c r="D879" s="3"/>
      <c r="E879" s="3"/>
      <c r="F879" s="3"/>
      <c r="G879" s="3"/>
      <c r="H879" s="3"/>
      <c r="I879" s="3"/>
      <c r="J879" s="4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" thickBot="1" x14ac:dyDescent="0.4">
      <c r="A880" s="3"/>
      <c r="B880" s="3"/>
      <c r="C880" s="3"/>
      <c r="D880" s="3"/>
      <c r="E880" s="3"/>
      <c r="F880" s="3"/>
      <c r="G880" s="3"/>
      <c r="H880" s="3"/>
      <c r="I880" s="3"/>
      <c r="J880" s="4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" thickBot="1" x14ac:dyDescent="0.4">
      <c r="A881" s="3"/>
      <c r="B881" s="3"/>
      <c r="C881" s="3"/>
      <c r="D881" s="3"/>
      <c r="E881" s="3"/>
      <c r="F881" s="3"/>
      <c r="G881" s="3"/>
      <c r="H881" s="3"/>
      <c r="I881" s="3"/>
      <c r="J881" s="4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" thickBot="1" x14ac:dyDescent="0.4">
      <c r="A882" s="3"/>
      <c r="B882" s="3"/>
      <c r="C882" s="3"/>
      <c r="D882" s="3"/>
      <c r="E882" s="3"/>
      <c r="F882" s="3"/>
      <c r="G882" s="3"/>
      <c r="H882" s="3"/>
      <c r="I882" s="3"/>
      <c r="J882" s="4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" thickBot="1" x14ac:dyDescent="0.4">
      <c r="A883" s="3"/>
      <c r="B883" s="3"/>
      <c r="C883" s="3"/>
      <c r="D883" s="3"/>
      <c r="E883" s="3"/>
      <c r="F883" s="3"/>
      <c r="G883" s="3"/>
      <c r="H883" s="3"/>
      <c r="I883" s="3"/>
      <c r="J883" s="4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" thickBot="1" x14ac:dyDescent="0.4">
      <c r="A884" s="3"/>
      <c r="B884" s="3"/>
      <c r="C884" s="3"/>
      <c r="D884" s="3"/>
      <c r="E884" s="3"/>
      <c r="F884" s="3"/>
      <c r="G884" s="3"/>
      <c r="H884" s="3"/>
      <c r="I884" s="3"/>
      <c r="J884" s="4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" thickBot="1" x14ac:dyDescent="0.4">
      <c r="A885" s="3"/>
      <c r="B885" s="3"/>
      <c r="C885" s="3"/>
      <c r="D885" s="3"/>
      <c r="E885" s="3"/>
      <c r="F885" s="3"/>
      <c r="G885" s="3"/>
      <c r="H885" s="3"/>
      <c r="I885" s="3"/>
      <c r="J885" s="4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" thickBot="1" x14ac:dyDescent="0.4">
      <c r="A886" s="3"/>
      <c r="B886" s="3"/>
      <c r="C886" s="3"/>
      <c r="D886" s="3"/>
      <c r="E886" s="3"/>
      <c r="F886" s="3"/>
      <c r="G886" s="3"/>
      <c r="H886" s="3"/>
      <c r="I886" s="3"/>
      <c r="J886" s="4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" thickBot="1" x14ac:dyDescent="0.4">
      <c r="A887" s="3"/>
      <c r="B887" s="3"/>
      <c r="C887" s="3"/>
      <c r="D887" s="3"/>
      <c r="E887" s="3"/>
      <c r="F887" s="3"/>
      <c r="G887" s="3"/>
      <c r="H887" s="3"/>
      <c r="I887" s="3"/>
      <c r="J887" s="4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" thickBot="1" x14ac:dyDescent="0.4">
      <c r="A888" s="3"/>
      <c r="B888" s="3"/>
      <c r="C888" s="3"/>
      <c r="D888" s="3"/>
      <c r="E888" s="3"/>
      <c r="F888" s="3"/>
      <c r="G888" s="3"/>
      <c r="H888" s="3"/>
      <c r="I888" s="3"/>
      <c r="J888" s="4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" thickBot="1" x14ac:dyDescent="0.4">
      <c r="A889" s="3"/>
      <c r="B889" s="3"/>
      <c r="C889" s="3"/>
      <c r="D889" s="3"/>
      <c r="E889" s="3"/>
      <c r="F889" s="3"/>
      <c r="G889" s="3"/>
      <c r="H889" s="3"/>
      <c r="I889" s="3"/>
      <c r="J889" s="4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" thickBot="1" x14ac:dyDescent="0.4">
      <c r="A890" s="3"/>
      <c r="B890" s="3"/>
      <c r="C890" s="3"/>
      <c r="D890" s="3"/>
      <c r="E890" s="3"/>
      <c r="F890" s="3"/>
      <c r="G890" s="3"/>
      <c r="H890" s="3"/>
      <c r="I890" s="3"/>
      <c r="J890" s="4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" thickBot="1" x14ac:dyDescent="0.4">
      <c r="A891" s="3"/>
      <c r="B891" s="3"/>
      <c r="C891" s="3"/>
      <c r="D891" s="3"/>
      <c r="E891" s="3"/>
      <c r="F891" s="3"/>
      <c r="G891" s="3"/>
      <c r="H891" s="3"/>
      <c r="I891" s="3"/>
      <c r="J891" s="4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" thickBot="1" x14ac:dyDescent="0.4">
      <c r="A892" s="3"/>
      <c r="B892" s="3"/>
      <c r="C892" s="3"/>
      <c r="D892" s="3"/>
      <c r="E892" s="3"/>
      <c r="F892" s="3"/>
      <c r="G892" s="3"/>
      <c r="H892" s="3"/>
      <c r="I892" s="3"/>
      <c r="J892" s="4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" thickBot="1" x14ac:dyDescent="0.4">
      <c r="A893" s="3"/>
      <c r="B893" s="3"/>
      <c r="C893" s="3"/>
      <c r="D893" s="3"/>
      <c r="E893" s="3"/>
      <c r="F893" s="3"/>
      <c r="G893" s="3"/>
      <c r="H893" s="3"/>
      <c r="I893" s="3"/>
      <c r="J893" s="4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" thickBot="1" x14ac:dyDescent="0.4">
      <c r="A894" s="3"/>
      <c r="B894" s="3"/>
      <c r="C894" s="3"/>
      <c r="D894" s="3"/>
      <c r="E894" s="3"/>
      <c r="F894" s="3"/>
      <c r="G894" s="3"/>
      <c r="H894" s="3"/>
      <c r="I894" s="3"/>
      <c r="J894" s="4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" thickBot="1" x14ac:dyDescent="0.4">
      <c r="A895" s="3"/>
      <c r="B895" s="3"/>
      <c r="C895" s="3"/>
      <c r="D895" s="3"/>
      <c r="E895" s="3"/>
      <c r="F895" s="3"/>
      <c r="G895" s="3"/>
      <c r="H895" s="3"/>
      <c r="I895" s="3"/>
      <c r="J895" s="4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" thickBot="1" x14ac:dyDescent="0.4">
      <c r="A896" s="3"/>
      <c r="B896" s="3"/>
      <c r="C896" s="3"/>
      <c r="D896" s="3"/>
      <c r="E896" s="3"/>
      <c r="F896" s="3"/>
      <c r="G896" s="3"/>
      <c r="H896" s="3"/>
      <c r="I896" s="3"/>
      <c r="J896" s="4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" thickBot="1" x14ac:dyDescent="0.4">
      <c r="A897" s="3"/>
      <c r="B897" s="3"/>
      <c r="C897" s="3"/>
      <c r="D897" s="3"/>
      <c r="E897" s="3"/>
      <c r="F897" s="3"/>
      <c r="G897" s="3"/>
      <c r="H897" s="3"/>
      <c r="I897" s="3"/>
      <c r="J897" s="4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" thickBot="1" x14ac:dyDescent="0.4">
      <c r="A898" s="3"/>
      <c r="B898" s="3"/>
      <c r="C898" s="3"/>
      <c r="D898" s="3"/>
      <c r="E898" s="3"/>
      <c r="F898" s="3"/>
      <c r="G898" s="3"/>
      <c r="H898" s="3"/>
      <c r="I898" s="3"/>
      <c r="J898" s="4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" thickBot="1" x14ac:dyDescent="0.4">
      <c r="A899" s="3"/>
      <c r="B899" s="3"/>
      <c r="C899" s="3"/>
      <c r="D899" s="3"/>
      <c r="E899" s="3"/>
      <c r="F899" s="3"/>
      <c r="G899" s="3"/>
      <c r="H899" s="3"/>
      <c r="I899" s="3"/>
      <c r="J899" s="4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" thickBot="1" x14ac:dyDescent="0.4">
      <c r="A900" s="3"/>
      <c r="B900" s="3"/>
      <c r="C900" s="3"/>
      <c r="D900" s="3"/>
      <c r="E900" s="3"/>
      <c r="F900" s="3"/>
      <c r="G900" s="3"/>
      <c r="H900" s="3"/>
      <c r="I900" s="3"/>
      <c r="J900" s="4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" thickBot="1" x14ac:dyDescent="0.4">
      <c r="A901" s="3"/>
      <c r="B901" s="3"/>
      <c r="C901" s="3"/>
      <c r="D901" s="3"/>
      <c r="E901" s="3"/>
      <c r="F901" s="3"/>
      <c r="G901" s="3"/>
      <c r="H901" s="3"/>
      <c r="I901" s="3"/>
      <c r="J901" s="4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" thickBot="1" x14ac:dyDescent="0.4">
      <c r="A902" s="3"/>
      <c r="B902" s="3"/>
      <c r="C902" s="3"/>
      <c r="D902" s="3"/>
      <c r="E902" s="3"/>
      <c r="F902" s="3"/>
      <c r="G902" s="3"/>
      <c r="H902" s="3"/>
      <c r="I902" s="3"/>
      <c r="J902" s="4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" thickBot="1" x14ac:dyDescent="0.4">
      <c r="A903" s="3"/>
      <c r="B903" s="3"/>
      <c r="C903" s="3"/>
      <c r="D903" s="3"/>
      <c r="E903" s="3"/>
      <c r="F903" s="3"/>
      <c r="G903" s="3"/>
      <c r="H903" s="3"/>
      <c r="I903" s="3"/>
      <c r="J903" s="4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" thickBot="1" x14ac:dyDescent="0.4">
      <c r="A904" s="3"/>
      <c r="B904" s="3"/>
      <c r="C904" s="3"/>
      <c r="D904" s="3"/>
      <c r="E904" s="3"/>
      <c r="F904" s="3"/>
      <c r="G904" s="3"/>
      <c r="H904" s="3"/>
      <c r="I904" s="3"/>
      <c r="J904" s="4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" thickBot="1" x14ac:dyDescent="0.4">
      <c r="A905" s="3"/>
      <c r="B905" s="3"/>
      <c r="C905" s="3"/>
      <c r="D905" s="3"/>
      <c r="E905" s="3"/>
      <c r="F905" s="3"/>
      <c r="G905" s="3"/>
      <c r="H905" s="3"/>
      <c r="I905" s="3"/>
      <c r="J905" s="4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" thickBot="1" x14ac:dyDescent="0.4">
      <c r="A906" s="3"/>
      <c r="B906" s="3"/>
      <c r="C906" s="3"/>
      <c r="D906" s="3"/>
      <c r="E906" s="3"/>
      <c r="F906" s="3"/>
      <c r="G906" s="3"/>
      <c r="H906" s="3"/>
      <c r="I906" s="3"/>
      <c r="J906" s="4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" thickBot="1" x14ac:dyDescent="0.4">
      <c r="A907" s="3"/>
      <c r="B907" s="3"/>
      <c r="C907" s="3"/>
      <c r="D907" s="3"/>
      <c r="E907" s="3"/>
      <c r="F907" s="3"/>
      <c r="G907" s="3"/>
      <c r="H907" s="3"/>
      <c r="I907" s="3"/>
      <c r="J907" s="4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" thickBot="1" x14ac:dyDescent="0.4">
      <c r="A908" s="3"/>
      <c r="B908" s="3"/>
      <c r="C908" s="3"/>
      <c r="D908" s="3"/>
      <c r="E908" s="3"/>
      <c r="F908" s="3"/>
      <c r="G908" s="3"/>
      <c r="H908" s="3"/>
      <c r="I908" s="3"/>
      <c r="J908" s="4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" thickBot="1" x14ac:dyDescent="0.4">
      <c r="A909" s="3"/>
      <c r="B909" s="3"/>
      <c r="C909" s="3"/>
      <c r="D909" s="3"/>
      <c r="E909" s="3"/>
      <c r="F909" s="3"/>
      <c r="G909" s="3"/>
      <c r="H909" s="3"/>
      <c r="I909" s="3"/>
      <c r="J909" s="4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" thickBot="1" x14ac:dyDescent="0.4">
      <c r="A910" s="3"/>
      <c r="B910" s="3"/>
      <c r="C910" s="3"/>
      <c r="D910" s="3"/>
      <c r="E910" s="3"/>
      <c r="F910" s="3"/>
      <c r="G910" s="3"/>
      <c r="H910" s="3"/>
      <c r="I910" s="3"/>
      <c r="J910" s="4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" thickBot="1" x14ac:dyDescent="0.4">
      <c r="A911" s="3"/>
      <c r="B911" s="3"/>
      <c r="C911" s="3"/>
      <c r="D911" s="3"/>
      <c r="E911" s="3"/>
      <c r="F911" s="3"/>
      <c r="G911" s="3"/>
      <c r="H911" s="3"/>
      <c r="I911" s="3"/>
      <c r="J911" s="4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" thickBot="1" x14ac:dyDescent="0.4">
      <c r="A912" s="3"/>
      <c r="B912" s="3"/>
      <c r="C912" s="3"/>
      <c r="D912" s="3"/>
      <c r="E912" s="3"/>
      <c r="F912" s="3"/>
      <c r="G912" s="3"/>
      <c r="H912" s="3"/>
      <c r="I912" s="3"/>
      <c r="J912" s="4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" thickBot="1" x14ac:dyDescent="0.4">
      <c r="A913" s="3"/>
      <c r="B913" s="3"/>
      <c r="C913" s="3"/>
      <c r="D913" s="3"/>
      <c r="E913" s="3"/>
      <c r="F913" s="3"/>
      <c r="G913" s="3"/>
      <c r="H913" s="3"/>
      <c r="I913" s="3"/>
      <c r="J913" s="4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" thickBot="1" x14ac:dyDescent="0.4">
      <c r="A914" s="3"/>
      <c r="B914" s="3"/>
      <c r="C914" s="3"/>
      <c r="D914" s="3"/>
      <c r="E914" s="3"/>
      <c r="F914" s="3"/>
      <c r="G914" s="3"/>
      <c r="H914" s="3"/>
      <c r="I914" s="3"/>
      <c r="J914" s="4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" thickBot="1" x14ac:dyDescent="0.4">
      <c r="A915" s="3"/>
      <c r="B915" s="3"/>
      <c r="C915" s="3"/>
      <c r="D915" s="3"/>
      <c r="E915" s="3"/>
      <c r="F915" s="3"/>
      <c r="G915" s="3"/>
      <c r="H915" s="3"/>
      <c r="I915" s="3"/>
      <c r="J915" s="4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" thickBot="1" x14ac:dyDescent="0.4">
      <c r="A916" s="3"/>
      <c r="B916" s="3"/>
      <c r="C916" s="3"/>
      <c r="D916" s="3"/>
      <c r="E916" s="3"/>
      <c r="F916" s="3"/>
      <c r="G916" s="3"/>
      <c r="H916" s="3"/>
      <c r="I916" s="3"/>
      <c r="J916" s="4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" thickBot="1" x14ac:dyDescent="0.4">
      <c r="A917" s="3"/>
      <c r="B917" s="3"/>
      <c r="C917" s="3"/>
      <c r="D917" s="3"/>
      <c r="E917" s="3"/>
      <c r="F917" s="3"/>
      <c r="G917" s="3"/>
      <c r="H917" s="3"/>
      <c r="I917" s="3"/>
      <c r="J917" s="4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" thickBot="1" x14ac:dyDescent="0.4">
      <c r="A918" s="3"/>
      <c r="B918" s="3"/>
      <c r="C918" s="3"/>
      <c r="D918" s="3"/>
      <c r="E918" s="3"/>
      <c r="F918" s="3"/>
      <c r="G918" s="3"/>
      <c r="H918" s="3"/>
      <c r="I918" s="3"/>
      <c r="J918" s="4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" thickBot="1" x14ac:dyDescent="0.4">
      <c r="A919" s="3"/>
      <c r="B919" s="3"/>
      <c r="C919" s="3"/>
      <c r="D919" s="3"/>
      <c r="E919" s="3"/>
      <c r="F919" s="3"/>
      <c r="G919" s="3"/>
      <c r="H919" s="3"/>
      <c r="I919" s="3"/>
      <c r="J919" s="4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" thickBot="1" x14ac:dyDescent="0.4">
      <c r="A920" s="3"/>
      <c r="B920" s="3"/>
      <c r="C920" s="3"/>
      <c r="D920" s="3"/>
      <c r="E920" s="3"/>
      <c r="F920" s="3"/>
      <c r="G920" s="3"/>
      <c r="H920" s="3"/>
      <c r="I920" s="3"/>
      <c r="J920" s="4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" thickBot="1" x14ac:dyDescent="0.4">
      <c r="A921" s="3"/>
      <c r="B921" s="3"/>
      <c r="C921" s="3"/>
      <c r="D921" s="3"/>
      <c r="E921" s="3"/>
      <c r="F921" s="3"/>
      <c r="G921" s="3"/>
      <c r="H921" s="3"/>
      <c r="I921" s="3"/>
      <c r="J921" s="4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" thickBot="1" x14ac:dyDescent="0.4">
      <c r="A922" s="3"/>
      <c r="B922" s="3"/>
      <c r="C922" s="3"/>
      <c r="D922" s="3"/>
      <c r="E922" s="3"/>
      <c r="F922" s="3"/>
      <c r="G922" s="3"/>
      <c r="H922" s="3"/>
      <c r="I922" s="3"/>
      <c r="J922" s="4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" thickBot="1" x14ac:dyDescent="0.4">
      <c r="A923" s="3"/>
      <c r="B923" s="3"/>
      <c r="C923" s="3"/>
      <c r="D923" s="3"/>
      <c r="E923" s="3"/>
      <c r="F923" s="3"/>
      <c r="G923" s="3"/>
      <c r="H923" s="3"/>
      <c r="I923" s="3"/>
      <c r="J923" s="4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" thickBot="1" x14ac:dyDescent="0.4">
      <c r="A924" s="3"/>
      <c r="B924" s="3"/>
      <c r="C924" s="3"/>
      <c r="D924" s="3"/>
      <c r="E924" s="3"/>
      <c r="F924" s="3"/>
      <c r="G924" s="3"/>
      <c r="H924" s="3"/>
      <c r="I924" s="3"/>
      <c r="J924" s="4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" thickBot="1" x14ac:dyDescent="0.4">
      <c r="A925" s="3"/>
      <c r="B925" s="3"/>
      <c r="C925" s="3"/>
      <c r="D925" s="3"/>
      <c r="E925" s="3"/>
      <c r="F925" s="3"/>
      <c r="G925" s="3"/>
      <c r="H925" s="3"/>
      <c r="I925" s="3"/>
      <c r="J925" s="4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" thickBot="1" x14ac:dyDescent="0.4">
      <c r="A926" s="3"/>
      <c r="B926" s="3"/>
      <c r="C926" s="3"/>
      <c r="D926" s="3"/>
      <c r="E926" s="3"/>
      <c r="F926" s="3"/>
      <c r="G926" s="3"/>
      <c r="H926" s="3"/>
      <c r="I926" s="3"/>
      <c r="J926" s="4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" thickBot="1" x14ac:dyDescent="0.4">
      <c r="A927" s="3"/>
      <c r="B927" s="3"/>
      <c r="C927" s="3"/>
      <c r="D927" s="3"/>
      <c r="E927" s="3"/>
      <c r="F927" s="3"/>
      <c r="G927" s="3"/>
      <c r="H927" s="3"/>
      <c r="I927" s="3"/>
      <c r="J927" s="4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" thickBot="1" x14ac:dyDescent="0.4">
      <c r="A928" s="3"/>
      <c r="B928" s="3"/>
      <c r="C928" s="3"/>
      <c r="D928" s="3"/>
      <c r="E928" s="3"/>
      <c r="F928" s="3"/>
      <c r="G928" s="3"/>
      <c r="H928" s="3"/>
      <c r="I928" s="3"/>
      <c r="J928" s="4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" thickBot="1" x14ac:dyDescent="0.4">
      <c r="A929" s="3"/>
      <c r="B929" s="3"/>
      <c r="C929" s="3"/>
      <c r="D929" s="3"/>
      <c r="E929" s="3"/>
      <c r="F929" s="3"/>
      <c r="G929" s="3"/>
      <c r="H929" s="3"/>
      <c r="I929" s="3"/>
      <c r="J929" s="4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" thickBot="1" x14ac:dyDescent="0.4">
      <c r="A930" s="3"/>
      <c r="B930" s="3"/>
      <c r="C930" s="3"/>
      <c r="D930" s="3"/>
      <c r="E930" s="3"/>
      <c r="F930" s="3"/>
      <c r="G930" s="3"/>
      <c r="H930" s="3"/>
      <c r="I930" s="3"/>
      <c r="J930" s="4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" thickBot="1" x14ac:dyDescent="0.4">
      <c r="A931" s="3"/>
      <c r="B931" s="3"/>
      <c r="C931" s="3"/>
      <c r="D931" s="3"/>
      <c r="E931" s="3"/>
      <c r="F931" s="3"/>
      <c r="G931" s="3"/>
      <c r="H931" s="3"/>
      <c r="I931" s="3"/>
      <c r="J931" s="4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" thickBot="1" x14ac:dyDescent="0.4">
      <c r="A932" s="3"/>
      <c r="B932" s="3"/>
      <c r="C932" s="3"/>
      <c r="D932" s="3"/>
      <c r="E932" s="3"/>
      <c r="F932" s="3"/>
      <c r="G932" s="3"/>
      <c r="H932" s="3"/>
      <c r="I932" s="3"/>
      <c r="J932" s="4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" thickBot="1" x14ac:dyDescent="0.4">
      <c r="A933" s="3"/>
      <c r="B933" s="3"/>
      <c r="C933" s="3"/>
      <c r="D933" s="3"/>
      <c r="E933" s="3"/>
      <c r="F933" s="3"/>
      <c r="G933" s="3"/>
      <c r="H933" s="3"/>
      <c r="I933" s="3"/>
      <c r="J933" s="4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" thickBot="1" x14ac:dyDescent="0.4">
      <c r="A934" s="3"/>
      <c r="B934" s="3"/>
      <c r="C934" s="3"/>
      <c r="D934" s="3"/>
      <c r="E934" s="3"/>
      <c r="F934" s="3"/>
      <c r="G934" s="3"/>
      <c r="H934" s="3"/>
      <c r="I934" s="3"/>
      <c r="J934" s="4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" thickBot="1" x14ac:dyDescent="0.4">
      <c r="A935" s="3"/>
      <c r="B935" s="3"/>
      <c r="C935" s="3"/>
      <c r="D935" s="3"/>
      <c r="E935" s="3"/>
      <c r="F935" s="3"/>
      <c r="G935" s="3"/>
      <c r="H935" s="3"/>
      <c r="I935" s="3"/>
      <c r="J935" s="4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" thickBot="1" x14ac:dyDescent="0.4">
      <c r="A936" s="3"/>
      <c r="B936" s="3"/>
      <c r="C936" s="3"/>
      <c r="D936" s="3"/>
      <c r="E936" s="3"/>
      <c r="F936" s="3"/>
      <c r="G936" s="3"/>
      <c r="H936" s="3"/>
      <c r="I936" s="3"/>
      <c r="J936" s="4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" thickBot="1" x14ac:dyDescent="0.4">
      <c r="A937" s="3"/>
      <c r="B937" s="3"/>
      <c r="C937" s="3"/>
      <c r="D937" s="3"/>
      <c r="E937" s="3"/>
      <c r="F937" s="3"/>
      <c r="G937" s="3"/>
      <c r="H937" s="3"/>
      <c r="I937" s="3"/>
      <c r="J937" s="4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5" thickBot="1" x14ac:dyDescent="0.4">
      <c r="A938" s="3"/>
      <c r="B938" s="3"/>
      <c r="C938" s="3"/>
      <c r="D938" s="3"/>
      <c r="E938" s="3"/>
      <c r="F938" s="3"/>
      <c r="G938" s="3"/>
      <c r="H938" s="3"/>
      <c r="I938" s="3"/>
      <c r="J938" s="4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5" thickBot="1" x14ac:dyDescent="0.4">
      <c r="A939" s="3"/>
      <c r="B939" s="3"/>
      <c r="C939" s="3"/>
      <c r="D939" s="3"/>
      <c r="E939" s="3"/>
      <c r="F939" s="3"/>
      <c r="G939" s="3"/>
      <c r="H939" s="3"/>
      <c r="I939" s="3"/>
      <c r="J939" s="4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5" thickBot="1" x14ac:dyDescent="0.4">
      <c r="A940" s="3"/>
      <c r="B940" s="3"/>
      <c r="C940" s="3"/>
      <c r="D940" s="3"/>
      <c r="E940" s="3"/>
      <c r="F940" s="3"/>
      <c r="G940" s="3"/>
      <c r="H940" s="3"/>
      <c r="I940" s="3"/>
      <c r="J940" s="4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5" thickBot="1" x14ac:dyDescent="0.4">
      <c r="A941" s="3"/>
      <c r="B941" s="3"/>
      <c r="C941" s="3"/>
      <c r="D941" s="3"/>
      <c r="E941" s="3"/>
      <c r="F941" s="3"/>
      <c r="G941" s="3"/>
      <c r="H941" s="3"/>
      <c r="I941" s="3"/>
      <c r="J941" s="4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5" thickBot="1" x14ac:dyDescent="0.4">
      <c r="A942" s="3"/>
      <c r="B942" s="3"/>
      <c r="C942" s="3"/>
      <c r="D942" s="3"/>
      <c r="E942" s="3"/>
      <c r="F942" s="3"/>
      <c r="G942" s="3"/>
      <c r="H942" s="3"/>
      <c r="I942" s="3"/>
      <c r="J942" s="4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5" thickBot="1" x14ac:dyDescent="0.4">
      <c r="A943" s="3"/>
      <c r="B943" s="3"/>
      <c r="C943" s="3"/>
      <c r="D943" s="3"/>
      <c r="E943" s="3"/>
      <c r="F943" s="3"/>
      <c r="G943" s="3"/>
      <c r="H943" s="3"/>
      <c r="I943" s="3"/>
      <c r="J943" s="4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5" thickBot="1" x14ac:dyDescent="0.4">
      <c r="A944" s="3"/>
      <c r="B944" s="3"/>
      <c r="C944" s="3"/>
      <c r="D944" s="3"/>
      <c r="E944" s="3"/>
      <c r="F944" s="3"/>
      <c r="G944" s="3"/>
      <c r="H944" s="3"/>
      <c r="I944" s="3"/>
      <c r="J944" s="4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5" thickBot="1" x14ac:dyDescent="0.4">
      <c r="A945" s="3"/>
      <c r="B945" s="3"/>
      <c r="C945" s="3"/>
      <c r="D945" s="3"/>
      <c r="E945" s="3"/>
      <c r="F945" s="3"/>
      <c r="G945" s="3"/>
      <c r="H945" s="3"/>
      <c r="I945" s="3"/>
      <c r="J945" s="4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5" thickBot="1" x14ac:dyDescent="0.4">
      <c r="A946" s="3"/>
      <c r="B946" s="3"/>
      <c r="C946" s="3"/>
      <c r="D946" s="3"/>
      <c r="E946" s="3"/>
      <c r="F946" s="3"/>
      <c r="G946" s="3"/>
      <c r="H946" s="3"/>
      <c r="I946" s="3"/>
      <c r="J946" s="4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5" thickBot="1" x14ac:dyDescent="0.4">
      <c r="A947" s="3"/>
      <c r="B947" s="3"/>
      <c r="C947" s="3"/>
      <c r="D947" s="3"/>
      <c r="E947" s="3"/>
      <c r="F947" s="3"/>
      <c r="G947" s="3"/>
      <c r="H947" s="3"/>
      <c r="I947" s="3"/>
      <c r="J947" s="4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5" thickBot="1" x14ac:dyDescent="0.4">
      <c r="A948" s="3"/>
      <c r="B948" s="3"/>
      <c r="C948" s="3"/>
      <c r="D948" s="3"/>
      <c r="E948" s="3"/>
      <c r="F948" s="3"/>
      <c r="G948" s="3"/>
      <c r="H948" s="3"/>
      <c r="I948" s="3"/>
      <c r="J948" s="4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5" thickBot="1" x14ac:dyDescent="0.4">
      <c r="A949" s="3"/>
      <c r="B949" s="3"/>
      <c r="C949" s="3"/>
      <c r="D949" s="3"/>
      <c r="E949" s="3"/>
      <c r="F949" s="3"/>
      <c r="G949" s="3"/>
      <c r="H949" s="3"/>
      <c r="I949" s="3"/>
      <c r="J949" s="4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5" thickBot="1" x14ac:dyDescent="0.4">
      <c r="A950" s="3"/>
      <c r="B950" s="3"/>
      <c r="C950" s="3"/>
      <c r="D950" s="3"/>
      <c r="E950" s="3"/>
      <c r="F950" s="3"/>
      <c r="G950" s="3"/>
      <c r="H950" s="3"/>
      <c r="I950" s="3"/>
      <c r="J950" s="4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5" thickBot="1" x14ac:dyDescent="0.4">
      <c r="A951" s="3"/>
      <c r="B951" s="3"/>
      <c r="C951" s="3"/>
      <c r="D951" s="3"/>
      <c r="E951" s="3"/>
      <c r="F951" s="3"/>
      <c r="G951" s="3"/>
      <c r="H951" s="3"/>
      <c r="I951" s="3"/>
      <c r="J951" s="4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5" thickBot="1" x14ac:dyDescent="0.4">
      <c r="A952" s="3"/>
      <c r="B952" s="3"/>
      <c r="C952" s="3"/>
      <c r="D952" s="3"/>
      <c r="E952" s="3"/>
      <c r="F952" s="3"/>
      <c r="G952" s="3"/>
      <c r="H952" s="3"/>
      <c r="I952" s="3"/>
      <c r="J952" s="4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5" thickBot="1" x14ac:dyDescent="0.4">
      <c r="A953" s="3"/>
      <c r="B953" s="3"/>
      <c r="C953" s="3"/>
      <c r="D953" s="3"/>
      <c r="E953" s="3"/>
      <c r="F953" s="3"/>
      <c r="G953" s="3"/>
      <c r="H953" s="3"/>
      <c r="I953" s="3"/>
      <c r="J953" s="4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5" thickBot="1" x14ac:dyDescent="0.4">
      <c r="A954" s="3"/>
      <c r="B954" s="3"/>
      <c r="C954" s="3"/>
      <c r="D954" s="3"/>
      <c r="E954" s="3"/>
      <c r="F954" s="3"/>
      <c r="G954" s="3"/>
      <c r="H954" s="3"/>
      <c r="I954" s="3"/>
      <c r="J954" s="4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5" thickBot="1" x14ac:dyDescent="0.4">
      <c r="A955" s="3"/>
      <c r="B955" s="3"/>
      <c r="C955" s="3"/>
      <c r="D955" s="3"/>
      <c r="E955" s="3"/>
      <c r="F955" s="3"/>
      <c r="G955" s="3"/>
      <c r="H955" s="3"/>
      <c r="I955" s="3"/>
      <c r="J955" s="4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5" thickBot="1" x14ac:dyDescent="0.4">
      <c r="A956" s="3"/>
      <c r="B956" s="3"/>
      <c r="C956" s="3"/>
      <c r="D956" s="3"/>
      <c r="E956" s="3"/>
      <c r="F956" s="3"/>
      <c r="G956" s="3"/>
      <c r="H956" s="3"/>
      <c r="I956" s="3"/>
      <c r="J956" s="4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5" thickBot="1" x14ac:dyDescent="0.4">
      <c r="A957" s="3"/>
      <c r="B957" s="3"/>
      <c r="C957" s="3"/>
      <c r="D957" s="3"/>
      <c r="E957" s="3"/>
      <c r="F957" s="3"/>
      <c r="G957" s="3"/>
      <c r="H957" s="3"/>
      <c r="I957" s="3"/>
      <c r="J957" s="4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5" thickBot="1" x14ac:dyDescent="0.4">
      <c r="A958" s="3"/>
      <c r="B958" s="3"/>
      <c r="C958" s="3"/>
      <c r="D958" s="3"/>
      <c r="E958" s="3"/>
      <c r="F958" s="3"/>
      <c r="G958" s="3"/>
      <c r="H958" s="3"/>
      <c r="I958" s="3"/>
      <c r="J958" s="4"/>
      <c r="K958" s="3"/>
      <c r="L958" s="3"/>
      <c r="M958" s="3"/>
      <c r="N958" s="3"/>
      <c r="O958" s="3"/>
      <c r="P958" s="3"/>
      <c r="Q958" s="3"/>
      <c r="R958" s="3"/>
      <c r="S958" s="3"/>
    </row>
    <row r="959" spans="1:19" ht="15" thickBot="1" x14ac:dyDescent="0.4">
      <c r="A959" s="3"/>
      <c r="B959" s="3"/>
      <c r="C959" s="3"/>
      <c r="D959" s="3"/>
      <c r="E959" s="3"/>
      <c r="F959" s="3"/>
      <c r="G959" s="3"/>
      <c r="H959" s="3"/>
      <c r="I959" s="3"/>
      <c r="J959" s="4"/>
      <c r="K959" s="3"/>
      <c r="L959" s="3"/>
      <c r="M959" s="3"/>
      <c r="N959" s="3"/>
      <c r="O959" s="3"/>
      <c r="P959" s="3"/>
      <c r="Q959" s="3"/>
      <c r="R959" s="3"/>
      <c r="S959" s="3"/>
    </row>
    <row r="960" spans="1:19" ht="15" thickBot="1" x14ac:dyDescent="0.4">
      <c r="A960" s="3"/>
      <c r="B960" s="3"/>
      <c r="C960" s="3"/>
      <c r="D960" s="3"/>
      <c r="E960" s="3"/>
      <c r="F960" s="3"/>
      <c r="G960" s="3"/>
      <c r="H960" s="3"/>
      <c r="I960" s="3"/>
      <c r="J960" s="4"/>
      <c r="K960" s="3"/>
      <c r="L960" s="3"/>
      <c r="M960" s="3"/>
      <c r="N960" s="3"/>
      <c r="O960" s="3"/>
      <c r="P960" s="3"/>
      <c r="Q960" s="3"/>
      <c r="R960" s="3"/>
      <c r="S960" s="3"/>
    </row>
    <row r="961" spans="1:19" ht="15" thickBot="1" x14ac:dyDescent="0.4">
      <c r="A961" s="3"/>
      <c r="B961" s="3"/>
      <c r="C961" s="3"/>
      <c r="D961" s="3"/>
      <c r="E961" s="3"/>
      <c r="F961" s="3"/>
      <c r="G961" s="3"/>
      <c r="H961" s="3"/>
      <c r="I961" s="3"/>
      <c r="J961" s="4"/>
      <c r="K961" s="3"/>
      <c r="L961" s="3"/>
      <c r="M961" s="3"/>
      <c r="N961" s="3"/>
      <c r="O961" s="3"/>
      <c r="P961" s="3"/>
      <c r="Q961" s="3"/>
      <c r="R961" s="3"/>
      <c r="S961" s="3"/>
    </row>
    <row r="962" spans="1:19" ht="15" thickBot="1" x14ac:dyDescent="0.4">
      <c r="A962" s="3"/>
      <c r="B962" s="3"/>
      <c r="C962" s="3"/>
      <c r="D962" s="3"/>
      <c r="E962" s="3"/>
      <c r="F962" s="3"/>
      <c r="G962" s="3"/>
      <c r="H962" s="3"/>
      <c r="I962" s="3"/>
      <c r="J962" s="4"/>
      <c r="K962" s="3"/>
      <c r="L962" s="3"/>
      <c r="M962" s="3"/>
      <c r="N962" s="3"/>
      <c r="O962" s="3"/>
      <c r="P962" s="3"/>
      <c r="Q962" s="3"/>
      <c r="R962" s="3"/>
      <c r="S962" s="3"/>
    </row>
    <row r="963" spans="1:19" ht="15" thickBot="1" x14ac:dyDescent="0.4">
      <c r="A963" s="3"/>
      <c r="B963" s="3"/>
      <c r="C963" s="3"/>
      <c r="D963" s="3"/>
      <c r="E963" s="3"/>
      <c r="F963" s="3"/>
      <c r="G963" s="3"/>
      <c r="H963" s="3"/>
      <c r="I963" s="3"/>
      <c r="J963" s="4"/>
      <c r="K963" s="3"/>
      <c r="L963" s="3"/>
      <c r="M963" s="3"/>
      <c r="N963" s="3"/>
      <c r="O963" s="3"/>
      <c r="P963" s="3"/>
      <c r="Q963" s="3"/>
      <c r="R963" s="3"/>
      <c r="S963" s="3"/>
    </row>
    <row r="964" spans="1:19" ht="15" thickBot="1" x14ac:dyDescent="0.4">
      <c r="A964" s="3"/>
      <c r="B964" s="3"/>
      <c r="C964" s="3"/>
      <c r="D964" s="3"/>
      <c r="E964" s="3"/>
      <c r="F964" s="3"/>
      <c r="G964" s="3"/>
      <c r="H964" s="3"/>
      <c r="I964" s="3"/>
      <c r="J964" s="4"/>
      <c r="K964" s="3"/>
      <c r="L964" s="3"/>
      <c r="M964" s="3"/>
      <c r="N964" s="3"/>
      <c r="O964" s="3"/>
      <c r="P964" s="3"/>
      <c r="Q964" s="3"/>
      <c r="R964" s="3"/>
      <c r="S964" s="3"/>
    </row>
    <row r="965" spans="1:19" ht="15" thickBot="1" x14ac:dyDescent="0.4">
      <c r="A965" s="3"/>
      <c r="B965" s="3"/>
      <c r="C965" s="3"/>
      <c r="D965" s="3"/>
      <c r="E965" s="3"/>
      <c r="F965" s="3"/>
      <c r="G965" s="3"/>
      <c r="H965" s="3"/>
      <c r="I965" s="3"/>
      <c r="J965" s="4"/>
      <c r="K965" s="3"/>
      <c r="L965" s="3"/>
      <c r="M965" s="3"/>
      <c r="N965" s="3"/>
      <c r="O965" s="3"/>
      <c r="P965" s="3"/>
      <c r="Q965" s="3"/>
      <c r="R965" s="3"/>
      <c r="S965" s="3"/>
    </row>
    <row r="966" spans="1:19" ht="15" thickBot="1" x14ac:dyDescent="0.4">
      <c r="A966" s="3"/>
      <c r="B966" s="3"/>
      <c r="C966" s="3"/>
      <c r="D966" s="3"/>
      <c r="E966" s="3"/>
      <c r="F966" s="3"/>
      <c r="G966" s="3"/>
      <c r="H966" s="3"/>
      <c r="I966" s="3"/>
      <c r="J966" s="4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15" thickBot="1" x14ac:dyDescent="0.4">
      <c r="A967" s="3"/>
      <c r="B967" s="3"/>
      <c r="C967" s="3"/>
      <c r="D967" s="3"/>
      <c r="E967" s="3"/>
      <c r="F967" s="3"/>
      <c r="G967" s="3"/>
      <c r="H967" s="3"/>
      <c r="I967" s="3"/>
      <c r="J967" s="4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5" thickBot="1" x14ac:dyDescent="0.4">
      <c r="A968" s="3"/>
      <c r="B968" s="3"/>
      <c r="C968" s="3"/>
      <c r="D968" s="3"/>
      <c r="E968" s="3"/>
      <c r="F968" s="3"/>
      <c r="G968" s="3"/>
      <c r="H968" s="3"/>
      <c r="I968" s="3"/>
      <c r="J968" s="4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15" thickBot="1" x14ac:dyDescent="0.4">
      <c r="A969" s="3"/>
      <c r="B969" s="3"/>
      <c r="C969" s="3"/>
      <c r="D969" s="3"/>
      <c r="E969" s="3"/>
      <c r="F969" s="3"/>
      <c r="G969" s="3"/>
      <c r="H969" s="3"/>
      <c r="I969" s="3"/>
      <c r="J969" s="4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15" thickBot="1" x14ac:dyDescent="0.4">
      <c r="A970" s="3"/>
      <c r="B970" s="3"/>
      <c r="C970" s="3"/>
      <c r="D970" s="3"/>
      <c r="E970" s="3"/>
      <c r="F970" s="3"/>
      <c r="G970" s="3"/>
      <c r="H970" s="3"/>
      <c r="I970" s="3"/>
      <c r="J970" s="4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15" thickBot="1" x14ac:dyDescent="0.4">
      <c r="A971" s="3"/>
      <c r="B971" s="3"/>
      <c r="C971" s="3"/>
      <c r="D971" s="3"/>
      <c r="E971" s="3"/>
      <c r="F971" s="3"/>
      <c r="G971" s="3"/>
      <c r="H971" s="3"/>
      <c r="I971" s="3"/>
      <c r="J971" s="4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15" thickBot="1" x14ac:dyDescent="0.4">
      <c r="A972" s="3"/>
      <c r="B972" s="3"/>
      <c r="C972" s="3"/>
      <c r="D972" s="3"/>
      <c r="E972" s="3"/>
      <c r="F972" s="3"/>
      <c r="G972" s="3"/>
      <c r="H972" s="3"/>
      <c r="I972" s="3"/>
      <c r="J972" s="4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15" thickBot="1" x14ac:dyDescent="0.4">
      <c r="A973" s="3"/>
      <c r="B973" s="3"/>
      <c r="C973" s="3"/>
      <c r="D973" s="3"/>
      <c r="E973" s="3"/>
      <c r="F973" s="3"/>
      <c r="G973" s="3"/>
      <c r="H973" s="3"/>
      <c r="I973" s="3"/>
      <c r="J973" s="4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15" thickBot="1" x14ac:dyDescent="0.4">
      <c r="A974" s="3"/>
      <c r="B974" s="3"/>
      <c r="C974" s="3"/>
      <c r="D974" s="3"/>
      <c r="E974" s="3"/>
      <c r="F974" s="3"/>
      <c r="G974" s="3"/>
      <c r="H974" s="3"/>
      <c r="I974" s="3"/>
      <c r="J974" s="4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15" thickBot="1" x14ac:dyDescent="0.4">
      <c r="A975" s="3"/>
      <c r="B975" s="3"/>
      <c r="C975" s="3"/>
      <c r="D975" s="3"/>
      <c r="E975" s="3"/>
      <c r="F975" s="3"/>
      <c r="G975" s="3"/>
      <c r="H975" s="3"/>
      <c r="I975" s="3"/>
      <c r="J975" s="4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15" thickBot="1" x14ac:dyDescent="0.4">
      <c r="A976" s="3"/>
      <c r="B976" s="3"/>
      <c r="C976" s="3"/>
      <c r="D976" s="3"/>
      <c r="E976" s="3"/>
      <c r="F976" s="3"/>
      <c r="G976" s="3"/>
      <c r="H976" s="3"/>
      <c r="I976" s="3"/>
      <c r="J976" s="4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15" thickBot="1" x14ac:dyDescent="0.4">
      <c r="A977" s="3"/>
      <c r="B977" s="3"/>
      <c r="C977" s="3"/>
      <c r="D977" s="3"/>
      <c r="E977" s="3"/>
      <c r="F977" s="3"/>
      <c r="G977" s="3"/>
      <c r="H977" s="3"/>
      <c r="I977" s="3"/>
      <c r="J977" s="4"/>
      <c r="K977" s="3"/>
      <c r="L977" s="3"/>
      <c r="M977" s="3"/>
      <c r="N977" s="3"/>
      <c r="O977" s="3"/>
      <c r="P977" s="3"/>
      <c r="Q977" s="3"/>
      <c r="R977" s="3"/>
      <c r="S977" s="3"/>
    </row>
    <row r="978" spans="1:19" ht="15" thickBot="1" x14ac:dyDescent="0.4">
      <c r="A978" s="3"/>
      <c r="B978" s="3"/>
      <c r="C978" s="3"/>
      <c r="D978" s="3"/>
      <c r="E978" s="3"/>
      <c r="F978" s="3"/>
      <c r="G978" s="3"/>
      <c r="H978" s="3"/>
      <c r="I978" s="3"/>
      <c r="J978" s="4"/>
      <c r="K978" s="3"/>
      <c r="L978" s="3"/>
      <c r="M978" s="3"/>
      <c r="N978" s="3"/>
      <c r="O978" s="3"/>
      <c r="P978" s="3"/>
      <c r="Q978" s="3"/>
      <c r="R978" s="3"/>
      <c r="S978" s="3"/>
    </row>
    <row r="979" spans="1:19" ht="15" thickBot="1" x14ac:dyDescent="0.4">
      <c r="A979" s="3"/>
      <c r="B979" s="3"/>
      <c r="C979" s="3"/>
      <c r="D979" s="3"/>
      <c r="E979" s="3"/>
      <c r="F979" s="3"/>
      <c r="G979" s="3"/>
      <c r="H979" s="3"/>
      <c r="I979" s="3"/>
      <c r="J979" s="4"/>
      <c r="K979" s="3"/>
      <c r="L979" s="3"/>
      <c r="M979" s="3"/>
      <c r="N979" s="3"/>
      <c r="O979" s="3"/>
      <c r="P979" s="3"/>
      <c r="Q979" s="3"/>
      <c r="R979" s="3"/>
      <c r="S979" s="3"/>
    </row>
    <row r="980" spans="1:19" ht="15" thickBot="1" x14ac:dyDescent="0.4">
      <c r="A980" s="3"/>
      <c r="B980" s="3"/>
      <c r="C980" s="3"/>
      <c r="D980" s="3"/>
      <c r="E980" s="3"/>
      <c r="F980" s="3"/>
      <c r="G980" s="3"/>
      <c r="H980" s="3"/>
      <c r="I980" s="3"/>
      <c r="J980" s="4"/>
      <c r="K980" s="3"/>
      <c r="L980" s="3"/>
      <c r="M980" s="3"/>
      <c r="N980" s="3"/>
      <c r="O980" s="3"/>
      <c r="P980" s="3"/>
      <c r="Q980" s="3"/>
      <c r="R980" s="3"/>
      <c r="S980" s="3"/>
    </row>
    <row r="981" spans="1:19" ht="15" thickBot="1" x14ac:dyDescent="0.4">
      <c r="A981" s="3"/>
      <c r="B981" s="3"/>
      <c r="C981" s="3"/>
      <c r="D981" s="3"/>
      <c r="E981" s="3"/>
      <c r="F981" s="3"/>
      <c r="G981" s="3"/>
      <c r="H981" s="3"/>
      <c r="I981" s="3"/>
      <c r="J981" s="4"/>
      <c r="K981" s="3"/>
      <c r="L981" s="3"/>
      <c r="M981" s="3"/>
      <c r="N981" s="3"/>
      <c r="O981" s="3"/>
      <c r="P981" s="3"/>
      <c r="Q981" s="3"/>
      <c r="R981" s="3"/>
      <c r="S981" s="3"/>
    </row>
    <row r="982" spans="1:19" ht="15" thickBot="1" x14ac:dyDescent="0.4">
      <c r="A982" s="3"/>
      <c r="B982" s="3"/>
      <c r="C982" s="3"/>
      <c r="D982" s="3"/>
      <c r="E982" s="3"/>
      <c r="F982" s="3"/>
      <c r="G982" s="3"/>
      <c r="H982" s="3"/>
      <c r="I982" s="3"/>
      <c r="J982" s="4"/>
      <c r="K982" s="3"/>
      <c r="L982" s="3"/>
      <c r="M982" s="3"/>
      <c r="N982" s="3"/>
      <c r="O982" s="3"/>
      <c r="P982" s="3"/>
      <c r="Q982" s="3"/>
      <c r="R982" s="3"/>
      <c r="S982" s="3"/>
    </row>
    <row r="983" spans="1:19" ht="15" thickBot="1" x14ac:dyDescent="0.4">
      <c r="A983" s="3"/>
      <c r="B983" s="3"/>
      <c r="C983" s="3"/>
      <c r="D983" s="3"/>
      <c r="E983" s="3"/>
      <c r="F983" s="3"/>
      <c r="G983" s="3"/>
      <c r="H983" s="3"/>
      <c r="I983" s="3"/>
      <c r="J983" s="4"/>
      <c r="K983" s="3"/>
      <c r="L983" s="3"/>
      <c r="M983" s="3"/>
      <c r="N983" s="3"/>
      <c r="O983" s="3"/>
      <c r="P983" s="3"/>
      <c r="Q983" s="3"/>
      <c r="R983" s="3"/>
      <c r="S983" s="3"/>
    </row>
    <row r="984" spans="1:19" ht="15" thickBot="1" x14ac:dyDescent="0.4">
      <c r="A984" s="3"/>
      <c r="B984" s="3"/>
      <c r="C984" s="3"/>
      <c r="D984" s="3"/>
      <c r="E984" s="3"/>
      <c r="F984" s="3"/>
      <c r="G984" s="3"/>
      <c r="H984" s="3"/>
      <c r="I984" s="3"/>
      <c r="J984" s="4"/>
      <c r="K984" s="3"/>
      <c r="L984" s="3"/>
      <c r="M984" s="3"/>
      <c r="N984" s="3"/>
      <c r="O984" s="3"/>
      <c r="P984" s="3"/>
      <c r="Q984" s="3"/>
      <c r="R984" s="3"/>
      <c r="S984" s="3"/>
    </row>
    <row r="985" spans="1:19" ht="15" thickBot="1" x14ac:dyDescent="0.4">
      <c r="A985" s="3"/>
      <c r="B985" s="3"/>
      <c r="C985" s="3"/>
      <c r="D985" s="3"/>
      <c r="E985" s="3"/>
      <c r="F985" s="3"/>
      <c r="G985" s="3"/>
      <c r="H985" s="3"/>
      <c r="I985" s="3"/>
      <c r="J985" s="4"/>
      <c r="K985" s="3"/>
      <c r="L985" s="3"/>
      <c r="M985" s="3"/>
      <c r="N985" s="3"/>
      <c r="O985" s="3"/>
      <c r="P985" s="3"/>
      <c r="Q985" s="3"/>
      <c r="R985" s="3"/>
      <c r="S985" s="3"/>
    </row>
    <row r="986" spans="1:19" ht="15" thickBot="1" x14ac:dyDescent="0.4">
      <c r="A986" s="3"/>
      <c r="B986" s="3"/>
      <c r="C986" s="3"/>
      <c r="D986" s="3"/>
      <c r="E986" s="3"/>
      <c r="F986" s="3"/>
      <c r="G986" s="3"/>
      <c r="H986" s="3"/>
      <c r="I986" s="3"/>
      <c r="J986" s="4"/>
      <c r="K986" s="3"/>
      <c r="L986" s="3"/>
      <c r="M986" s="3"/>
      <c r="N986" s="3"/>
      <c r="O986" s="3"/>
      <c r="P986" s="3"/>
      <c r="Q986" s="3"/>
      <c r="R986" s="3"/>
      <c r="S986" s="3"/>
    </row>
    <row r="987" spans="1:19" ht="15" thickBot="1" x14ac:dyDescent="0.4">
      <c r="A987" s="3"/>
      <c r="B987" s="3"/>
      <c r="C987" s="3"/>
      <c r="D987" s="3"/>
      <c r="E987" s="3"/>
      <c r="F987" s="3"/>
      <c r="G987" s="3"/>
      <c r="H987" s="3"/>
      <c r="I987" s="3"/>
      <c r="J987" s="4"/>
      <c r="K987" s="3"/>
      <c r="L987" s="3"/>
      <c r="M987" s="3"/>
      <c r="N987" s="3"/>
      <c r="O987" s="3"/>
      <c r="P987" s="3"/>
      <c r="Q987" s="3"/>
      <c r="R987" s="3"/>
      <c r="S987" s="3"/>
    </row>
    <row r="988" spans="1:19" ht="15" thickBot="1" x14ac:dyDescent="0.4">
      <c r="A988" s="3"/>
      <c r="B988" s="3"/>
      <c r="C988" s="3"/>
      <c r="D988" s="3"/>
      <c r="E988" s="3"/>
      <c r="F988" s="3"/>
      <c r="G988" s="3"/>
      <c r="H988" s="3"/>
      <c r="I988" s="3"/>
      <c r="J988" s="4"/>
      <c r="K988" s="3"/>
      <c r="L988" s="3"/>
      <c r="M988" s="3"/>
      <c r="N988" s="3"/>
      <c r="O988" s="3"/>
      <c r="P988" s="3"/>
      <c r="Q988" s="3"/>
      <c r="R988" s="3"/>
      <c r="S988" s="3"/>
    </row>
    <row r="989" spans="1:19" ht="15" thickBot="1" x14ac:dyDescent="0.4">
      <c r="A989" s="3"/>
      <c r="B989" s="3"/>
      <c r="C989" s="3"/>
      <c r="D989" s="3"/>
      <c r="E989" s="3"/>
      <c r="F989" s="3"/>
      <c r="G989" s="3"/>
      <c r="H989" s="3"/>
      <c r="I989" s="3"/>
      <c r="J989" s="4"/>
      <c r="K989" s="3"/>
      <c r="L989" s="3"/>
      <c r="M989" s="3"/>
      <c r="N989" s="3"/>
      <c r="O989" s="3"/>
      <c r="P989" s="3"/>
      <c r="Q989" s="3"/>
      <c r="R989" s="3"/>
      <c r="S989" s="3"/>
    </row>
    <row r="990" spans="1:19" ht="15" thickBot="1" x14ac:dyDescent="0.4">
      <c r="A990" s="3"/>
      <c r="B990" s="3"/>
      <c r="C990" s="3"/>
      <c r="D990" s="3"/>
      <c r="E990" s="3"/>
      <c r="F990" s="3"/>
      <c r="G990" s="3"/>
      <c r="H990" s="3"/>
      <c r="I990" s="3"/>
      <c r="J990" s="4"/>
      <c r="K990" s="3"/>
      <c r="L990" s="3"/>
      <c r="M990" s="3"/>
      <c r="N990" s="3"/>
      <c r="O990" s="3"/>
      <c r="P990" s="3"/>
      <c r="Q990" s="3"/>
      <c r="R990" s="3"/>
      <c r="S990" s="3"/>
    </row>
    <row r="991" spans="1:19" ht="15" thickBot="1" x14ac:dyDescent="0.4">
      <c r="A991" s="3"/>
      <c r="B991" s="3"/>
      <c r="C991" s="3"/>
      <c r="D991" s="3"/>
      <c r="E991" s="3"/>
      <c r="F991" s="3"/>
      <c r="G991" s="3"/>
      <c r="H991" s="3"/>
      <c r="I991" s="3"/>
      <c r="J991" s="4"/>
      <c r="K991" s="3"/>
      <c r="L991" s="3"/>
      <c r="M991" s="3"/>
      <c r="N991" s="3"/>
      <c r="O991" s="3"/>
      <c r="P991" s="3"/>
      <c r="Q991" s="3"/>
      <c r="R991" s="3"/>
      <c r="S991" s="3"/>
    </row>
    <row r="992" spans="1:19" ht="15" thickBot="1" x14ac:dyDescent="0.4">
      <c r="A992" s="3"/>
      <c r="B992" s="3"/>
      <c r="C992" s="3"/>
      <c r="D992" s="3"/>
      <c r="E992" s="3"/>
      <c r="F992" s="3"/>
      <c r="G992" s="3"/>
      <c r="H992" s="3"/>
      <c r="I992" s="3"/>
      <c r="J992" s="4"/>
      <c r="K992" s="3"/>
      <c r="L992" s="3"/>
      <c r="M992" s="3"/>
      <c r="N992" s="3"/>
      <c r="O992" s="3"/>
      <c r="P992" s="3"/>
      <c r="Q992" s="3"/>
      <c r="R992" s="3"/>
      <c r="S992" s="3"/>
    </row>
    <row r="993" spans="1:19" ht="15" thickBot="1" x14ac:dyDescent="0.4">
      <c r="A993" s="3"/>
      <c r="B993" s="3"/>
      <c r="C993" s="3"/>
      <c r="D993" s="3"/>
      <c r="E993" s="3"/>
      <c r="F993" s="3"/>
      <c r="G993" s="3"/>
      <c r="H993" s="3"/>
      <c r="I993" s="3"/>
      <c r="J993" s="4"/>
      <c r="K993" s="3"/>
      <c r="L993" s="3"/>
      <c r="M993" s="3"/>
      <c r="N993" s="3"/>
      <c r="O993" s="3"/>
      <c r="P993" s="3"/>
      <c r="Q993" s="3"/>
      <c r="R993" s="3"/>
      <c r="S993" s="3"/>
    </row>
    <row r="994" spans="1:19" ht="15" thickBot="1" x14ac:dyDescent="0.4">
      <c r="A994" s="3"/>
      <c r="B994" s="3"/>
      <c r="C994" s="3"/>
      <c r="D994" s="3"/>
      <c r="E994" s="3"/>
      <c r="F994" s="3"/>
      <c r="G994" s="3"/>
      <c r="H994" s="3"/>
      <c r="I994" s="3"/>
      <c r="J994" s="4"/>
      <c r="K994" s="3"/>
      <c r="L994" s="3"/>
      <c r="M994" s="3"/>
      <c r="N994" s="3"/>
      <c r="O994" s="3"/>
      <c r="P994" s="3"/>
      <c r="Q994" s="3"/>
      <c r="R994" s="3"/>
      <c r="S994" s="3"/>
    </row>
    <row r="995" spans="1:19" ht="15" thickBot="1" x14ac:dyDescent="0.4">
      <c r="A995" s="3"/>
      <c r="B995" s="3"/>
      <c r="C995" s="3"/>
      <c r="D995" s="3"/>
      <c r="E995" s="3"/>
      <c r="F995" s="3"/>
      <c r="G995" s="3"/>
      <c r="H995" s="3"/>
      <c r="I995" s="3"/>
      <c r="J995" s="4"/>
      <c r="K995" s="3"/>
      <c r="L995" s="3"/>
      <c r="M995" s="3"/>
      <c r="N995" s="3"/>
      <c r="O995" s="3"/>
      <c r="P995" s="3"/>
      <c r="Q995" s="3"/>
      <c r="R995" s="3"/>
      <c r="S995" s="3"/>
    </row>
    <row r="996" spans="1:19" ht="15" thickBot="1" x14ac:dyDescent="0.4">
      <c r="A996" s="3"/>
      <c r="B996" s="3"/>
      <c r="C996" s="3"/>
      <c r="D996" s="3"/>
      <c r="E996" s="3"/>
      <c r="F996" s="3"/>
      <c r="G996" s="3"/>
      <c r="H996" s="3"/>
      <c r="I996" s="3"/>
      <c r="J996" s="4"/>
      <c r="K996" s="3"/>
      <c r="L996" s="3"/>
      <c r="M996" s="3"/>
      <c r="N996" s="3"/>
      <c r="O996" s="3"/>
      <c r="P996" s="3"/>
      <c r="Q996" s="3"/>
      <c r="R996" s="3"/>
      <c r="S996" s="3"/>
    </row>
    <row r="997" spans="1:19" ht="15" thickBot="1" x14ac:dyDescent="0.4">
      <c r="A997" s="3"/>
      <c r="B997" s="3"/>
      <c r="C997" s="3"/>
      <c r="D997" s="3"/>
      <c r="E997" s="3"/>
      <c r="F997" s="3"/>
      <c r="G997" s="3"/>
      <c r="H997" s="3"/>
      <c r="I997" s="3"/>
      <c r="J997" s="4"/>
      <c r="K997" s="3"/>
      <c r="L997" s="3"/>
      <c r="M997" s="3"/>
      <c r="N997" s="3"/>
      <c r="O997" s="3"/>
      <c r="P997" s="3"/>
      <c r="Q997" s="3"/>
      <c r="R997" s="3"/>
      <c r="S997" s="3"/>
    </row>
    <row r="998" spans="1:19" ht="15" thickBot="1" x14ac:dyDescent="0.4">
      <c r="A998" s="3"/>
      <c r="B998" s="3"/>
      <c r="C998" s="3"/>
      <c r="D998" s="3"/>
      <c r="E998" s="3"/>
      <c r="F998" s="3"/>
      <c r="G998" s="3"/>
      <c r="H998" s="3"/>
      <c r="I998" s="3"/>
      <c r="J998" s="4"/>
      <c r="K998" s="3"/>
      <c r="L998" s="3"/>
      <c r="M998" s="3"/>
      <c r="N998" s="3"/>
      <c r="O998" s="3"/>
      <c r="P998" s="3"/>
      <c r="Q998" s="3"/>
      <c r="R998" s="3"/>
      <c r="S998" s="3"/>
    </row>
    <row r="999" spans="1:19" ht="15" thickBot="1" x14ac:dyDescent="0.4">
      <c r="A999" s="3"/>
      <c r="B999" s="3"/>
      <c r="C999" s="3"/>
      <c r="D999" s="3"/>
      <c r="E999" s="3"/>
      <c r="F999" s="3"/>
      <c r="G999" s="3"/>
      <c r="H999" s="3"/>
      <c r="I999" s="3"/>
      <c r="J999" s="4"/>
      <c r="K999" s="3"/>
      <c r="L999" s="3"/>
      <c r="M999" s="3"/>
      <c r="N999" s="3"/>
      <c r="O999" s="3"/>
      <c r="P999" s="3"/>
      <c r="Q999" s="3"/>
      <c r="R999" s="3"/>
      <c r="S999" s="3"/>
    </row>
    <row r="1000" spans="1:19" ht="15" thickBot="1" x14ac:dyDescent="0.4">
      <c r="A1000" s="3"/>
      <c r="B1000" s="3"/>
      <c r="C1000" s="3"/>
      <c r="D1000" s="3"/>
      <c r="E1000" s="3"/>
      <c r="F1000" s="3"/>
      <c r="G1000" s="3"/>
      <c r="H1000" s="3"/>
      <c r="I1000" s="3"/>
      <c r="J1000" s="4"/>
      <c r="K1000" s="3"/>
      <c r="L1000" s="3"/>
      <c r="M1000" s="3"/>
      <c r="N1000" s="3"/>
      <c r="O1000" s="3"/>
      <c r="P1000" s="3"/>
      <c r="Q1000" s="3"/>
      <c r="R1000" s="3"/>
      <c r="S1000" s="3"/>
    </row>
    <row r="1001" spans="1:19" ht="15" thickBot="1" x14ac:dyDescent="0.4">
      <c r="A1001" s="3"/>
      <c r="B1001" s="3"/>
      <c r="C1001" s="3"/>
      <c r="D1001" s="3"/>
      <c r="E1001" s="3"/>
      <c r="F1001" s="3"/>
      <c r="G1001" s="3"/>
      <c r="H1001" s="3"/>
      <c r="I1001" s="3"/>
      <c r="J1001" s="4"/>
      <c r="K1001" s="3"/>
      <c r="L1001" s="3"/>
      <c r="M1001" s="3"/>
      <c r="N1001" s="3"/>
      <c r="O1001" s="3"/>
      <c r="P1001" s="3"/>
      <c r="Q1001" s="3"/>
      <c r="R1001" s="3"/>
      <c r="S1001" s="3"/>
    </row>
    <row r="1002" spans="1:19" ht="15" thickBot="1" x14ac:dyDescent="0.4">
      <c r="A1002" s="3"/>
      <c r="B1002" s="3"/>
      <c r="C1002" s="3"/>
      <c r="D1002" s="3"/>
      <c r="E1002" s="3"/>
      <c r="F1002" s="3"/>
      <c r="G1002" s="3"/>
      <c r="H1002" s="3"/>
      <c r="I1002" s="3"/>
      <c r="J1002" s="4"/>
      <c r="K1002" s="3"/>
      <c r="L1002" s="3"/>
      <c r="M1002" s="3"/>
      <c r="N1002" s="3"/>
      <c r="O1002" s="3"/>
      <c r="P1002" s="3"/>
      <c r="Q1002" s="3"/>
      <c r="R1002" s="3"/>
      <c r="S1002" s="3"/>
    </row>
  </sheetData>
  <autoFilter ref="A1:P200" xr:uid="{00000000-0001-0000-0000-000000000000}">
    <sortState xmlns:xlrd2="http://schemas.microsoft.com/office/spreadsheetml/2017/richdata2" ref="A2:P200">
      <sortCondition ref="H1:H200"/>
    </sortState>
  </autoFilter>
  <pageMargins left="0.7" right="0.7" top="0.75" bottom="0.75" header="0.3" footer="0.3"/>
  <pageSetup orientation="portrait" horizontalDpi="12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E6DAC7D6B6654A88B6F29CD52C6408" ma:contentTypeVersion="13" ma:contentTypeDescription="Loo uus dokument" ma:contentTypeScope="" ma:versionID="697bc2c1127251a465d7c1265c6bbb7b">
  <xsd:schema xmlns:xsd="http://www.w3.org/2001/XMLSchema" xmlns:xs="http://www.w3.org/2001/XMLSchema" xmlns:p="http://schemas.microsoft.com/office/2006/metadata/properties" xmlns:ns2="8ece92ab-c1e8-4cd1-879b-8ba2a9a9be26" xmlns:ns3="248d2a41-43d2-43ff-9407-00d37536224a" targetNamespace="http://schemas.microsoft.com/office/2006/metadata/properties" ma:root="true" ma:fieldsID="4f356cf19925df2a879a7fcc0e643d0d" ns2:_="" ns3:_="">
    <xsd:import namespace="8ece92ab-c1e8-4cd1-879b-8ba2a9a9be26"/>
    <xsd:import namespace="248d2a41-43d2-43ff-9407-00d375362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e92ab-c1e8-4cd1-879b-8ba2a9a9b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d2a41-43d2-43ff-9407-00d3753622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e23021d-d585-45d3-9495-195ce51dd0dd}" ma:internalName="TaxCatchAll" ma:showField="CatchAllData" ma:web="248d2a41-43d2-43ff-9407-00d3753622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8d2a41-43d2-43ff-9407-00d37536224a" xsi:nil="true"/>
    <lcf76f155ced4ddcb4097134ff3c332f xmlns="8ece92ab-c1e8-4cd1-879b-8ba2a9a9be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CBD519-1BC2-40EA-811E-91CE5BC94F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C0782B-2DE5-4D15-8FDD-9AEFCF4BD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e92ab-c1e8-4cd1-879b-8ba2a9a9be26"/>
    <ds:schemaRef ds:uri="248d2a41-43d2-43ff-9407-00d375362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765267-F0AE-435C-8CDD-A55B2921213A}">
  <ds:schemaRefs>
    <ds:schemaRef ds:uri="http://schemas.microsoft.com/office/2006/documentManagement/types"/>
    <ds:schemaRef ds:uri="248d2a41-43d2-43ff-9407-00d37536224a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8ece92ab-c1e8-4cd1-879b-8ba2a9a9be2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PEATUSED</vt:lpstr>
      <vt:lpstr>JAAMAD</vt:lpstr>
      <vt:lpstr>ÜLEKÄIGUD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ligipääsetavuse_kaardistamine_2020</dc:title>
  <dc:subject/>
  <dc:creator>jjyri</dc:creator>
  <dc:description/>
  <cp:lastModifiedBy>Inna Nosach</cp:lastModifiedBy>
  <cp:revision>0</cp:revision>
  <dcterms:created xsi:type="dcterms:W3CDTF">2020-02-22T09:43:28Z</dcterms:created>
  <dcterms:modified xsi:type="dcterms:W3CDTF">2025-03-15T10:03:47Z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0x010100A2E6DAC7D6B6654A88B6F29CD52C6408</vt:lpwstr>
  </property>
  <property fmtid="{D5CDD505-2E9C-101B-9397-08002B2CF9AE}" pid="3" name="Order">
    <vt:r8>2711000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2024-09-23T07:16:07Z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ec131628-1ec8-4007-b74b-451539e05ea3</vt:lpwstr>
  </property>
  <property fmtid="{D5CDD505-2E9C-101B-9397-08002B2CF9AE}" pid="10" name="MSIP_Label_defa4170-0d19-0005-0004-bc88714345d2_ContentBits">
    <vt:lpwstr>0</vt:lpwstr>
  </property>
</Properties>
</file>