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https://kv-edhs.mil.intra/dhs/Active/dav/applications/1/lists/1/items/1223825/files/1/"/>
    </mc:Choice>
  </mc:AlternateContent>
  <xr:revisionPtr revIDLastSave="0" documentId="13_ncr:1_{163743E0-F40D-4ACA-8560-5D787E833FA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Leh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4" i="1" l="1"/>
  <c r="C27" i="1" l="1"/>
  <c r="C21" i="1" l="1"/>
  <c r="C29" i="1" s="1"/>
  <c r="E39" i="1" l="1"/>
</calcChain>
</file>

<file path=xl/sharedStrings.xml><?xml version="1.0" encoding="utf-8"?>
<sst xmlns="http://schemas.openxmlformats.org/spreadsheetml/2006/main" count="84" uniqueCount="59">
  <si>
    <t>MIMMS</t>
  </si>
  <si>
    <t>HMIMMS</t>
  </si>
  <si>
    <t>TEKE</t>
  </si>
  <si>
    <t>Osaleja</t>
  </si>
  <si>
    <t>Kursus</t>
  </si>
  <si>
    <t>õpilane</t>
  </si>
  <si>
    <t>instruktor</t>
  </si>
  <si>
    <t>Osaleja hind (€)</t>
  </si>
  <si>
    <t xml:space="preserve">Osalejate arv </t>
  </si>
  <si>
    <t>Toetuse summa (€)</t>
  </si>
  <si>
    <t>KULUARUANNE</t>
  </si>
  <si>
    <t>Kulu periood:</t>
  </si>
  <si>
    <t>KOKKU:</t>
  </si>
  <si>
    <t>Toetuse saaja pank:</t>
  </si>
  <si>
    <t>Koostaja:</t>
  </si>
  <si>
    <t>Summa (€)</t>
  </si>
  <si>
    <t>Kulud:</t>
  </si>
  <si>
    <t>Konto</t>
  </si>
  <si>
    <t>Konto nimetus</t>
  </si>
  <si>
    <t>Esindus- ja vastuvõtukulud (va kingitused)</t>
  </si>
  <si>
    <t>Muud koolituse korraldamisega seotud kulud</t>
  </si>
  <si>
    <t>Töötasud võlaõiguslike lepingute alusel</t>
  </si>
  <si>
    <t>Sotsiaalmaks töötasudelt ja toetustelt</t>
  </si>
  <si>
    <t>Töötuskindlustusmakse</t>
  </si>
  <si>
    <t>SEB Pank EE891010220034796011 (BIC/SWIFT: EEUHEE2X)</t>
  </si>
  <si>
    <t>SEB Pank EE221010220027690221 (BIC/SWIFT: EEUHEE2X) </t>
  </si>
  <si>
    <t>Swedbank EE932200221023778606 (BIC/SWIFT: HABAEE2X)</t>
  </si>
  <si>
    <t>LHV Pank EE777700771003813400 (BIC/SWIFT: LHVBEE22)</t>
  </si>
  <si>
    <t>Luminor Bank EE701700017001577198 (BIC/SWIFT: RIKOEE22)</t>
  </si>
  <si>
    <t xml:space="preserve">Toetuse saaja viitenumber: 2800082844  (Selgitusse märkida lepingu number) </t>
  </si>
  <si>
    <t>Neve Vendt</t>
  </si>
  <si>
    <t>Kaitseväe Akadeemia</t>
  </si>
  <si>
    <t>neve.vendt@mil.ee</t>
  </si>
  <si>
    <t>sõja- ja katastroofimeditsiinikeskuse juhataja</t>
  </si>
  <si>
    <t>tel 5383 5546</t>
  </si>
  <si>
    <t>Koolitusteenused</t>
  </si>
  <si>
    <t>55245000</t>
  </si>
  <si>
    <t>50050000</t>
  </si>
  <si>
    <t>50600000</t>
  </si>
  <si>
    <t>50604000</t>
  </si>
  <si>
    <t>55249000</t>
  </si>
  <si>
    <t>KVA</t>
  </si>
  <si>
    <t>VÄLINE</t>
  </si>
  <si>
    <t xml:space="preserve">Lisa </t>
  </si>
  <si>
    <t>TEKE kokku</t>
  </si>
  <si>
    <t>HMIMMS kokku</t>
  </si>
  <si>
    <t>KÕIK KOKKU:</t>
  </si>
  <si>
    <t xml:space="preserve">MIMMS </t>
  </si>
  <si>
    <t xml:space="preserve">HMIMMS </t>
  </si>
  <si>
    <t>Muud õppevahendid</t>
  </si>
  <si>
    <t>koostööleping nr 4.2-3/2100</t>
  </si>
  <si>
    <t>MIMMS kokku:</t>
  </si>
  <si>
    <t>01.02.2026-28.02.2026</t>
  </si>
  <si>
    <t>(selgitus: MIMMS kursus PERHis)</t>
  </si>
  <si>
    <t>VÄLISED KURSUSED:</t>
  </si>
  <si>
    <t>KVA KURSUSED:</t>
  </si>
  <si>
    <t>55140000</t>
  </si>
  <si>
    <t>Infotehnoloogiline riistvara ja tarvikud (õppevahendid)</t>
  </si>
  <si>
    <t>Kaitseväe Akadeemia 24.03.2026 kirja juurde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</si>
</sst>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Arial"/>
      <family val="2"/>
      <charset val="186"/>
    </font>
    <font>
      <sz val="11"/>
      <color rgb="FFFF0000"/>
      <name val="Calibri"/>
      <family val="2"/>
      <charset val="186"/>
      <scheme val="minor"/>
    </font>
    <font>
      <sz val="11"/>
      <color rgb="FF333333"/>
      <name val="Arial"/>
      <family val="2"/>
      <charset val="186"/>
    </font>
    <font>
      <u/>
      <sz val="11"/>
      <color theme="10"/>
      <name val="Calibri"/>
      <family val="2"/>
      <charset val="186"/>
      <scheme val="minor"/>
    </font>
    <font>
      <sz val="11"/>
      <name val="Arial"/>
      <family val="2"/>
      <charset val="186"/>
    </font>
    <font>
      <sz val="11"/>
      <color rgb="FF00B05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b/>
      <sz val="13"/>
      <name val="Calibri"/>
      <family val="2"/>
      <charset val="186"/>
      <scheme val="minor"/>
    </font>
    <font>
      <sz val="10"/>
      <color rgb="FF000000"/>
      <name val="Arial"/>
      <family val="2"/>
      <charset val="186"/>
    </font>
    <font>
      <sz val="11"/>
      <color rgb="FF000000"/>
      <name val="Calibri"/>
      <family val="2"/>
      <charset val="186"/>
      <scheme val="minor"/>
    </font>
    <font>
      <b/>
      <sz val="11"/>
      <color rgb="FF000000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15" fillId="0" borderId="0"/>
  </cellStyleXfs>
  <cellXfs count="107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4" fontId="1" fillId="0" borderId="1" xfId="0" applyNumberFormat="1" applyFont="1" applyBorder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0" fillId="0" borderId="0" xfId="0" applyBorder="1" applyAlignment="1">
      <alignment horizontal="right" vertical="center"/>
    </xf>
    <xf numFmtId="4" fontId="0" fillId="0" borderId="0" xfId="0" applyNumberForma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horizontal="center" vertical="center"/>
    </xf>
    <xf numFmtId="4" fontId="4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top"/>
    </xf>
    <xf numFmtId="0" fontId="7" fillId="0" borderId="0" xfId="0" applyFont="1" applyAlignment="1">
      <alignment horizontal="left"/>
    </xf>
    <xf numFmtId="0" fontId="9" fillId="0" borderId="0" xfId="1" applyFont="1" applyAlignment="1">
      <alignment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4" fontId="6" fillId="0" borderId="0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12" fillId="0" borderId="1" xfId="0" applyFont="1" applyBorder="1" applyAlignment="1">
      <alignment vertical="top"/>
    </xf>
    <xf numFmtId="0" fontId="12" fillId="0" borderId="1" xfId="0" applyFont="1" applyBorder="1" applyAlignment="1">
      <alignment horizontal="center" vertical="top"/>
    </xf>
    <xf numFmtId="4" fontId="12" fillId="0" borderId="1" xfId="0" applyNumberFormat="1" applyFont="1" applyBorder="1" applyAlignment="1">
      <alignment horizontal="center" vertical="top" wrapText="1"/>
    </xf>
    <xf numFmtId="49" fontId="16" fillId="0" borderId="1" xfId="0" applyNumberFormat="1" applyFont="1" applyFill="1" applyBorder="1" applyAlignment="1">
      <alignment horizontal="left"/>
    </xf>
    <xf numFmtId="49" fontId="16" fillId="0" borderId="1" xfId="0" applyNumberFormat="1" applyFont="1" applyFill="1" applyBorder="1" applyAlignment="1">
      <alignment horizontal="left" wrapText="1"/>
    </xf>
    <xf numFmtId="49" fontId="16" fillId="0" borderId="2" xfId="0" applyNumberFormat="1" applyFont="1" applyFill="1" applyBorder="1" applyAlignment="1">
      <alignment horizontal="left"/>
    </xf>
    <xf numFmtId="49" fontId="16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vertical="center"/>
    </xf>
    <xf numFmtId="4" fontId="11" fillId="0" borderId="0" xfId="0" applyNumberFormat="1" applyFont="1" applyAlignment="1">
      <alignment horizontal="right" vertical="center"/>
    </xf>
    <xf numFmtId="0" fontId="0" fillId="0" borderId="1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" fontId="3" fillId="0" borderId="0" xfId="0" applyNumberFormat="1" applyFont="1" applyFill="1" applyAlignment="1">
      <alignment horizontal="center" vertical="center"/>
    </xf>
    <xf numFmtId="49" fontId="16" fillId="0" borderId="1" xfId="0" applyNumberFormat="1" applyFont="1" applyFill="1" applyBorder="1" applyAlignment="1">
      <alignment horizontal="left" vertical="top"/>
    </xf>
    <xf numFmtId="49" fontId="16" fillId="0" borderId="1" xfId="0" applyNumberFormat="1" applyFont="1" applyFill="1" applyBorder="1" applyAlignment="1">
      <alignment horizontal="left" vertical="top" wrapText="1"/>
    </xf>
    <xf numFmtId="2" fontId="11" fillId="0" borderId="1" xfId="0" applyNumberFormat="1" applyFont="1" applyFill="1" applyBorder="1" applyAlignment="1">
      <alignment horizontal="center" vertical="top"/>
    </xf>
    <xf numFmtId="0" fontId="12" fillId="0" borderId="0" xfId="0" applyFont="1" applyFill="1" applyAlignment="1">
      <alignment vertical="center"/>
    </xf>
    <xf numFmtId="49" fontId="11" fillId="0" borderId="1" xfId="0" applyNumberFormat="1" applyFont="1" applyFill="1" applyBorder="1" applyAlignment="1">
      <alignment horizontal="left" wrapText="1"/>
    </xf>
    <xf numFmtId="49" fontId="11" fillId="0" borderId="1" xfId="0" applyNumberFormat="1" applyFont="1" applyFill="1" applyBorder="1" applyAlignment="1">
      <alignment horizontal="left" vertical="top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4" fontId="0" fillId="0" borderId="1" xfId="0" applyNumberFormat="1" applyFill="1" applyBorder="1" applyAlignment="1">
      <alignment horizontal="center" vertical="center"/>
    </xf>
    <xf numFmtId="4" fontId="1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" fontId="0" fillId="0" borderId="0" xfId="0" applyNumberFormat="1" applyFill="1" applyAlignment="1">
      <alignment horizontal="center" vertical="center"/>
    </xf>
    <xf numFmtId="4" fontId="1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 applyAlignment="1">
      <alignment horizontal="center" vertical="center"/>
    </xf>
    <xf numFmtId="4" fontId="6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left" wrapText="1"/>
    </xf>
    <xf numFmtId="4" fontId="3" fillId="0" borderId="0" xfId="0" applyNumberFormat="1" applyFont="1" applyFill="1" applyAlignment="1">
      <alignment horizontal="center"/>
    </xf>
    <xf numFmtId="4" fontId="1" fillId="0" borderId="0" xfId="0" applyNumberFormat="1" applyFont="1" applyAlignment="1">
      <alignment horizontal="center"/>
    </xf>
    <xf numFmtId="4" fontId="1" fillId="0" borderId="0" xfId="0" applyNumberFormat="1" applyFont="1" applyBorder="1" applyAlignment="1">
      <alignment horizontal="center"/>
    </xf>
    <xf numFmtId="0" fontId="1" fillId="0" borderId="0" xfId="0" applyFont="1" applyAlignment="1"/>
    <xf numFmtId="2" fontId="11" fillId="0" borderId="1" xfId="0" applyNumberFormat="1" applyFont="1" applyFill="1" applyBorder="1" applyAlignment="1">
      <alignment horizontal="center"/>
    </xf>
    <xf numFmtId="0" fontId="12" fillId="2" borderId="0" xfId="0" applyFont="1" applyFill="1" applyAlignment="1">
      <alignment vertical="center"/>
    </xf>
    <xf numFmtId="0" fontId="12" fillId="2" borderId="1" xfId="0" applyFont="1" applyFill="1" applyBorder="1" applyAlignment="1">
      <alignment horizontal="right" vertical="center"/>
    </xf>
    <xf numFmtId="4" fontId="12" fillId="2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top"/>
    </xf>
    <xf numFmtId="0" fontId="0" fillId="0" borderId="1" xfId="0" applyFont="1" applyFill="1" applyBorder="1" applyAlignment="1">
      <alignment horizontal="left" vertical="top"/>
    </xf>
    <xf numFmtId="0" fontId="12" fillId="3" borderId="0" xfId="0" applyFont="1" applyFill="1" applyAlignment="1">
      <alignment horizontal="right" vertical="center"/>
    </xf>
    <xf numFmtId="2" fontId="12" fillId="3" borderId="1" xfId="0" applyNumberFormat="1" applyFont="1" applyFill="1" applyBorder="1" applyAlignment="1">
      <alignment horizontal="center" vertical="center"/>
    </xf>
    <xf numFmtId="49" fontId="17" fillId="3" borderId="3" xfId="0" applyNumberFormat="1" applyFont="1" applyFill="1" applyBorder="1" applyAlignment="1">
      <alignment horizontal="right" wrapText="1"/>
    </xf>
    <xf numFmtId="4" fontId="17" fillId="3" borderId="1" xfId="0" applyNumberFormat="1" applyFont="1" applyFill="1" applyBorder="1" applyAlignment="1">
      <alignment horizontal="center"/>
    </xf>
    <xf numFmtId="49" fontId="17" fillId="3" borderId="1" xfId="0" applyNumberFormat="1" applyFont="1" applyFill="1" applyBorder="1" applyAlignment="1">
      <alignment horizontal="right" wrapText="1"/>
    </xf>
    <xf numFmtId="2" fontId="13" fillId="3" borderId="1" xfId="0" applyNumberFormat="1" applyFont="1" applyFill="1" applyBorder="1" applyAlignment="1">
      <alignment horizontal="center" vertical="top"/>
    </xf>
    <xf numFmtId="4" fontId="1" fillId="0" borderId="1" xfId="0" applyNumberFormat="1" applyFont="1" applyBorder="1" applyAlignment="1">
      <alignment horizontal="center" vertical="center"/>
    </xf>
    <xf numFmtId="4" fontId="12" fillId="0" borderId="1" xfId="0" applyNumberFormat="1" applyFont="1" applyFill="1" applyBorder="1" applyAlignment="1">
      <alignment horizontal="center" vertical="top" wrapText="1"/>
    </xf>
    <xf numFmtId="0" fontId="12" fillId="4" borderId="1" xfId="0" applyFont="1" applyFill="1" applyBorder="1" applyAlignment="1">
      <alignment horizontal="center" vertical="top"/>
    </xf>
    <xf numFmtId="0" fontId="11" fillId="0" borderId="1" xfId="0" applyFont="1" applyFill="1" applyBorder="1" applyAlignment="1">
      <alignment vertical="center"/>
    </xf>
    <xf numFmtId="4" fontId="0" fillId="4" borderId="1" xfId="0" applyNumberFormat="1" applyFill="1" applyBorder="1" applyAlignment="1">
      <alignment horizontal="center"/>
    </xf>
    <xf numFmtId="0" fontId="6" fillId="0" borderId="0" xfId="0" applyFont="1" applyFill="1" applyAlignment="1">
      <alignment vertical="center"/>
    </xf>
    <xf numFmtId="0" fontId="1" fillId="0" borderId="0" xfId="0" applyFont="1" applyBorder="1" applyAlignment="1"/>
    <xf numFmtId="2" fontId="11" fillId="0" borderId="0" xfId="0" applyNumberFormat="1" applyFont="1" applyFill="1" applyBorder="1" applyAlignment="1">
      <alignment horizontal="right"/>
    </xf>
    <xf numFmtId="2" fontId="1" fillId="0" borderId="0" xfId="0" applyNumberFormat="1" applyFont="1" applyBorder="1" applyAlignment="1">
      <alignment vertical="center"/>
    </xf>
    <xf numFmtId="0" fontId="11" fillId="0" borderId="1" xfId="0" applyFont="1" applyFill="1" applyBorder="1" applyAlignment="1">
      <alignment horizontal="left" vertical="top"/>
    </xf>
    <xf numFmtId="0" fontId="12" fillId="3" borderId="1" xfId="0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top"/>
    </xf>
    <xf numFmtId="0" fontId="13" fillId="0" borderId="2" xfId="0" applyFont="1" applyFill="1" applyBorder="1" applyAlignment="1">
      <alignment horizontal="center" vertical="top"/>
    </xf>
    <xf numFmtId="0" fontId="13" fillId="0" borderId="3" xfId="0" applyFont="1" applyFill="1" applyBorder="1" applyAlignment="1">
      <alignment horizontal="center" vertical="top"/>
    </xf>
    <xf numFmtId="0" fontId="13" fillId="0" borderId="4" xfId="0" applyFont="1" applyFill="1" applyBorder="1" applyAlignment="1">
      <alignment horizontal="center" vertical="top"/>
    </xf>
  </cellXfs>
  <cellStyles count="3">
    <cellStyle name="Hyperlink" xfId="1" builtinId="8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ve.vendt@mil.e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9"/>
  <sheetViews>
    <sheetView tabSelected="1" workbookViewId="0">
      <selection activeCell="E3" sqref="E3"/>
    </sheetView>
  </sheetViews>
  <sheetFormatPr defaultColWidth="9.1796875" defaultRowHeight="14.5" x14ac:dyDescent="0.35"/>
  <cols>
    <col min="1" max="1" width="26.453125" style="2" customWidth="1"/>
    <col min="2" max="2" width="61.453125" style="2" customWidth="1"/>
    <col min="3" max="3" width="14.7265625" style="7" customWidth="1"/>
    <col min="4" max="4" width="16.26953125" style="5" customWidth="1"/>
    <col min="5" max="5" width="18.54296875" style="5" customWidth="1"/>
    <col min="6" max="6" width="6.453125" style="15" customWidth="1"/>
    <col min="7" max="16384" width="9.1796875" style="2"/>
  </cols>
  <sheetData>
    <row r="1" spans="1:9" x14ac:dyDescent="0.35">
      <c r="E1" s="8" t="s">
        <v>43</v>
      </c>
      <c r="F1" s="14"/>
    </row>
    <row r="2" spans="1:9" x14ac:dyDescent="0.35">
      <c r="E2" s="47" t="s">
        <v>58</v>
      </c>
    </row>
    <row r="3" spans="1:9" ht="19.5" x14ac:dyDescent="0.35">
      <c r="A3" s="9" t="s">
        <v>10</v>
      </c>
    </row>
    <row r="4" spans="1:9" s="18" customFormat="1" ht="17" x14ac:dyDescent="0.35">
      <c r="A4" s="34" t="s">
        <v>50</v>
      </c>
      <c r="C4" s="28"/>
      <c r="D4" s="19"/>
      <c r="E4" s="19"/>
      <c r="F4" s="20"/>
    </row>
    <row r="5" spans="1:9" s="3" customFormat="1" x14ac:dyDescent="0.35">
      <c r="C5" s="1"/>
      <c r="D5" s="13"/>
      <c r="E5" s="13"/>
      <c r="F5" s="16"/>
    </row>
    <row r="6" spans="1:9" s="3" customFormat="1" x14ac:dyDescent="0.35">
      <c r="A6" s="3" t="s">
        <v>11</v>
      </c>
      <c r="B6" s="10" t="s">
        <v>52</v>
      </c>
      <c r="C6" s="1"/>
      <c r="D6" s="12"/>
      <c r="E6" s="13"/>
      <c r="F6" s="16"/>
    </row>
    <row r="7" spans="1:9" s="3" customFormat="1" x14ac:dyDescent="0.35">
      <c r="C7" s="11"/>
      <c r="D7" s="12"/>
      <c r="E7" s="13"/>
      <c r="F7" s="16"/>
    </row>
    <row r="8" spans="1:9" s="3" customFormat="1" x14ac:dyDescent="0.35">
      <c r="A8" s="33" t="s">
        <v>16</v>
      </c>
      <c r="B8" s="33"/>
      <c r="C8" s="37"/>
      <c r="D8" s="12"/>
      <c r="E8" s="13"/>
      <c r="F8" s="16"/>
    </row>
    <row r="9" spans="1:9" s="3" customFormat="1" x14ac:dyDescent="0.35">
      <c r="A9" s="38" t="s">
        <v>17</v>
      </c>
      <c r="B9" s="39" t="s">
        <v>18</v>
      </c>
      <c r="C9" s="40" t="s">
        <v>15</v>
      </c>
      <c r="D9" s="12"/>
      <c r="E9" s="13"/>
      <c r="F9" s="16"/>
    </row>
    <row r="10" spans="1:9" s="3" customFormat="1" x14ac:dyDescent="0.35">
      <c r="A10" s="38"/>
      <c r="B10" s="93" t="s">
        <v>54</v>
      </c>
      <c r="C10" s="40"/>
      <c r="D10" s="12"/>
      <c r="E10" s="13"/>
      <c r="F10" s="16"/>
    </row>
    <row r="11" spans="1:9" s="3" customFormat="1" x14ac:dyDescent="0.35">
      <c r="A11" s="83" t="s">
        <v>36</v>
      </c>
      <c r="B11" s="100" t="s">
        <v>35</v>
      </c>
      <c r="C11" s="95">
        <v>1487.89</v>
      </c>
      <c r="D11" s="12"/>
      <c r="E11" s="13"/>
      <c r="F11" s="16"/>
    </row>
    <row r="12" spans="1:9" s="3" customFormat="1" x14ac:dyDescent="0.35">
      <c r="A12" s="83"/>
      <c r="B12" s="84" t="s">
        <v>53</v>
      </c>
      <c r="C12" s="92"/>
      <c r="D12" s="12"/>
      <c r="E12" s="13"/>
      <c r="F12" s="16"/>
    </row>
    <row r="13" spans="1:9" s="3" customFormat="1" x14ac:dyDescent="0.35">
      <c r="A13" s="83"/>
      <c r="B13" s="101" t="s">
        <v>55</v>
      </c>
      <c r="C13" s="92"/>
      <c r="D13" s="12"/>
      <c r="E13" s="13"/>
      <c r="F13" s="16"/>
    </row>
    <row r="14" spans="1:9" s="3" customFormat="1" x14ac:dyDescent="0.35">
      <c r="A14" s="103" t="s">
        <v>2</v>
      </c>
      <c r="B14" s="103"/>
      <c r="C14" s="103"/>
      <c r="D14" s="50"/>
      <c r="E14" s="13"/>
      <c r="F14" s="16"/>
    </row>
    <row r="15" spans="1:9" s="78" customFormat="1" x14ac:dyDescent="0.35">
      <c r="A15" s="73">
        <v>55004000</v>
      </c>
      <c r="B15" s="74" t="s">
        <v>19</v>
      </c>
      <c r="C15" s="79">
        <v>1594.44</v>
      </c>
      <c r="D15" s="75"/>
      <c r="E15" s="76"/>
      <c r="F15" s="77"/>
      <c r="I15" s="97"/>
    </row>
    <row r="16" spans="1:9" s="78" customFormat="1" x14ac:dyDescent="0.35">
      <c r="A16" s="73">
        <v>55244000</v>
      </c>
      <c r="B16" s="74" t="s">
        <v>49</v>
      </c>
      <c r="C16" s="79">
        <v>193.32</v>
      </c>
      <c r="D16" s="75"/>
      <c r="E16" s="76"/>
      <c r="F16" s="77"/>
      <c r="I16" s="97"/>
    </row>
    <row r="17" spans="1:10" s="78" customFormat="1" x14ac:dyDescent="0.35">
      <c r="A17" s="41" t="s">
        <v>40</v>
      </c>
      <c r="B17" s="55" t="s">
        <v>20</v>
      </c>
      <c r="C17" s="79">
        <v>492</v>
      </c>
      <c r="D17" s="75"/>
      <c r="E17" s="76"/>
      <c r="F17" s="77"/>
      <c r="I17" s="97"/>
    </row>
    <row r="18" spans="1:10" s="78" customFormat="1" x14ac:dyDescent="0.35">
      <c r="A18" s="41" t="s">
        <v>37</v>
      </c>
      <c r="B18" s="42" t="s">
        <v>21</v>
      </c>
      <c r="C18" s="79">
        <v>3336</v>
      </c>
      <c r="D18" s="75"/>
      <c r="E18" s="76"/>
      <c r="F18" s="77"/>
      <c r="I18" s="98"/>
    </row>
    <row r="19" spans="1:10" s="78" customFormat="1" x14ac:dyDescent="0.35">
      <c r="A19" s="41" t="s">
        <v>38</v>
      </c>
      <c r="B19" s="42" t="s">
        <v>22</v>
      </c>
      <c r="C19" s="79">
        <v>1100.8800000000001</v>
      </c>
      <c r="D19" s="75"/>
      <c r="E19" s="76"/>
      <c r="F19" s="77"/>
      <c r="I19" s="97"/>
    </row>
    <row r="20" spans="1:10" s="3" customFormat="1" x14ac:dyDescent="0.35">
      <c r="A20" s="51" t="s">
        <v>39</v>
      </c>
      <c r="B20" s="52" t="s">
        <v>23</v>
      </c>
      <c r="C20" s="53">
        <v>26.68</v>
      </c>
      <c r="D20" s="50"/>
      <c r="E20" s="13"/>
      <c r="F20" s="16"/>
      <c r="I20" s="99"/>
    </row>
    <row r="21" spans="1:10" s="3" customFormat="1" x14ac:dyDescent="0.35">
      <c r="A21" s="54"/>
      <c r="B21" s="85" t="s">
        <v>44</v>
      </c>
      <c r="C21" s="86">
        <f>SUM(C15:C20)</f>
        <v>6743.3200000000006</v>
      </c>
      <c r="D21" s="50"/>
      <c r="E21" s="13"/>
      <c r="F21" s="16"/>
    </row>
    <row r="22" spans="1:10" s="3" customFormat="1" x14ac:dyDescent="0.35">
      <c r="A22" s="104" t="s">
        <v>48</v>
      </c>
      <c r="B22" s="105"/>
      <c r="C22" s="106"/>
      <c r="D22" s="50"/>
      <c r="E22" s="13"/>
      <c r="F22" s="16"/>
      <c r="G22" s="36"/>
      <c r="H22" s="36"/>
    </row>
    <row r="23" spans="1:10" s="3" customFormat="1" x14ac:dyDescent="0.35">
      <c r="A23" s="41" t="s">
        <v>56</v>
      </c>
      <c r="B23" s="55" t="s">
        <v>57</v>
      </c>
      <c r="C23" s="53">
        <v>2820</v>
      </c>
      <c r="D23" s="50"/>
      <c r="E23" s="13"/>
      <c r="F23" s="16"/>
      <c r="G23" s="36"/>
      <c r="H23" s="36"/>
      <c r="I23" s="36"/>
      <c r="J23" s="36"/>
    </row>
    <row r="24" spans="1:10" s="3" customFormat="1" x14ac:dyDescent="0.35">
      <c r="A24" s="43"/>
      <c r="B24" s="87" t="s">
        <v>45</v>
      </c>
      <c r="C24" s="88">
        <f>SUM(C23:C23)</f>
        <v>2820</v>
      </c>
      <c r="D24" s="50"/>
      <c r="E24" s="13"/>
      <c r="F24" s="16"/>
      <c r="H24" s="35"/>
      <c r="I24" s="35"/>
      <c r="J24" s="35"/>
    </row>
    <row r="25" spans="1:10" s="3" customFormat="1" x14ac:dyDescent="0.35">
      <c r="A25" s="104" t="s">
        <v>47</v>
      </c>
      <c r="B25" s="105"/>
      <c r="C25" s="106"/>
      <c r="D25" s="50"/>
      <c r="E25" s="13"/>
      <c r="F25" s="16"/>
    </row>
    <row r="26" spans="1:10" s="3" customFormat="1" x14ac:dyDescent="0.35">
      <c r="A26" s="51" t="s">
        <v>36</v>
      </c>
      <c r="B26" s="56" t="s">
        <v>35</v>
      </c>
      <c r="C26" s="53">
        <v>0</v>
      </c>
      <c r="D26" s="50"/>
      <c r="F26" s="16"/>
    </row>
    <row r="27" spans="1:10" s="3" customFormat="1" x14ac:dyDescent="0.35">
      <c r="A27" s="44"/>
      <c r="B27" s="89" t="s">
        <v>51</v>
      </c>
      <c r="C27" s="90">
        <f>SUM(C26:C26)</f>
        <v>0</v>
      </c>
      <c r="D27" s="50"/>
      <c r="E27" s="13"/>
      <c r="F27" s="16"/>
    </row>
    <row r="28" spans="1:10" s="3" customFormat="1" x14ac:dyDescent="0.35">
      <c r="A28" s="44"/>
      <c r="B28" s="42"/>
      <c r="C28" s="45"/>
      <c r="D28" s="50"/>
      <c r="E28" s="13"/>
      <c r="F28" s="16"/>
    </row>
    <row r="29" spans="1:10" s="3" customFormat="1" x14ac:dyDescent="0.35">
      <c r="A29" s="46"/>
      <c r="B29" s="81" t="s">
        <v>46</v>
      </c>
      <c r="C29" s="82">
        <f>C11+C21+C24+C27</f>
        <v>11051.210000000001</v>
      </c>
      <c r="D29" s="50"/>
      <c r="E29" s="13"/>
      <c r="F29" s="16"/>
    </row>
    <row r="30" spans="1:10" s="3" customFormat="1" x14ac:dyDescent="0.35">
      <c r="A30" s="35"/>
      <c r="B30" s="57"/>
      <c r="C30" s="58"/>
      <c r="D30" s="50"/>
      <c r="E30" s="13"/>
      <c r="F30" s="16"/>
    </row>
    <row r="31" spans="1:10" x14ac:dyDescent="0.35">
      <c r="A31" s="80" t="s">
        <v>41</v>
      </c>
      <c r="B31" s="57"/>
      <c r="C31" s="58"/>
      <c r="D31" s="50"/>
    </row>
    <row r="32" spans="1:10" s="1" customFormat="1" x14ac:dyDescent="0.35">
      <c r="A32" s="59" t="s">
        <v>4</v>
      </c>
      <c r="B32" s="59" t="s">
        <v>3</v>
      </c>
      <c r="C32" s="59" t="s">
        <v>8</v>
      </c>
      <c r="D32" s="60" t="s">
        <v>7</v>
      </c>
      <c r="E32" s="4" t="s">
        <v>9</v>
      </c>
      <c r="F32" s="17"/>
    </row>
    <row r="33" spans="1:11" x14ac:dyDescent="0.35">
      <c r="A33" s="61" t="s">
        <v>0</v>
      </c>
      <c r="B33" s="61" t="s">
        <v>5</v>
      </c>
      <c r="C33" s="48">
        <v>0</v>
      </c>
      <c r="D33" s="62"/>
      <c r="E33" s="62"/>
      <c r="G33" s="26"/>
    </row>
    <row r="34" spans="1:11" x14ac:dyDescent="0.35">
      <c r="A34" s="61" t="s">
        <v>0</v>
      </c>
      <c r="B34" s="94" t="s">
        <v>6</v>
      </c>
      <c r="C34" s="49">
        <v>0</v>
      </c>
      <c r="D34" s="62"/>
      <c r="E34" s="62"/>
    </row>
    <row r="35" spans="1:11" x14ac:dyDescent="0.35">
      <c r="A35" s="61" t="s">
        <v>1</v>
      </c>
      <c r="B35" s="61" t="s">
        <v>5</v>
      </c>
      <c r="C35" s="49">
        <v>0</v>
      </c>
      <c r="D35" s="62"/>
      <c r="E35" s="62"/>
      <c r="G35" s="65"/>
      <c r="H35" s="96"/>
    </row>
    <row r="36" spans="1:11" x14ac:dyDescent="0.35">
      <c r="A36" s="61" t="s">
        <v>1</v>
      </c>
      <c r="B36" s="61" t="s">
        <v>6</v>
      </c>
      <c r="C36" s="49">
        <v>0</v>
      </c>
      <c r="D36" s="62"/>
      <c r="E36" s="62"/>
    </row>
    <row r="37" spans="1:11" x14ac:dyDescent="0.35">
      <c r="A37" s="61" t="s">
        <v>2</v>
      </c>
      <c r="B37" s="61" t="s">
        <v>5</v>
      </c>
      <c r="C37" s="49">
        <v>16</v>
      </c>
      <c r="D37" s="63">
        <v>421.46</v>
      </c>
      <c r="E37" s="32">
        <v>6743.3200000000006</v>
      </c>
      <c r="H37" s="26"/>
    </row>
    <row r="38" spans="1:11" x14ac:dyDescent="0.35">
      <c r="A38" s="61" t="s">
        <v>2</v>
      </c>
      <c r="B38" s="61" t="s">
        <v>6</v>
      </c>
      <c r="C38" s="49">
        <v>5</v>
      </c>
      <c r="D38" s="62"/>
      <c r="E38" s="6"/>
      <c r="G38" s="26"/>
      <c r="H38" s="26"/>
      <c r="I38" s="26"/>
      <c r="J38" s="26"/>
      <c r="K38" s="26"/>
    </row>
    <row r="39" spans="1:11" x14ac:dyDescent="0.35">
      <c r="A39" s="102" t="s">
        <v>12</v>
      </c>
      <c r="B39" s="102"/>
      <c r="C39" s="102"/>
      <c r="D39" s="102"/>
      <c r="E39" s="91">
        <f>SUM(E33,E35,E37)</f>
        <v>6743.3200000000006</v>
      </c>
      <c r="F39" s="16"/>
    </row>
    <row r="40" spans="1:11" x14ac:dyDescent="0.35">
      <c r="A40" s="64"/>
      <c r="B40" s="64"/>
      <c r="C40" s="64"/>
      <c r="D40" s="64"/>
      <c r="E40" s="16"/>
      <c r="F40" s="16"/>
    </row>
    <row r="41" spans="1:11" x14ac:dyDescent="0.35">
      <c r="A41" s="80" t="s">
        <v>42</v>
      </c>
      <c r="B41" s="65"/>
      <c r="C41" s="66"/>
      <c r="D41" s="67"/>
      <c r="H41" s="26"/>
    </row>
    <row r="42" spans="1:11" s="1" customFormat="1" x14ac:dyDescent="0.35">
      <c r="A42" s="59" t="s">
        <v>4</v>
      </c>
      <c r="B42" s="59" t="s">
        <v>3</v>
      </c>
      <c r="C42" s="59" t="s">
        <v>8</v>
      </c>
      <c r="D42" s="68"/>
      <c r="E42" s="17"/>
      <c r="F42" s="17"/>
    </row>
    <row r="43" spans="1:11" x14ac:dyDescent="0.35">
      <c r="A43" s="61" t="s">
        <v>0</v>
      </c>
      <c r="B43" s="61" t="s">
        <v>5</v>
      </c>
      <c r="C43" s="49">
        <v>6</v>
      </c>
      <c r="D43" s="69"/>
      <c r="E43" s="15"/>
      <c r="H43" s="27"/>
    </row>
    <row r="44" spans="1:11" x14ac:dyDescent="0.35">
      <c r="A44" s="61" t="s">
        <v>0</v>
      </c>
      <c r="B44" s="94" t="s">
        <v>6</v>
      </c>
      <c r="C44" s="49">
        <v>5</v>
      </c>
      <c r="D44" s="69"/>
      <c r="E44" s="15"/>
    </row>
    <row r="45" spans="1:11" x14ac:dyDescent="0.35">
      <c r="A45" s="61" t="s">
        <v>1</v>
      </c>
      <c r="B45" s="61" t="s">
        <v>5</v>
      </c>
      <c r="C45" s="49">
        <v>0</v>
      </c>
      <c r="D45" s="69"/>
      <c r="E45" s="15"/>
      <c r="H45" s="26"/>
    </row>
    <row r="46" spans="1:11" x14ac:dyDescent="0.35">
      <c r="A46" s="61" t="s">
        <v>1</v>
      </c>
      <c r="B46" s="61" t="s">
        <v>6</v>
      </c>
      <c r="C46" s="49">
        <v>0</v>
      </c>
      <c r="D46" s="70"/>
      <c r="E46" s="15"/>
    </row>
    <row r="47" spans="1:11" x14ac:dyDescent="0.35">
      <c r="A47" s="61" t="s">
        <v>2</v>
      </c>
      <c r="B47" s="61" t="s">
        <v>5</v>
      </c>
      <c r="C47" s="49">
        <v>0</v>
      </c>
      <c r="D47" s="70"/>
      <c r="E47" s="31"/>
      <c r="H47" s="26"/>
    </row>
    <row r="48" spans="1:11" x14ac:dyDescent="0.35">
      <c r="A48" s="61" t="s">
        <v>2</v>
      </c>
      <c r="B48" s="61" t="s">
        <v>6</v>
      </c>
      <c r="C48" s="49">
        <v>0</v>
      </c>
      <c r="D48" s="69"/>
      <c r="E48" s="15"/>
      <c r="G48" s="26"/>
      <c r="H48" s="26"/>
      <c r="I48" s="26"/>
      <c r="J48" s="26"/>
      <c r="K48" s="26"/>
    </row>
    <row r="49" spans="1:11" x14ac:dyDescent="0.35">
      <c r="A49" s="71"/>
      <c r="B49" s="71"/>
      <c r="C49" s="72"/>
      <c r="D49" s="69"/>
      <c r="E49" s="15"/>
      <c r="G49" s="26"/>
      <c r="H49" s="26"/>
      <c r="I49" s="26"/>
      <c r="J49" s="26"/>
      <c r="K49" s="26"/>
    </row>
    <row r="50" spans="1:11" x14ac:dyDescent="0.35">
      <c r="A50" s="29"/>
      <c r="B50" s="29"/>
      <c r="C50" s="30"/>
      <c r="D50" s="15"/>
      <c r="E50" s="15"/>
      <c r="G50" s="26"/>
      <c r="H50" s="26"/>
      <c r="I50" s="26"/>
      <c r="J50" s="26"/>
      <c r="K50" s="26"/>
    </row>
    <row r="51" spans="1:11" x14ac:dyDescent="0.35">
      <c r="A51" s="29"/>
      <c r="B51" s="29"/>
      <c r="C51" s="30"/>
      <c r="D51" s="15"/>
      <c r="E51" s="15"/>
      <c r="G51" s="26"/>
      <c r="H51" s="26"/>
      <c r="I51" s="26"/>
      <c r="J51" s="26"/>
      <c r="K51" s="26"/>
    </row>
    <row r="52" spans="1:11" x14ac:dyDescent="0.35">
      <c r="A52" s="21" t="s">
        <v>13</v>
      </c>
      <c r="B52" s="22"/>
    </row>
    <row r="53" spans="1:11" x14ac:dyDescent="0.35">
      <c r="A53" s="21" t="s">
        <v>24</v>
      </c>
      <c r="B53" s="22"/>
    </row>
    <row r="54" spans="1:11" x14ac:dyDescent="0.35">
      <c r="A54" s="21" t="s">
        <v>25</v>
      </c>
      <c r="B54" s="22"/>
    </row>
    <row r="55" spans="1:11" x14ac:dyDescent="0.35">
      <c r="A55" s="21" t="s">
        <v>26</v>
      </c>
      <c r="B55" s="22"/>
    </row>
    <row r="56" spans="1:11" x14ac:dyDescent="0.35">
      <c r="A56" s="21" t="s">
        <v>27</v>
      </c>
      <c r="B56" s="22"/>
    </row>
    <row r="57" spans="1:11" x14ac:dyDescent="0.35">
      <c r="A57" s="21" t="s">
        <v>28</v>
      </c>
      <c r="B57" s="22"/>
    </row>
    <row r="58" spans="1:11" x14ac:dyDescent="0.35">
      <c r="A58" s="21" t="s">
        <v>29</v>
      </c>
      <c r="B58" s="22"/>
    </row>
    <row r="59" spans="1:11" x14ac:dyDescent="0.35">
      <c r="A59" s="21"/>
      <c r="B59" s="22"/>
    </row>
    <row r="60" spans="1:11" x14ac:dyDescent="0.35">
      <c r="A60" s="21"/>
      <c r="B60" s="22"/>
    </row>
    <row r="61" spans="1:11" x14ac:dyDescent="0.35">
      <c r="A61" s="21"/>
      <c r="B61" s="22"/>
    </row>
    <row r="62" spans="1:11" x14ac:dyDescent="0.35">
      <c r="A62" s="21" t="s">
        <v>14</v>
      </c>
      <c r="B62" s="22"/>
    </row>
    <row r="63" spans="1:11" x14ac:dyDescent="0.35">
      <c r="A63" s="23" t="s">
        <v>30</v>
      </c>
      <c r="B63" s="22"/>
    </row>
    <row r="64" spans="1:11" x14ac:dyDescent="0.35">
      <c r="A64" s="21" t="s">
        <v>31</v>
      </c>
      <c r="B64" s="22"/>
    </row>
    <row r="65" spans="1:2" x14ac:dyDescent="0.35">
      <c r="A65" s="21" t="s">
        <v>33</v>
      </c>
      <c r="B65" s="22"/>
    </row>
    <row r="66" spans="1:2" x14ac:dyDescent="0.35">
      <c r="A66" s="21"/>
      <c r="B66" s="22"/>
    </row>
    <row r="67" spans="1:2" x14ac:dyDescent="0.35">
      <c r="A67" s="21"/>
      <c r="B67" s="22"/>
    </row>
    <row r="68" spans="1:2" x14ac:dyDescent="0.35">
      <c r="A68" s="25" t="s">
        <v>32</v>
      </c>
      <c r="B68" s="22"/>
    </row>
    <row r="69" spans="1:2" x14ac:dyDescent="0.3">
      <c r="A69" s="24" t="s">
        <v>34</v>
      </c>
      <c r="B69" s="22"/>
    </row>
  </sheetData>
  <mergeCells count="4">
    <mergeCell ref="A39:D39"/>
    <mergeCell ref="A14:C14"/>
    <mergeCell ref="A22:C22"/>
    <mergeCell ref="A25:C25"/>
  </mergeCells>
  <hyperlinks>
    <hyperlink ref="A68" r:id="rId1" xr:uid="{00000000-0004-0000-0000-000000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Kuluaruanne_2026_veebruar</dc:title>
  <dc:creator>Olga Galaburda</dc:creator>
  <cp:lastModifiedBy>Maiki Must</cp:lastModifiedBy>
  <cp:lastPrinted>2024-03-01T12:09:36Z</cp:lastPrinted>
  <dcterms:created xsi:type="dcterms:W3CDTF">2024-03-01T12:04:42Z</dcterms:created>
  <dcterms:modified xsi:type="dcterms:W3CDTF">2026-03-24T12:49:24Z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