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vit-my.sharepoint.com/personal/katre_magi_elvl_ee/Documents/Töölaud/2026. aasta TAT muutmine/"/>
    </mc:Choice>
  </mc:AlternateContent>
  <xr:revisionPtr revIDLastSave="0" documentId="8_{1D86A4F1-3B00-438F-8EBD-A218D66F23B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uus lisa 5" sheetId="3" r:id="rId1"/>
    <sheet name="Leht1" sheetId="2" r:id="rId2"/>
  </sheets>
  <definedNames>
    <definedName name="_xlnm._FilterDatabase" localSheetId="0" hidden="1">'uus lisa 5'!$D$40:$D$41</definedName>
    <definedName name="_Toc225669464" localSheetId="0">'uus lisa 5'!#REF!</definedName>
    <definedName name="_Toc358894120" localSheetId="0">'uus lisa 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3" l="1"/>
  <c r="E14" i="3" s="1"/>
  <c r="E31" i="3" l="1"/>
  <c r="E13" i="3" s="1"/>
</calcChain>
</file>

<file path=xl/sharedStrings.xml><?xml version="1.0" encoding="utf-8"?>
<sst xmlns="http://schemas.openxmlformats.org/spreadsheetml/2006/main" count="59" uniqueCount="57">
  <si>
    <t>Rea nr</t>
  </si>
  <si>
    <t>Kulukoht</t>
  </si>
  <si>
    <t>1</t>
  </si>
  <si>
    <t>1.1</t>
  </si>
  <si>
    <t>1.2</t>
  </si>
  <si>
    <t>Kokku</t>
  </si>
  <si>
    <t>Otsesed kulud</t>
  </si>
  <si>
    <t>Kaudsed kulud</t>
  </si>
  <si>
    <t>1.1.1</t>
  </si>
  <si>
    <t>1.1.2</t>
  </si>
  <si>
    <t>Sisutegevuste kulud</t>
  </si>
  <si>
    <t>1.1.3</t>
  </si>
  <si>
    <t>1.1.3.1</t>
  </si>
  <si>
    <t>1.1.3.2</t>
  </si>
  <si>
    <t>Tegevuste
tulemus</t>
  </si>
  <si>
    <t>Tegevuste
väljund</t>
  </si>
  <si>
    <t>1.1.3.3</t>
  </si>
  <si>
    <t>Personali lähetus-, koolitus- ja tervisekontrolli kulud</t>
  </si>
  <si>
    <t>Horisontaalsed kulud</t>
  </si>
  <si>
    <t>LISA 5</t>
  </si>
  <si>
    <t>kultuuriministri käskkirjale</t>
  </si>
  <si>
    <t>Abikõlblikkuse periood: 1.01.2023-31.10.2029</t>
  </si>
  <si>
    <t>Elluviija: Eesti Linnade ja Valdade Liit</t>
  </si>
  <si>
    <t>Otsesed personalikulud (elluviija töötajad)</t>
  </si>
  <si>
    <t>On partnerlusleping sõlmitud 7 KOViga</t>
  </si>
  <si>
    <t xml:space="preserve">On ellu viidud tõhus valdkondlik kommunikatsioon </t>
  </si>
  <si>
    <t>Toetatava tegevuse "Kohalike omavalitsuste toetamine lõimumise, sealhulgas kohanemise teenuste pakkumisel" koguperioodi detailne eelarve</t>
  </si>
  <si>
    <t>Kohalike omavalitsuste toetamine lõimumise, sealhulgas kohanemise teenuste pakkumisel</t>
  </si>
  <si>
    <t>Suurenenud on kohalike omavalitsuste suutlikkus pakkuda tulemuslikult lõimumise, sealhulgas kohanemise teenuseid uussisserändajatele, erineva keele- ja kultuuritaustaga inimestele ja tagasipöördujatele.</t>
  </si>
  <si>
    <t>KOV-ide tegevusplaanide koostamine ja sisutegevuste toetamine</t>
  </si>
  <si>
    <t>Lõimumis-, sealhulgas kohanemisteekondade väljatöötamine ja rakendamine KOVi-des</t>
  </si>
  <si>
    <t>Tõhusa rände-, lõimumis-, sealhulgas kohanemisvaldkonna kommunikatsiooni tagamine KOV-ide seas</t>
  </si>
  <si>
    <t>KOV ametnike ja töötajate sihtrühmaga töötamise võimekuse tõstmine</t>
  </si>
  <si>
    <t>KOVides on väljatöötatud  rakendatud kohanemis- ja lõimumisteekonnad</t>
  </si>
  <si>
    <t>On tõstetud KOV ametnike ja töötajate võimekust TATi sihtrühmadega töötada</t>
  </si>
  <si>
    <t>1.1.3.4</t>
  </si>
  <si>
    <t>1.1.3.1.1</t>
  </si>
  <si>
    <t>sh Tartu linn</t>
  </si>
  <si>
    <t>1.1.3.1.2</t>
  </si>
  <si>
    <t>1.1.3.1.3</t>
  </si>
  <si>
    <t>Tallinna linn</t>
  </si>
  <si>
    <t>Rakvere linn</t>
  </si>
  <si>
    <t>1.1.3.1.4</t>
  </si>
  <si>
    <t>Saaremaa vald</t>
  </si>
  <si>
    <t>1.1.3.1.5</t>
  </si>
  <si>
    <t>Pärnu linn</t>
  </si>
  <si>
    <t>1.1.3.1.6</t>
  </si>
  <si>
    <t>Jõhvi vald</t>
  </si>
  <si>
    <t>Sihtrühmale teenuste arendamine ja pakkumine KOV piirkonnas</t>
  </si>
  <si>
    <t>1.1.3.5</t>
  </si>
  <si>
    <t>On arendatud ja pakutud teenuseid KOV piirkonnas</t>
  </si>
  <si>
    <t>1.1.3.1.7</t>
  </si>
  <si>
    <t>Haapsalu linn</t>
  </si>
  <si>
    <t>1.1.3.1.8</t>
  </si>
  <si>
    <t>Kohtla-Järve linn</t>
  </si>
  <si>
    <t>Uus ettepanek</t>
  </si>
  <si>
    <t>Juurde/maha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</si>
</sst>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sz val="8"/>
      <name val="Arial"/>
      <family val="2"/>
      <charset val="186"/>
    </font>
    <font>
      <b/>
      <sz val="10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3" fillId="0" borderId="0" xfId="0" applyFont="1"/>
    <xf numFmtId="0" fontId="2" fillId="0" borderId="1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1" fillId="0" borderId="2" xfId="0" applyFont="1" applyBorder="1"/>
    <xf numFmtId="0" fontId="1" fillId="0" borderId="4" xfId="0" applyFont="1" applyBorder="1" applyAlignment="1">
      <alignment vertical="center" textRotation="90" wrapText="1"/>
    </xf>
    <xf numFmtId="0" fontId="1" fillId="0" borderId="3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0" xfId="0" applyFont="1" applyAlignment="1">
      <alignment horizontal="right"/>
    </xf>
    <xf numFmtId="3" fontId="2" fillId="0" borderId="2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1" fillId="0" borderId="1" xfId="0" applyFont="1" applyBorder="1"/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2" xfId="0" applyFont="1" applyFill="1" applyBorder="1"/>
    <xf numFmtId="0" fontId="1" fillId="2" borderId="1" xfId="0" applyFont="1" applyFill="1" applyBorder="1"/>
    <xf numFmtId="4" fontId="2" fillId="0" borderId="0" xfId="0" applyNumberFormat="1" applyFont="1"/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2" fontId="2" fillId="0" borderId="0" xfId="0" applyNumberFormat="1" applyFont="1"/>
    <xf numFmtId="3" fontId="2" fillId="0" borderId="0" xfId="0" applyNumberFormat="1" applyFont="1" applyAlignment="1">
      <alignment horizontal="center" vertical="top" wrapText="1"/>
    </xf>
    <xf numFmtId="3" fontId="1" fillId="0" borderId="0" xfId="0" applyNumberFormat="1" applyFont="1" applyAlignment="1">
      <alignment horizontal="center" vertical="center" wrapText="1"/>
    </xf>
    <xf numFmtId="4" fontId="2" fillId="0" borderId="5" xfId="0" applyNumberFormat="1" applyFont="1" applyBorder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9" fontId="2" fillId="0" borderId="0" xfId="0" applyNumberFormat="1" applyFont="1"/>
    <xf numFmtId="0" fontId="9" fillId="0" borderId="0" xfId="0" applyFont="1"/>
    <xf numFmtId="4" fontId="2" fillId="2" borderId="0" xfId="0" applyNumberFormat="1" applyFont="1" applyFill="1"/>
    <xf numFmtId="0" fontId="2" fillId="2" borderId="0" xfId="0" applyFont="1" applyFill="1"/>
    <xf numFmtId="4" fontId="1" fillId="2" borderId="0" xfId="0" applyNumberFormat="1" applyFont="1" applyFill="1" applyAlignment="1">
      <alignment vertical="center" wrapText="1"/>
    </xf>
    <xf numFmtId="4" fontId="7" fillId="0" borderId="0" xfId="0" applyNumberFormat="1" applyFont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2" borderId="2" xfId="0" applyNumberFormat="1" applyFont="1" applyFill="1" applyBorder="1" applyAlignment="1">
      <alignment vertical="top" wrapText="1"/>
    </xf>
    <xf numFmtId="4" fontId="7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7" fillId="2" borderId="0" xfId="0" applyNumberFormat="1" applyFont="1" applyFill="1" applyAlignment="1">
      <alignment vertical="center" wrapText="1"/>
    </xf>
    <xf numFmtId="4" fontId="2" fillId="0" borderId="0" xfId="0" applyNumberFormat="1" applyFont="1" applyAlignment="1">
      <alignment horizontal="center" vertical="center"/>
    </xf>
    <xf numFmtId="4" fontId="2" fillId="2" borderId="0" xfId="0" applyNumberFormat="1" applyFont="1" applyFill="1" applyAlignment="1">
      <alignment vertical="top" wrapText="1"/>
    </xf>
    <xf numFmtId="3" fontId="2" fillId="0" borderId="2" xfId="0" applyNumberFormat="1" applyFont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center" vertical="center" wrapTex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3</xdr:row>
      <xdr:rowOff>174625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B55FA84D-E18F-4054-9C88-CFB340325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736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ACCB4-B88A-48CD-BD89-F30BB515A34C}">
  <sheetPr>
    <pageSetUpPr fitToPage="1"/>
  </sheetPr>
  <dimension ref="A1:P35"/>
  <sheetViews>
    <sheetView tabSelected="1" topLeftCell="A9" zoomScaleNormal="100" workbookViewId="0">
      <selection activeCell="J17" sqref="J17"/>
    </sheetView>
  </sheetViews>
  <sheetFormatPr defaultColWidth="9.33203125" defaultRowHeight="21" customHeight="1" x14ac:dyDescent="0.25"/>
  <cols>
    <col min="1" max="1" width="12.6640625" style="1" customWidth="1"/>
    <col min="2" max="2" width="17" style="40" customWidth="1"/>
    <col min="3" max="3" width="9.44140625" style="1" customWidth="1"/>
    <col min="4" max="4" width="41.5546875" style="7" customWidth="1"/>
    <col min="5" max="5" width="12.6640625" style="1" customWidth="1"/>
    <col min="6" max="6" width="15" style="1" customWidth="1"/>
    <col min="7" max="7" width="12" style="1" customWidth="1"/>
    <col min="8" max="8" width="9.88671875" style="1" bestFit="1" customWidth="1"/>
    <col min="9" max="9" width="15.33203125" style="1" customWidth="1"/>
    <col min="10" max="10" width="12.33203125" style="1" bestFit="1" customWidth="1"/>
    <col min="11" max="12" width="9.33203125" style="1"/>
    <col min="13" max="13" width="11.6640625" style="1" bestFit="1" customWidth="1"/>
    <col min="14" max="14" width="9.33203125" style="1"/>
    <col min="15" max="15" width="11.6640625" style="1" bestFit="1" customWidth="1"/>
    <col min="16" max="16384" width="9.33203125" style="1"/>
  </cols>
  <sheetData>
    <row r="1" spans="1:16" ht="21" customHeight="1" x14ac:dyDescent="0.3">
      <c r="E1" s="11"/>
      <c r="F1" s="11"/>
      <c r="G1" s="16" t="s">
        <v>19</v>
      </c>
    </row>
    <row r="2" spans="1:16" ht="21" customHeight="1" x14ac:dyDescent="0.3">
      <c r="E2" s="11"/>
      <c r="F2" s="11"/>
      <c r="G2" s="16" t="s">
        <v>20</v>
      </c>
    </row>
    <row r="3" spans="1:16" ht="21" customHeight="1" x14ac:dyDescent="0.3">
      <c r="E3" s="11"/>
      <c r="F3" s="11"/>
      <c r="G3" s="16"/>
    </row>
    <row r="4" spans="1:16" ht="21" customHeight="1" x14ac:dyDescent="0.3">
      <c r="E4" s="11"/>
      <c r="F4" s="11"/>
      <c r="G4" s="16"/>
    </row>
    <row r="5" spans="1:16" ht="21" customHeight="1" x14ac:dyDescent="0.3">
      <c r="E5" s="11"/>
      <c r="F5" s="11"/>
      <c r="G5" s="16"/>
    </row>
    <row r="6" spans="1:16" ht="21" customHeight="1" x14ac:dyDescent="0.25">
      <c r="A6" s="2" t="s">
        <v>26</v>
      </c>
      <c r="C6" s="2"/>
      <c r="D6" s="1"/>
    </row>
    <row r="7" spans="1:16" ht="21" customHeight="1" x14ac:dyDescent="0.25">
      <c r="A7" s="2"/>
      <c r="C7" s="2"/>
      <c r="D7" s="1"/>
    </row>
    <row r="8" spans="1:16" ht="21" customHeight="1" x14ac:dyDescent="0.25">
      <c r="A8" s="1" t="s">
        <v>21</v>
      </c>
    </row>
    <row r="9" spans="1:16" ht="21" customHeight="1" x14ac:dyDescent="0.25">
      <c r="A9" s="3" t="s">
        <v>22</v>
      </c>
      <c r="C9" s="3"/>
      <c r="G9" s="2"/>
    </row>
    <row r="10" spans="1:16" ht="21" customHeight="1" x14ac:dyDescent="0.25">
      <c r="F10" s="1" t="s">
        <v>56</v>
      </c>
      <c r="G10" s="1" t="s">
        <v>55</v>
      </c>
    </row>
    <row r="11" spans="1:16" s="18" customFormat="1" ht="30" customHeight="1" x14ac:dyDescent="0.25">
      <c r="A11" s="6" t="s">
        <v>14</v>
      </c>
      <c r="B11" s="41" t="s">
        <v>15</v>
      </c>
      <c r="C11" s="5" t="s">
        <v>0</v>
      </c>
      <c r="D11" s="6" t="s">
        <v>1</v>
      </c>
      <c r="E11" s="17" t="s">
        <v>5</v>
      </c>
      <c r="F11" s="45"/>
    </row>
    <row r="12" spans="1:16" s="19" customFormat="1" ht="21" customHeight="1" x14ac:dyDescent="0.25">
      <c r="A12" s="13"/>
      <c r="B12" s="40"/>
      <c r="C12" s="20" t="s">
        <v>2</v>
      </c>
      <c r="D12" s="21">
        <v>2</v>
      </c>
      <c r="E12" s="22">
        <v>3</v>
      </c>
      <c r="F12" s="46"/>
    </row>
    <row r="13" spans="1:16" s="19" customFormat="1" ht="36" customHeight="1" x14ac:dyDescent="0.25">
      <c r="A13" s="66" t="s">
        <v>28</v>
      </c>
      <c r="B13" s="34"/>
      <c r="C13" s="23" t="s">
        <v>2</v>
      </c>
      <c r="D13" s="9" t="s">
        <v>27</v>
      </c>
      <c r="E13" s="24">
        <f>SUM(E14+E31)</f>
        <v>5859036.9956999999</v>
      </c>
      <c r="F13" s="47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16" s="2" customFormat="1" ht="21" customHeight="1" x14ac:dyDescent="0.25">
      <c r="A14" s="67"/>
      <c r="B14" s="34"/>
      <c r="C14" s="10" t="s">
        <v>3</v>
      </c>
      <c r="D14" s="25" t="s">
        <v>6</v>
      </c>
      <c r="E14" s="15">
        <f>SUM(E15+E16,E17)</f>
        <v>5475735.5099999998</v>
      </c>
      <c r="F14" s="48"/>
      <c r="J14" s="39"/>
    </row>
    <row r="15" spans="1:16" s="2" customFormat="1" ht="21" customHeight="1" x14ac:dyDescent="0.25">
      <c r="A15" s="67"/>
      <c r="B15" s="70" t="s">
        <v>18</v>
      </c>
      <c r="C15" s="10" t="s">
        <v>8</v>
      </c>
      <c r="D15" s="26" t="s">
        <v>23</v>
      </c>
      <c r="E15" s="15">
        <v>592000</v>
      </c>
      <c r="F15" s="15">
        <v>48000</v>
      </c>
      <c r="G15" s="62">
        <v>640000</v>
      </c>
      <c r="H15" s="44"/>
      <c r="I15" s="44"/>
    </row>
    <row r="16" spans="1:16" s="2" customFormat="1" ht="29.25" customHeight="1" x14ac:dyDescent="0.25">
      <c r="A16" s="67"/>
      <c r="B16" s="71"/>
      <c r="C16" s="10" t="s">
        <v>9</v>
      </c>
      <c r="D16" s="27" t="s">
        <v>17</v>
      </c>
      <c r="E16" s="15">
        <v>26000</v>
      </c>
      <c r="F16" s="48"/>
      <c r="J16" s="44"/>
    </row>
    <row r="17" spans="1:15" s="2" customFormat="1" ht="21" customHeight="1" x14ac:dyDescent="0.25">
      <c r="A17" s="67"/>
      <c r="B17" s="35"/>
      <c r="C17" s="10" t="s">
        <v>11</v>
      </c>
      <c r="D17" s="4" t="s">
        <v>10</v>
      </c>
      <c r="E17" s="15">
        <f>SUM(E18,E19,E20,E21:E22)</f>
        <v>4857735.51</v>
      </c>
      <c r="F17" s="48"/>
    </row>
    <row r="18" spans="1:15" s="2" customFormat="1" ht="34.950000000000003" customHeight="1" x14ac:dyDescent="0.25">
      <c r="A18" s="67"/>
      <c r="B18" s="34" t="s">
        <v>24</v>
      </c>
      <c r="C18" s="10" t="s">
        <v>12</v>
      </c>
      <c r="D18" s="27" t="s">
        <v>29</v>
      </c>
      <c r="E18" s="32">
        <v>3711.51</v>
      </c>
      <c r="F18" s="72">
        <v>-3711.51</v>
      </c>
      <c r="G18" s="64">
        <v>0</v>
      </c>
      <c r="H18" s="54"/>
      <c r="I18" s="54"/>
      <c r="J18" s="54"/>
    </row>
    <row r="19" spans="1:15" s="2" customFormat="1" ht="68.7" customHeight="1" x14ac:dyDescent="0.25">
      <c r="A19" s="67"/>
      <c r="B19" s="34" t="s">
        <v>33</v>
      </c>
      <c r="C19" s="10" t="s">
        <v>13</v>
      </c>
      <c r="D19" s="27" t="s">
        <v>30</v>
      </c>
      <c r="E19" s="15">
        <v>180000</v>
      </c>
      <c r="F19" s="72">
        <v>-48000</v>
      </c>
      <c r="G19" s="62">
        <v>132000</v>
      </c>
    </row>
    <row r="20" spans="1:15" s="2" customFormat="1" ht="50.7" customHeight="1" x14ac:dyDescent="0.25">
      <c r="A20" s="67"/>
      <c r="B20" s="34" t="s">
        <v>25</v>
      </c>
      <c r="C20" s="10" t="s">
        <v>16</v>
      </c>
      <c r="D20" s="27" t="s">
        <v>31</v>
      </c>
      <c r="E20" s="15">
        <v>300000</v>
      </c>
      <c r="F20" s="57"/>
      <c r="G20" s="58"/>
      <c r="L20" s="39"/>
    </row>
    <row r="21" spans="1:15" s="2" customFormat="1" ht="78" customHeight="1" x14ac:dyDescent="0.25">
      <c r="A21" s="67"/>
      <c r="B21" s="34" t="s">
        <v>34</v>
      </c>
      <c r="C21" s="10" t="s">
        <v>35</v>
      </c>
      <c r="D21" s="27" t="s">
        <v>32</v>
      </c>
      <c r="E21" s="15">
        <v>580000</v>
      </c>
      <c r="F21" s="57"/>
      <c r="G21" s="58"/>
      <c r="O21" s="39"/>
    </row>
    <row r="22" spans="1:15" s="2" customFormat="1" ht="52.2" customHeight="1" x14ac:dyDescent="0.25">
      <c r="A22" s="67"/>
      <c r="B22" s="14" t="s">
        <v>50</v>
      </c>
      <c r="C22" s="30" t="s">
        <v>49</v>
      </c>
      <c r="D22" s="31" t="s">
        <v>48</v>
      </c>
      <c r="E22" s="55">
        <v>3794024</v>
      </c>
      <c r="F22" s="59"/>
      <c r="G22" s="60"/>
      <c r="J22" s="49"/>
    </row>
    <row r="23" spans="1:15" s="2" customFormat="1" ht="21" customHeight="1" x14ac:dyDescent="0.25">
      <c r="A23" s="67"/>
      <c r="B23" s="43"/>
      <c r="C23" s="30" t="s">
        <v>36</v>
      </c>
      <c r="D23" s="31" t="s">
        <v>37</v>
      </c>
      <c r="E23" s="56">
        <v>550000</v>
      </c>
      <c r="F23" s="59"/>
      <c r="G23" s="61"/>
      <c r="J23" s="49"/>
    </row>
    <row r="24" spans="1:15" s="2" customFormat="1" ht="21" customHeight="1" x14ac:dyDescent="0.25">
      <c r="A24" s="67"/>
      <c r="B24" s="43"/>
      <c r="C24" s="30" t="s">
        <v>38</v>
      </c>
      <c r="D24" s="31" t="s">
        <v>40</v>
      </c>
      <c r="E24" s="56">
        <v>1300000</v>
      </c>
      <c r="F24" s="59"/>
      <c r="G24" s="61"/>
    </row>
    <row r="25" spans="1:15" s="2" customFormat="1" ht="21" customHeight="1" x14ac:dyDescent="0.25">
      <c r="A25" s="67"/>
      <c r="B25" s="43"/>
      <c r="C25" s="30" t="s">
        <v>39</v>
      </c>
      <c r="D25" s="31" t="s">
        <v>41</v>
      </c>
      <c r="E25" s="56">
        <v>292250</v>
      </c>
      <c r="F25" s="59"/>
      <c r="G25" s="61"/>
      <c r="I25" s="50"/>
      <c r="J25" s="44"/>
    </row>
    <row r="26" spans="1:15" s="2" customFormat="1" ht="21" customHeight="1" x14ac:dyDescent="0.25">
      <c r="A26" s="67"/>
      <c r="B26" s="43"/>
      <c r="C26" s="12" t="s">
        <v>42</v>
      </c>
      <c r="D26" s="12" t="s">
        <v>43</v>
      </c>
      <c r="E26" s="56">
        <v>362960</v>
      </c>
      <c r="F26" s="59"/>
      <c r="G26" s="61"/>
      <c r="H26" s="49"/>
      <c r="I26" s="51"/>
      <c r="J26" s="44"/>
    </row>
    <row r="27" spans="1:15" s="2" customFormat="1" ht="21" customHeight="1" x14ac:dyDescent="0.25">
      <c r="A27" s="67"/>
      <c r="B27" s="43"/>
      <c r="C27" s="12" t="s">
        <v>44</v>
      </c>
      <c r="D27" s="33" t="s">
        <v>45</v>
      </c>
      <c r="E27" s="56">
        <v>373573</v>
      </c>
      <c r="F27" s="59"/>
      <c r="G27" s="61"/>
      <c r="H27" s="49"/>
      <c r="I27" s="52"/>
    </row>
    <row r="28" spans="1:15" s="2" customFormat="1" ht="21" customHeight="1" x14ac:dyDescent="0.25">
      <c r="A28" s="67"/>
      <c r="B28" s="43"/>
      <c r="C28" s="37" t="s">
        <v>46</v>
      </c>
      <c r="D28" s="38" t="s">
        <v>47</v>
      </c>
      <c r="E28" s="32">
        <v>253403</v>
      </c>
      <c r="F28" s="53"/>
      <c r="G28" s="39"/>
      <c r="I28" s="52"/>
    </row>
    <row r="29" spans="1:15" s="2" customFormat="1" ht="21" customHeight="1" x14ac:dyDescent="0.25">
      <c r="A29" s="67"/>
      <c r="B29" s="28"/>
      <c r="C29" s="37" t="s">
        <v>51</v>
      </c>
      <c r="D29" s="38" t="s">
        <v>52</v>
      </c>
      <c r="E29" s="32">
        <v>304158</v>
      </c>
      <c r="F29" s="63">
        <v>3711.51</v>
      </c>
      <c r="G29" s="65">
        <v>307869.51</v>
      </c>
      <c r="I29" s="51"/>
      <c r="J29" s="50"/>
    </row>
    <row r="30" spans="1:15" s="2" customFormat="1" ht="21" customHeight="1" x14ac:dyDescent="0.25">
      <c r="A30" s="67"/>
      <c r="B30" s="36"/>
      <c r="C30" s="37" t="s">
        <v>53</v>
      </c>
      <c r="D30" s="38" t="s">
        <v>54</v>
      </c>
      <c r="E30" s="32">
        <v>357680</v>
      </c>
      <c r="F30" s="53"/>
      <c r="G30" s="39"/>
    </row>
    <row r="31" spans="1:15" ht="30" customHeight="1" x14ac:dyDescent="0.25">
      <c r="A31" s="68"/>
      <c r="B31" s="42" t="s">
        <v>18</v>
      </c>
      <c r="C31" s="10" t="s">
        <v>4</v>
      </c>
      <c r="D31" s="29" t="s">
        <v>7</v>
      </c>
      <c r="E31" s="15">
        <f>E14*7%</f>
        <v>383301.48570000002</v>
      </c>
      <c r="F31" s="48"/>
    </row>
    <row r="35" spans="3:3" ht="21" customHeight="1" x14ac:dyDescent="0.25">
      <c r="C35" s="8"/>
    </row>
  </sheetData>
  <mergeCells count="3">
    <mergeCell ref="A13:A31"/>
    <mergeCell ref="G13:P13"/>
    <mergeCell ref="B15:B16"/>
  </mergeCells>
  <phoneticPr fontId="8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59866-06F3-4EA5-B723-C7C7B32777E6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uus lisa 5</vt:lpstr>
      <vt:lpstr>Leht1</vt:lpstr>
    </vt:vector>
  </TitlesOfParts>
  <Company>Sotsiaalministeerium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katrin.soopalu</dc:creator>
  <cp:lastModifiedBy>Katre Mägi - ELVL</cp:lastModifiedBy>
  <cp:lastPrinted>2018-09-27T11:44:48Z</cp:lastPrinted>
  <dcterms:created xsi:type="dcterms:W3CDTF">2008-10-09T12:25:50Z</dcterms:created>
  <dcterms:modified xsi:type="dcterms:W3CDTF">2026-05-20T11:48:50Z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