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egovg01.sharepoint.com/sites/FIO_KUM/Shared Documents/VÄLISVAHENDID/SF_2021-2027/TAT_ELVL_KOVide_v6imestamine/muudatus suvi 26/EISi/"/>
    </mc:Choice>
  </mc:AlternateContent>
  <xr:revisionPtr revIDLastSave="19" documentId="13_ncr:1_{85CB2DEA-90C4-4CD0-8416-2C0E9A39EE83}" xr6:coauthVersionLast="47" xr6:coauthVersionMax="47" xr10:uidLastSave="{2CF55344-680D-4D65-B7CC-6458DBB0C716}"/>
  <bookViews>
    <workbookView xWindow="-120" yWindow="-120" windowWidth="29040" windowHeight="15720" xr2:uid="{00000000-000D-0000-FFFF-FFFF00000000}"/>
  </bookViews>
  <sheets>
    <sheet name="uus lisa 5" sheetId="3" r:id="rId1"/>
    <sheet name="Leht1" sheetId="2" r:id="rId2"/>
  </sheets>
  <definedNames>
    <definedName name="_xlnm._FilterDatabase" localSheetId="0" hidden="1">'uus lisa 5'!$D$40:$D$41</definedName>
    <definedName name="_Toc225669464" localSheetId="0">'uus lisa 5'!#REF!</definedName>
    <definedName name="_Toc358894120" localSheetId="0">'uus lisa 5'!#REF!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3" l="1"/>
  <c r="E22" i="3" s="1"/>
  <c r="E19" i="3"/>
  <c r="E15" i="3"/>
  <c r="E17" i="3" l="1"/>
  <c r="E14" i="3" s="1"/>
  <c r="E31" i="3" l="1"/>
  <c r="E13" i="3" s="1"/>
</calcChain>
</file>

<file path=xl/sharedStrings.xml><?xml version="1.0" encoding="utf-8"?>
<sst xmlns="http://schemas.openxmlformats.org/spreadsheetml/2006/main" count="55" uniqueCount="53">
  <si>
    <t>Toetatava tegevuse "Kohalike omavalitsuste toetamine lõimumise, sealhulgas kohanemise teenuste pakkumisel" koguperioodi detailne eelarve</t>
  </si>
  <si>
    <t>Abikõlblikkuse periood: 1.01.2023-31.10.2029</t>
  </si>
  <si>
    <t>Elluviija: Eesti Linnade ja Valdade Liit</t>
  </si>
  <si>
    <t>Tegevuste
tulemus</t>
  </si>
  <si>
    <t>Tegevuste
väljund</t>
  </si>
  <si>
    <t>Rea nr</t>
  </si>
  <si>
    <t>Kulukoht</t>
  </si>
  <si>
    <t>Kokku</t>
  </si>
  <si>
    <t>1</t>
  </si>
  <si>
    <t>Suurenenud on kohalike omavalitsuste suutlikkus pakkuda tulemuslikult lõimumise, sealhulgas kohanemise teenuseid uussisserändajatele, erineva keele- ja kultuuritaustaga inimestele ja tagasipöördujatele.</t>
  </si>
  <si>
    <t>Kohalike omavalitsuste toetamine lõimumise, sealhulgas kohanemise teenuste pakkumisel</t>
  </si>
  <si>
    <t>1.1</t>
  </si>
  <si>
    <t>Otsesed kulud</t>
  </si>
  <si>
    <t>Horisontaalsed kulud</t>
  </si>
  <si>
    <t>1.1.1</t>
  </si>
  <si>
    <t>Otsesed personalikulud (elluviija töötajad)</t>
  </si>
  <si>
    <t>1.1.2</t>
  </si>
  <si>
    <t>Personali lähetus-, koolitus- ja tervisekontrolli kulud</t>
  </si>
  <si>
    <t>1.1.3</t>
  </si>
  <si>
    <t>Sisutegevuste kulud</t>
  </si>
  <si>
    <t>1.1.3.1</t>
  </si>
  <si>
    <t>KOV-ide tegevusplaanide koostamine ja sisutegevuste toetamine</t>
  </si>
  <si>
    <t>KOVides on väljatöötatud  rakendatud kohanemis- ja lõimumisteekonnad</t>
  </si>
  <si>
    <t>1.1.3.2</t>
  </si>
  <si>
    <t>Lõimumis-, sealhulgas kohanemisteekondade väljatöötamine ja rakendamine KOV ides</t>
  </si>
  <si>
    <t xml:space="preserve">On ellu viidud tõhus valdkondlik kommunikatsioon </t>
  </si>
  <si>
    <t>1.1.3.3</t>
  </si>
  <si>
    <t>Tõhusa kommunikatsiooni tagamine KOV-idele</t>
  </si>
  <si>
    <t>On tõstetud KOV ametnike ja töötajate võimekust TATi sihtrühmadega töötada</t>
  </si>
  <si>
    <t>1.1.3.4</t>
  </si>
  <si>
    <t>KOV ametnike ja töötajate sihtrühmaga töötamise võimekuse tõstmine</t>
  </si>
  <si>
    <t>On arendatud ja pakutud teenuseid KOV piirkonnas</t>
  </si>
  <si>
    <t>1.1.3.5</t>
  </si>
  <si>
    <t>Sihtrühmale teenuste arendamine ja pakkumine KOV piirkonnas</t>
  </si>
  <si>
    <t>1.1.3.1.1</t>
  </si>
  <si>
    <t>sh Tartu linn</t>
  </si>
  <si>
    <t>1.1.3.1.2</t>
  </si>
  <si>
    <t>Tallinna linn</t>
  </si>
  <si>
    <t>1.1.3.1.3</t>
  </si>
  <si>
    <t>Rakvere linn</t>
  </si>
  <si>
    <t>1.1.3.1.4</t>
  </si>
  <si>
    <t>Saaremaa vald</t>
  </si>
  <si>
    <t>1.1.3.1.5</t>
  </si>
  <si>
    <t>Pärnu linn</t>
  </si>
  <si>
    <t>1.1.3.1.6</t>
  </si>
  <si>
    <t>Jõhvi vald</t>
  </si>
  <si>
    <t>1.1.3.1.7</t>
  </si>
  <si>
    <t>Haapsalu linn</t>
  </si>
  <si>
    <t>1.1.3.1.8</t>
  </si>
  <si>
    <t>Kohtla-Järve linn</t>
  </si>
  <si>
    <t>1.2</t>
  </si>
  <si>
    <t>Kaudsed kulud</t>
  </si>
  <si>
    <t>On partnerlusleping sõlmitud 8 KOViga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</si>
</sst>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vertAlign val="superscript"/>
      <sz val="10"/>
      <name val="Arial"/>
      <family val="2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i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sz val="8"/>
      <name val="Arial"/>
      <charset val="186"/>
    </font>
    <font>
      <b/>
      <sz val="10"/>
      <color rgb="FFFF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49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0" xfId="0" applyFont="1" applyAlignment="1">
      <alignment wrapText="1"/>
    </xf>
    <xf numFmtId="0" fontId="3" fillId="0" borderId="0" xfId="0" applyFont="1"/>
    <xf numFmtId="49" fontId="1" fillId="0" borderId="2" xfId="0" applyNumberFormat="1" applyFont="1" applyBorder="1" applyAlignment="1">
      <alignment horizontal="left" vertical="center"/>
    </xf>
    <xf numFmtId="0" fontId="4" fillId="0" borderId="0" xfId="0" applyFont="1" applyAlignment="1">
      <alignment horizontal="right"/>
    </xf>
    <xf numFmtId="0" fontId="1" fillId="0" borderId="2" xfId="0" applyFont="1" applyBorder="1"/>
    <xf numFmtId="0" fontId="1" fillId="0" borderId="4" xfId="0" applyFont="1" applyBorder="1" applyAlignment="1">
      <alignment vertical="center" textRotation="90" wrapText="1"/>
    </xf>
    <xf numFmtId="3" fontId="2" fillId="0" borderId="2" xfId="0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1" fillId="2" borderId="2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2" borderId="2" xfId="0" applyFont="1" applyFill="1" applyBorder="1"/>
    <xf numFmtId="0" fontId="1" fillId="2" borderId="1" xfId="0" applyFont="1" applyFill="1" applyBorder="1"/>
    <xf numFmtId="4" fontId="2" fillId="0" borderId="0" xfId="0" applyNumberFormat="1" applyFont="1"/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9" fontId="2" fillId="0" borderId="0" xfId="0" applyNumberFormat="1" applyFont="1"/>
    <xf numFmtId="2" fontId="2" fillId="0" borderId="0" xfId="0" applyNumberFormat="1" applyFont="1"/>
    <xf numFmtId="0" fontId="9" fillId="0" borderId="0" xfId="0" applyFont="1"/>
    <xf numFmtId="0" fontId="2" fillId="2" borderId="1" xfId="0" applyFont="1" applyFill="1" applyBorder="1" applyAlignment="1">
      <alignment horizontal="left" vertical="top" wrapText="1"/>
    </xf>
    <xf numFmtId="4" fontId="2" fillId="2" borderId="2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4" fontId="1" fillId="3" borderId="2" xfId="0" applyNumberFormat="1" applyFont="1" applyFill="1" applyBorder="1" applyAlignment="1">
      <alignment vertical="center" wrapText="1"/>
    </xf>
    <xf numFmtId="164" fontId="2" fillId="0" borderId="0" xfId="0" applyNumberFormat="1" applyFont="1"/>
    <xf numFmtId="0" fontId="1" fillId="0" borderId="3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7" fillId="0" borderId="0" xfId="0" applyFont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4" fontId="7" fillId="0" borderId="0" xfId="0" applyNumberFormat="1" applyFont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</cellXfs>
  <cellStyles count="2">
    <cellStyle name="Normaallaad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853440</xdr:colOff>
      <xdr:row>3</xdr:row>
      <xdr:rowOff>186055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B55FA84D-E18F-4054-9C88-CFB340325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3736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ACCB4-B88A-48CD-BD89-F30BB515A34C}">
  <sheetPr>
    <pageSetUpPr fitToPage="1"/>
  </sheetPr>
  <dimension ref="A1:N35"/>
  <sheetViews>
    <sheetView tabSelected="1" topLeftCell="A13" zoomScaleNormal="100" workbookViewId="0">
      <selection activeCell="B18" sqref="B18"/>
    </sheetView>
  </sheetViews>
  <sheetFormatPr defaultColWidth="9.28515625" defaultRowHeight="21" customHeight="1" x14ac:dyDescent="0.2"/>
  <cols>
    <col min="1" max="1" width="12.7109375" style="1" customWidth="1"/>
    <col min="2" max="2" width="17" style="27" customWidth="1"/>
    <col min="3" max="3" width="9.42578125" style="1" customWidth="1"/>
    <col min="4" max="4" width="41.5703125" style="6" customWidth="1"/>
    <col min="5" max="5" width="12.7109375" style="1" customWidth="1"/>
    <col min="6" max="6" width="9.85546875" style="1" bestFit="1" customWidth="1"/>
    <col min="7" max="7" width="15.28515625" style="1" customWidth="1"/>
    <col min="8" max="8" width="12.28515625" style="1" bestFit="1" customWidth="1"/>
    <col min="9" max="10" width="9.28515625" style="1"/>
    <col min="11" max="11" width="11.7109375" style="1" bestFit="1" customWidth="1"/>
    <col min="12" max="12" width="9.28515625" style="1"/>
    <col min="13" max="13" width="11.7109375" style="1" bestFit="1" customWidth="1"/>
    <col min="14" max="16384" width="9.28515625" style="1"/>
  </cols>
  <sheetData>
    <row r="1" spans="1:14" ht="21" customHeight="1" x14ac:dyDescent="0.25">
      <c r="E1" s="9"/>
    </row>
    <row r="2" spans="1:14" ht="21" customHeight="1" x14ac:dyDescent="0.25">
      <c r="E2" s="9"/>
    </row>
    <row r="3" spans="1:14" ht="21" customHeight="1" x14ac:dyDescent="0.25">
      <c r="E3" s="9"/>
    </row>
    <row r="4" spans="1:14" ht="21" customHeight="1" x14ac:dyDescent="0.25">
      <c r="E4" s="9"/>
    </row>
    <row r="5" spans="1:14" ht="21" customHeight="1" x14ac:dyDescent="0.25">
      <c r="E5" s="9"/>
    </row>
    <row r="6" spans="1:14" ht="21" customHeight="1" x14ac:dyDescent="0.2">
      <c r="A6" s="2" t="s">
        <v>0</v>
      </c>
      <c r="C6" s="2"/>
      <c r="D6" s="1"/>
    </row>
    <row r="7" spans="1:14" ht="21" customHeight="1" x14ac:dyDescent="0.2">
      <c r="A7" s="2"/>
      <c r="C7" s="2"/>
      <c r="D7" s="1"/>
    </row>
    <row r="8" spans="1:14" ht="21" customHeight="1" x14ac:dyDescent="0.2">
      <c r="A8" s="1" t="s">
        <v>1</v>
      </c>
    </row>
    <row r="9" spans="1:14" ht="21" customHeight="1" x14ac:dyDescent="0.2">
      <c r="A9" s="3" t="s">
        <v>2</v>
      </c>
      <c r="C9" s="3"/>
    </row>
    <row r="11" spans="1:14" s="13" customFormat="1" ht="30" customHeight="1" x14ac:dyDescent="0.2">
      <c r="A11" s="5" t="s">
        <v>3</v>
      </c>
      <c r="B11" s="28" t="s">
        <v>4</v>
      </c>
      <c r="C11" s="4" t="s">
        <v>5</v>
      </c>
      <c r="D11" s="5" t="s">
        <v>6</v>
      </c>
      <c r="E11" s="12" t="s">
        <v>7</v>
      </c>
    </row>
    <row r="12" spans="1:14" s="14" customFormat="1" ht="21" customHeight="1" x14ac:dyDescent="0.2">
      <c r="A12" s="11"/>
      <c r="B12" s="27"/>
      <c r="C12" s="15" t="s">
        <v>8</v>
      </c>
      <c r="D12" s="16">
        <v>2</v>
      </c>
      <c r="E12" s="17">
        <v>3</v>
      </c>
    </row>
    <row r="13" spans="1:14" s="14" customFormat="1" ht="45" customHeight="1" x14ac:dyDescent="0.2">
      <c r="A13" s="41" t="s">
        <v>9</v>
      </c>
      <c r="B13" s="22"/>
      <c r="C13" s="18" t="s">
        <v>8</v>
      </c>
      <c r="D13" s="33" t="s">
        <v>10</v>
      </c>
      <c r="E13" s="34">
        <f>SUM(E14+E31)</f>
        <v>5859036.9956999999</v>
      </c>
      <c r="F13" s="44"/>
      <c r="G13" s="44"/>
      <c r="H13" s="44"/>
      <c r="I13" s="44"/>
      <c r="J13" s="44"/>
      <c r="K13" s="44"/>
      <c r="L13" s="44"/>
      <c r="M13" s="44"/>
      <c r="N13" s="44"/>
    </row>
    <row r="14" spans="1:14" s="2" customFormat="1" ht="21" customHeight="1" x14ac:dyDescent="0.2">
      <c r="A14" s="42"/>
      <c r="B14" s="22"/>
      <c r="C14" s="8" t="s">
        <v>11</v>
      </c>
      <c r="D14" s="35" t="s">
        <v>12</v>
      </c>
      <c r="E14" s="21">
        <f>SUM(E15+E16,E17)</f>
        <v>5475735.5099999998</v>
      </c>
      <c r="H14" s="26"/>
    </row>
    <row r="15" spans="1:14" s="2" customFormat="1" ht="21" customHeight="1" x14ac:dyDescent="0.2">
      <c r="A15" s="42"/>
      <c r="B15" s="45" t="s">
        <v>13</v>
      </c>
      <c r="C15" s="8" t="s">
        <v>14</v>
      </c>
      <c r="D15" s="36" t="s">
        <v>15</v>
      </c>
      <c r="E15" s="39">
        <f>592000+48000</f>
        <v>640000</v>
      </c>
      <c r="F15" s="31"/>
      <c r="G15" s="31"/>
    </row>
    <row r="16" spans="1:14" s="2" customFormat="1" ht="29.25" customHeight="1" x14ac:dyDescent="0.2">
      <c r="A16" s="42"/>
      <c r="B16" s="46"/>
      <c r="C16" s="8" t="s">
        <v>16</v>
      </c>
      <c r="D16" s="20" t="s">
        <v>17</v>
      </c>
      <c r="E16" s="21">
        <v>26000</v>
      </c>
      <c r="H16" s="31"/>
    </row>
    <row r="17" spans="1:13" s="2" customFormat="1" ht="21" customHeight="1" x14ac:dyDescent="0.2">
      <c r="A17" s="42"/>
      <c r="B17" s="23"/>
      <c r="C17" s="8" t="s">
        <v>18</v>
      </c>
      <c r="D17" s="37" t="s">
        <v>19</v>
      </c>
      <c r="E17" s="21">
        <f>SUM(E18,E19,E20,E21:E22)</f>
        <v>4809735.51</v>
      </c>
    </row>
    <row r="18" spans="1:13" s="2" customFormat="1" ht="34.9" customHeight="1" x14ac:dyDescent="0.2">
      <c r="A18" s="42"/>
      <c r="B18" s="51" t="s">
        <v>52</v>
      </c>
      <c r="C18" s="8" t="s">
        <v>20</v>
      </c>
      <c r="D18" s="20" t="s">
        <v>21</v>
      </c>
      <c r="E18" s="39">
        <v>0.51</v>
      </c>
      <c r="F18" s="47"/>
      <c r="G18" s="47"/>
      <c r="H18" s="47"/>
    </row>
    <row r="19" spans="1:13" s="2" customFormat="1" ht="68.650000000000006" customHeight="1" x14ac:dyDescent="0.2">
      <c r="A19" s="42"/>
      <c r="B19" s="22" t="s">
        <v>22</v>
      </c>
      <c r="C19" s="8" t="s">
        <v>23</v>
      </c>
      <c r="D19" s="20" t="s">
        <v>24</v>
      </c>
      <c r="E19" s="39">
        <f>180000-48000</f>
        <v>132000</v>
      </c>
    </row>
    <row r="20" spans="1:13" s="2" customFormat="1" ht="50.65" customHeight="1" x14ac:dyDescent="0.2">
      <c r="A20" s="42"/>
      <c r="B20" s="22" t="s">
        <v>25</v>
      </c>
      <c r="C20" s="8" t="s">
        <v>26</v>
      </c>
      <c r="D20" s="20" t="s">
        <v>27</v>
      </c>
      <c r="E20" s="21">
        <v>300000</v>
      </c>
      <c r="J20" s="26"/>
    </row>
    <row r="21" spans="1:13" s="2" customFormat="1" ht="78" customHeight="1" x14ac:dyDescent="0.2">
      <c r="A21" s="42"/>
      <c r="B21" s="22" t="s">
        <v>28</v>
      </c>
      <c r="C21" s="8" t="s">
        <v>29</v>
      </c>
      <c r="D21" s="20" t="s">
        <v>30</v>
      </c>
      <c r="E21" s="21">
        <v>580000</v>
      </c>
      <c r="M21" s="26"/>
    </row>
    <row r="22" spans="1:13" s="2" customFormat="1" ht="52.15" customHeight="1" x14ac:dyDescent="0.2">
      <c r="A22" s="42"/>
      <c r="B22" s="48" t="s">
        <v>31</v>
      </c>
      <c r="C22" s="19" t="s">
        <v>32</v>
      </c>
      <c r="D22" s="20" t="s">
        <v>33</v>
      </c>
      <c r="E22" s="21">
        <f>E23+E24+E25+E26+E27+E28+E29+E30</f>
        <v>3797735</v>
      </c>
      <c r="H22" s="30"/>
    </row>
    <row r="23" spans="1:13" s="2" customFormat="1" ht="21" customHeight="1" x14ac:dyDescent="0.2">
      <c r="A23" s="42"/>
      <c r="B23" s="49"/>
      <c r="C23" s="19" t="s">
        <v>34</v>
      </c>
      <c r="D23" s="20" t="s">
        <v>35</v>
      </c>
      <c r="E23" s="21">
        <v>550000</v>
      </c>
      <c r="H23" s="30"/>
    </row>
    <row r="24" spans="1:13" s="2" customFormat="1" ht="21" customHeight="1" x14ac:dyDescent="0.2">
      <c r="A24" s="42"/>
      <c r="B24" s="49"/>
      <c r="C24" s="19" t="s">
        <v>36</v>
      </c>
      <c r="D24" s="20" t="s">
        <v>37</v>
      </c>
      <c r="E24" s="21">
        <v>1300000</v>
      </c>
    </row>
    <row r="25" spans="1:13" s="2" customFormat="1" ht="21" customHeight="1" x14ac:dyDescent="0.2">
      <c r="A25" s="42"/>
      <c r="B25" s="49"/>
      <c r="C25" s="19" t="s">
        <v>38</v>
      </c>
      <c r="D25" s="20" t="s">
        <v>39</v>
      </c>
      <c r="E25" s="21">
        <v>292250</v>
      </c>
      <c r="G25" s="30"/>
      <c r="H25" s="31"/>
    </row>
    <row r="26" spans="1:13" s="2" customFormat="1" ht="21" customHeight="1" x14ac:dyDescent="0.2">
      <c r="A26" s="42"/>
      <c r="B26" s="49"/>
      <c r="C26" s="10" t="s">
        <v>40</v>
      </c>
      <c r="D26" s="24" t="s">
        <v>41</v>
      </c>
      <c r="E26" s="21">
        <v>362960</v>
      </c>
      <c r="F26" s="30"/>
      <c r="G26" s="30"/>
      <c r="H26" s="31"/>
    </row>
    <row r="27" spans="1:13" s="2" customFormat="1" ht="21" customHeight="1" x14ac:dyDescent="0.2">
      <c r="A27" s="42"/>
      <c r="B27" s="49"/>
      <c r="C27" s="10" t="s">
        <v>42</v>
      </c>
      <c r="D27" s="25" t="s">
        <v>43</v>
      </c>
      <c r="E27" s="21">
        <v>373573</v>
      </c>
      <c r="F27" s="30"/>
      <c r="G27" s="30"/>
    </row>
    <row r="28" spans="1:13" s="2" customFormat="1" ht="21" customHeight="1" x14ac:dyDescent="0.2">
      <c r="A28" s="42"/>
      <c r="B28" s="49"/>
      <c r="C28" s="24" t="s">
        <v>44</v>
      </c>
      <c r="D28" s="25" t="s">
        <v>45</v>
      </c>
      <c r="E28" s="21">
        <v>253403</v>
      </c>
      <c r="G28" s="30"/>
    </row>
    <row r="29" spans="1:13" s="2" customFormat="1" ht="21" customHeight="1" x14ac:dyDescent="0.2">
      <c r="A29" s="42"/>
      <c r="B29" s="49"/>
      <c r="C29" s="24" t="s">
        <v>46</v>
      </c>
      <c r="D29" s="25" t="s">
        <v>47</v>
      </c>
      <c r="E29" s="39">
        <f>304158+3711</f>
        <v>307869</v>
      </c>
      <c r="G29" s="30"/>
      <c r="H29" s="32"/>
      <c r="J29" s="30"/>
      <c r="K29" s="40"/>
    </row>
    <row r="30" spans="1:13" s="2" customFormat="1" ht="21" customHeight="1" x14ac:dyDescent="0.2">
      <c r="A30" s="42"/>
      <c r="B30" s="50"/>
      <c r="C30" s="24" t="s">
        <v>48</v>
      </c>
      <c r="D30" s="25" t="s">
        <v>49</v>
      </c>
      <c r="E30" s="21">
        <v>357680</v>
      </c>
      <c r="J30" s="30"/>
      <c r="K30" s="40"/>
    </row>
    <row r="31" spans="1:13" ht="30" customHeight="1" x14ac:dyDescent="0.2">
      <c r="A31" s="43"/>
      <c r="B31" s="29" t="s">
        <v>13</v>
      </c>
      <c r="C31" s="8" t="s">
        <v>50</v>
      </c>
      <c r="D31" s="38" t="s">
        <v>51</v>
      </c>
      <c r="E31" s="21">
        <f>E14*7%</f>
        <v>383301.48570000002</v>
      </c>
    </row>
    <row r="35" spans="3:3" ht="21" customHeight="1" x14ac:dyDescent="0.2">
      <c r="C35" s="7"/>
    </row>
  </sheetData>
  <mergeCells count="5">
    <mergeCell ref="A13:A31"/>
    <mergeCell ref="F13:N13"/>
    <mergeCell ref="B15:B16"/>
    <mergeCell ref="F18:H18"/>
    <mergeCell ref="B22:B30"/>
  </mergeCells>
  <phoneticPr fontId="8" type="noConversion"/>
  <pageMargins left="0.74803149606299213" right="0.74803149606299213" top="0.98425196850393704" bottom="0.98425196850393704" header="0.51181102362204722" footer="0.51181102362204722"/>
  <pageSetup paperSize="9" scale="6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59866-06F3-4EA5-B723-C7C7B32777E6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93E91FABE94BE4CA50E06787B85AB13" ma:contentTypeVersion="20" ma:contentTypeDescription="Loo uus dokument" ma:contentTypeScope="" ma:versionID="82d9272021f7e866dad131b3f3e0b2bf">
  <xsd:schema xmlns:xsd="http://www.w3.org/2001/XMLSchema" xmlns:xs="http://www.w3.org/2001/XMLSchema" xmlns:p="http://schemas.microsoft.com/office/2006/metadata/properties" xmlns:ns2="4ef69ebd-a3b4-40e8-8ee7-36ccf8960234" xmlns:ns3="e5f4e9e3-1714-4860-8510-4efb9f6633f0" targetNamespace="http://schemas.microsoft.com/office/2006/metadata/properties" ma:root="true" ma:fieldsID="3c9b910d8065154eeaae32f5a387f719" ns2:_="" ns3:_="">
    <xsd:import namespace="4ef69ebd-a3b4-40e8-8ee7-36ccf8960234"/>
    <xsd:import namespace="e5f4e9e3-1714-4860-8510-4efb9f6633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Kataloogiomanik" minOccurs="0"/>
                <xsd:element ref="ns2:Kataloogiomanik_x002a_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f69ebd-a3b4-40e8-8ee7-36ccf89602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8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Kataloogiomanik" ma:index="15" nillable="true" ma:displayName="Kataloogi omanik" ma:list="UserInfo" ma:SharePointGroup="0" ma:internalName="Kataloogiomanik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Kataloogiomanik_x002a_" ma:index="16" nillable="true" ma:displayName="Kataloogi omanik*" ma:list="UserInfo" ma:SearchPeopleOnly="false" ma:SharePointGroup="0" ma:internalName="Kataloogiomanik_x002a_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f4e9e3-1714-4860-8510-4efb9f6633f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42e6cd9c-1a88-4b1c-95f6-74b573ba611f}" ma:internalName="TaxCatchAll" ma:showField="CatchAllData" ma:web="e5f4e9e3-1714-4860-8510-4efb9f6633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Sisutüüp"/>
        <xsd:element ref="dc:title" minOccurs="0" maxOccurs="1" ma:index="3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5f4e9e3-1714-4860-8510-4efb9f6633f0" xsi:nil="true"/>
    <lcf76f155ced4ddcb4097134ff3c332f xmlns="4ef69ebd-a3b4-40e8-8ee7-36ccf8960234">
      <Terms xmlns="http://schemas.microsoft.com/office/infopath/2007/PartnerControls"/>
    </lcf76f155ced4ddcb4097134ff3c332f>
    <Kataloogiomanik_x002a_ xmlns="4ef69ebd-a3b4-40e8-8ee7-36ccf8960234">
      <UserInfo>
        <DisplayName/>
        <AccountId xsi:nil="true"/>
        <AccountType/>
      </UserInfo>
    </Kataloogiomanik_x002a_>
    <Kataloogiomanik xmlns="4ef69ebd-a3b4-40e8-8ee7-36ccf8960234">
      <UserInfo>
        <DisplayName/>
        <AccountId xsi:nil="true"/>
        <AccountType/>
      </UserInfo>
    </Kataloogiomanik>
  </documentManagement>
</p:properties>
</file>

<file path=customXml/itemProps1.xml><?xml version="1.0" encoding="utf-8"?>
<ds:datastoreItem xmlns:ds="http://schemas.openxmlformats.org/officeDocument/2006/customXml" ds:itemID="{E5B778FC-221E-46A7-B765-F580B774FD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342E7A-0936-4A1C-A67E-45218BCB21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f69ebd-a3b4-40e8-8ee7-36ccf8960234"/>
    <ds:schemaRef ds:uri="e5f4e9e3-1714-4860-8510-4efb9f6633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7B992A-6BC9-4AA1-8EF0-01D70C3B1E90}">
  <ds:schemaRefs>
    <ds:schemaRef ds:uri="http://schemas.microsoft.com/office/2006/metadata/properties"/>
    <ds:schemaRef ds:uri="http://schemas.microsoft.com/office/infopath/2007/PartnerControls"/>
    <ds:schemaRef ds:uri="e5f4e9e3-1714-4860-8510-4efb9f6633f0"/>
    <ds:schemaRef ds:uri="4ef69ebd-a3b4-40e8-8ee7-36ccf896023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2</vt:i4>
      </vt:variant>
    </vt:vector>
  </HeadingPairs>
  <TitlesOfParts>
    <vt:vector size="2" baseType="lpstr">
      <vt:lpstr>uus lisa 5</vt:lpstr>
      <vt:lpstr>Leht1</vt:lpstr>
    </vt:vector>
  </TitlesOfParts>
  <Manager/>
  <Company>Sotsiaalministeerium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katrin.soopalu</dc:creator>
  <cp:keywords/>
  <dc:description/>
  <cp:lastModifiedBy>Margit Tilk - KUM</cp:lastModifiedBy>
  <cp:revision/>
  <dcterms:created xsi:type="dcterms:W3CDTF">2008-10-09T12:25:50Z</dcterms:created>
  <dcterms:modified xsi:type="dcterms:W3CDTF">2026-06-10T08:05:50Z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0x010100C93E91FABE94BE4CA50E06787B85AB13</vt:lpwstr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MSIP_Label_defa4170-0d19-0005-0004-bc88714345d2_Enabled">
    <vt:lpwstr>true</vt:lpwstr>
  </property>
  <property fmtid="{D5CDD505-2E9C-101B-9397-08002B2CF9AE}" pid="7" name="MSIP_Label_defa4170-0d19-0005-0004-bc88714345d2_SetDate">
    <vt:lpwstr>2026-05-25T07:39:23Z</vt:lpwstr>
  </property>
  <property fmtid="{D5CDD505-2E9C-101B-9397-08002B2CF9AE}" pid="8" name="MSIP_Label_defa4170-0d19-0005-0004-bc88714345d2_Method">
    <vt:lpwstr>Standard</vt:lpwstr>
  </property>
  <property fmtid="{D5CDD505-2E9C-101B-9397-08002B2CF9AE}" pid="9" name="MSIP_Label_defa4170-0d19-0005-0004-bc88714345d2_Name">
    <vt:lpwstr>defa4170-0d19-0005-0004-bc88714345d2</vt:lpwstr>
  </property>
  <property fmtid="{D5CDD505-2E9C-101B-9397-08002B2CF9AE}" pid="10" name="MSIP_Label_defa4170-0d19-0005-0004-bc88714345d2_SiteId">
    <vt:lpwstr>8fe098d2-428d-4bd4-9803-7195fe96f0e2</vt:lpwstr>
  </property>
  <property fmtid="{D5CDD505-2E9C-101B-9397-08002B2CF9AE}" pid="11" name="MSIP_Label_defa4170-0d19-0005-0004-bc88714345d2_ActionId">
    <vt:lpwstr>dbf33e79-6fad-4bf3-9980-f01751661936</vt:lpwstr>
  </property>
  <property fmtid="{D5CDD505-2E9C-101B-9397-08002B2CF9AE}" pid="12" name="MSIP_Label_defa4170-0d19-0005-0004-bc88714345d2_ContentBits">
    <vt:lpwstr>0</vt:lpwstr>
  </property>
  <property fmtid="{D5CDD505-2E9C-101B-9397-08002B2CF9AE}" pid="13" name="MSIP_Label_defa4170-0d19-0005-0004-bc88714345d2_Tag">
    <vt:lpwstr>10, 3, 0, 1</vt:lpwstr>
  </property>
</Properties>
</file>