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kumfailid.intra.rmv\kasutajad\triin.soone\personal\EELARVE\2025\"/>
    </mc:Choice>
  </mc:AlternateContent>
  <xr:revisionPtr revIDLastSave="0" documentId="13_ncr:1_{1142F612-BF70-4FAA-AA47-4DBB90AECDE3}" xr6:coauthVersionLast="47" xr6:coauthVersionMax="47" xr10:uidLastSave="{00000000-0000-0000-0000-000000000000}"/>
  <bookViews>
    <workbookView xWindow="-108" yWindow="-108" windowWidth="30936" windowHeight="12576" xr2:uid="{BD54CEE4-01DC-450A-801A-9994BEA621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6" i="1" s="1"/>
  <c r="G19" i="1"/>
  <c r="L24" i="1" l="1"/>
  <c r="G24" i="1"/>
  <c r="L23" i="1"/>
  <c r="G23" i="1"/>
  <c r="L22" i="1"/>
  <c r="G22" i="1"/>
  <c r="L21" i="1"/>
  <c r="G21" i="1"/>
  <c r="L20" i="1"/>
  <c r="G20" i="1"/>
  <c r="L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K9" i="1"/>
  <c r="J9" i="1"/>
  <c r="J6" i="1" s="1"/>
  <c r="I9" i="1"/>
  <c r="I6" i="1" s="1"/>
  <c r="E9" i="1"/>
  <c r="C9" i="1"/>
  <c r="G9" i="1" s="1"/>
  <c r="L8" i="1"/>
  <c r="G8" i="1"/>
  <c r="L7" i="1"/>
  <c r="G7" i="1"/>
  <c r="D6" i="1"/>
  <c r="C6" i="1" l="1"/>
  <c r="L9" i="1"/>
  <c r="E6" i="1"/>
  <c r="K6" i="1"/>
  <c r="L6" i="1" s="1"/>
  <c r="G6" i="1" l="1"/>
</calcChain>
</file>

<file path=xl/sharedStrings.xml><?xml version="1.0" encoding="utf-8"?>
<sst xmlns="http://schemas.openxmlformats.org/spreadsheetml/2006/main" count="32" uniqueCount="29">
  <si>
    <t xml:space="preserve">Eesti Lastekirjanduse Keskuse 2025. aasta eelarve </t>
  </si>
  <si>
    <t>Kinnitatud direktori käskkirjaga nr 1-1/4, 24. jaanuaril 2025. aastal</t>
  </si>
  <si>
    <t>KOKKU</t>
  </si>
  <si>
    <t>Arendamine</t>
  </si>
  <si>
    <t>Sotsiaaltoetus</t>
  </si>
  <si>
    <t>PERSONALIKULUD</t>
  </si>
  <si>
    <t>MAJANDAMISKULUD</t>
  </si>
  <si>
    <t>Administreerimiskulud</t>
  </si>
  <si>
    <t>Lähetus</t>
  </si>
  <si>
    <t>Koolitus</t>
  </si>
  <si>
    <t>Ruumide kulud</t>
  </si>
  <si>
    <t>IKT kulud ja seadmed</t>
  </si>
  <si>
    <t>Inventari kulud</t>
  </si>
  <si>
    <t>Tervishoiu kulud</t>
  </si>
  <si>
    <t>Teavikud ja kunstiesemed</t>
  </si>
  <si>
    <t>Õppevahendid</t>
  </si>
  <si>
    <t>Ürituste korraldamine</t>
  </si>
  <si>
    <t>Tervise edendamine</t>
  </si>
  <si>
    <t>IN06R025</t>
  </si>
  <si>
    <t>Investeering/teavikud</t>
  </si>
  <si>
    <t>SE000028</t>
  </si>
  <si>
    <t>VAHENDID RKASele</t>
  </si>
  <si>
    <t>Käibemaks RKAS</t>
  </si>
  <si>
    <t>Käibemaks tegevuskuludelt</t>
  </si>
  <si>
    <t>Triin Soone</t>
  </si>
  <si>
    <t>keskuse direktor</t>
  </si>
  <si>
    <t>TULUD/KULUD</t>
  </si>
  <si>
    <t>Populariseeri-mine</t>
  </si>
  <si>
    <t>Rahvusvahelis-tumine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</si>
</sst>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charset val="186"/>
      <scheme val="minor"/>
    </font>
    <font>
      <b/>
      <sz val="9"/>
      <name val="Aptos Narrow"/>
      <family val="2"/>
      <charset val="186"/>
      <scheme val="minor"/>
    </font>
    <font>
      <sz val="9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3" fontId="1" fillId="0" borderId="0" xfId="0" applyNumberFormat="1" applyFont="1"/>
    <xf numFmtId="1" fontId="1" fillId="3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3" fontId="1" fillId="4" borderId="4" xfId="0" applyNumberFormat="1" applyFont="1" applyFill="1" applyBorder="1"/>
    <xf numFmtId="3" fontId="1" fillId="0" borderId="5" xfId="0" applyNumberFormat="1" applyFont="1" applyBorder="1"/>
    <xf numFmtId="4" fontId="1" fillId="2" borderId="0" xfId="0" applyNumberFormat="1" applyFont="1" applyFill="1"/>
    <xf numFmtId="3" fontId="1" fillId="3" borderId="4" xfId="0" applyNumberFormat="1" applyFont="1" applyFill="1" applyBorder="1"/>
    <xf numFmtId="3" fontId="2" fillId="0" borderId="4" xfId="0" applyNumberFormat="1" applyFont="1" applyBorder="1"/>
    <xf numFmtId="4" fontId="2" fillId="2" borderId="0" xfId="0" applyNumberFormat="1" applyFont="1" applyFill="1"/>
    <xf numFmtId="0" fontId="2" fillId="0" borderId="4" xfId="0" applyFont="1" applyBorder="1"/>
    <xf numFmtId="3" fontId="2" fillId="2" borderId="4" xfId="0" applyNumberFormat="1" applyFont="1" applyFill="1" applyBorder="1"/>
    <xf numFmtId="3" fontId="2" fillId="0" borderId="5" xfId="0" applyNumberFormat="1" applyFont="1" applyBorder="1"/>
    <xf numFmtId="0" fontId="2" fillId="2" borderId="0" xfId="0" applyFont="1" applyFill="1"/>
    <xf numFmtId="3" fontId="1" fillId="0" borderId="6" xfId="0" applyNumberFormat="1" applyFont="1" applyBorder="1"/>
    <xf numFmtId="3" fontId="2" fillId="2" borderId="0" xfId="0" applyNumberFormat="1" applyFont="1" applyFill="1"/>
    <xf numFmtId="3" fontId="2" fillId="0" borderId="0" xfId="0" applyNumberFormat="1" applyFont="1"/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4" borderId="7" xfId="0" applyNumberFormat="1" applyFont="1" applyFill="1" applyBorder="1"/>
    <xf numFmtId="3" fontId="1" fillId="4" borderId="8" xfId="0" applyNumberFormat="1" applyFont="1" applyFill="1" applyBorder="1"/>
    <xf numFmtId="3" fontId="1" fillId="3" borderId="7" xfId="0" applyNumberFormat="1" applyFont="1" applyFill="1" applyBorder="1"/>
    <xf numFmtId="3" fontId="1" fillId="3" borderId="8" xfId="0" applyNumberFormat="1" applyFont="1" applyFill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2" borderId="7" xfId="0" applyNumberFormat="1" applyFont="1" applyFill="1" applyBorder="1"/>
    <xf numFmtId="3" fontId="1" fillId="3" borderId="9" xfId="0" applyNumberFormat="1" applyFont="1" applyFill="1" applyBorder="1"/>
    <xf numFmtId="3" fontId="1" fillId="3" borderId="10" xfId="0" applyNumberFormat="1" applyFont="1" applyFill="1" applyBorder="1"/>
    <xf numFmtId="3" fontId="1" fillId="3" borderId="11" xfId="0" applyNumberFormat="1" applyFont="1" applyFill="1" applyBorder="1"/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3" fontId="1" fillId="2" borderId="8" xfId="0" applyNumberFormat="1" applyFont="1" applyFill="1" applyBorder="1"/>
    <xf numFmtId="0" fontId="2" fillId="0" borderId="7" xfId="0" applyFont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" fontId="1" fillId="4" borderId="7" xfId="0" applyNumberFormat="1" applyFont="1" applyFill="1" applyBorder="1"/>
    <xf numFmtId="4" fontId="1" fillId="4" borderId="8" xfId="0" applyNumberFormat="1" applyFont="1" applyFill="1" applyBorder="1"/>
    <xf numFmtId="4" fontId="1" fillId="3" borderId="8" xfId="0" applyNumberFormat="1" applyFont="1" applyFill="1" applyBorder="1"/>
    <xf numFmtId="1" fontId="1" fillId="3" borderId="7" xfId="0" applyNumberFormat="1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1" fontId="2" fillId="0" borderId="7" xfId="0" applyNumberFormat="1" applyFont="1" applyBorder="1"/>
    <xf numFmtId="4" fontId="2" fillId="0" borderId="8" xfId="0" applyNumberFormat="1" applyFont="1" applyBorder="1"/>
    <xf numFmtId="0" fontId="2" fillId="0" borderId="8" xfId="0" applyFont="1" applyBorder="1"/>
    <xf numFmtId="0" fontId="2" fillId="2" borderId="7" xfId="0" applyFont="1" applyFill="1" applyBorder="1"/>
    <xf numFmtId="0" fontId="2" fillId="2" borderId="8" xfId="0" applyFont="1" applyFill="1" applyBorder="1"/>
    <xf numFmtId="0" fontId="1" fillId="3" borderId="9" xfId="0" applyFont="1" applyFill="1" applyBorder="1"/>
    <xf numFmtId="0" fontId="1" fillId="3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DF88-8967-4E9B-85D9-39ABDFF828A1}">
  <dimension ref="A1:L28"/>
  <sheetViews>
    <sheetView tabSelected="1" zoomScale="120" zoomScaleNormal="120" workbookViewId="0">
      <selection activeCell="N10" sqref="N10"/>
    </sheetView>
  </sheetViews>
  <sheetFormatPr defaultColWidth="8.59765625" defaultRowHeight="12"/>
  <cols>
    <col min="1" max="1" width="8.59765625" style="18"/>
    <col min="2" max="2" width="20.69921875" style="18" bestFit="1" customWidth="1"/>
    <col min="3" max="3" width="9.3984375" style="20" customWidth="1"/>
    <col min="4" max="4" width="8.296875" style="20" customWidth="1"/>
    <col min="5" max="6" width="7.59765625" style="20" customWidth="1"/>
    <col min="7" max="7" width="7.8984375" style="20" customWidth="1"/>
    <col min="8" max="8" width="2.09765625" style="21" customWidth="1"/>
    <col min="9" max="9" width="10.69921875" style="18" bestFit="1" customWidth="1"/>
    <col min="10" max="10" width="11" style="18" customWidth="1"/>
    <col min="11" max="11" width="10.09765625" style="18" customWidth="1"/>
    <col min="12" max="12" width="9.8984375" style="18" bestFit="1" customWidth="1"/>
    <col min="13" max="13" width="9.3984375" style="18" bestFit="1" customWidth="1"/>
    <col min="14" max="16384" width="8.59765625" style="18"/>
  </cols>
  <sheetData>
    <row r="1" spans="1:12" s="1" customFormat="1">
      <c r="A1" s="1" t="s">
        <v>0</v>
      </c>
      <c r="C1" s="2"/>
      <c r="D1" s="2"/>
      <c r="E1" s="2"/>
      <c r="F1" s="2"/>
      <c r="G1" s="2"/>
      <c r="H1" s="3"/>
    </row>
    <row r="2" spans="1:12" s="1" customFormat="1">
      <c r="A2" s="1" t="s">
        <v>1</v>
      </c>
      <c r="C2" s="2"/>
      <c r="D2" s="2"/>
      <c r="E2" s="2"/>
      <c r="F2" s="2"/>
      <c r="G2" s="2"/>
      <c r="H2" s="3"/>
    </row>
    <row r="3" spans="1:12" s="1" customFormat="1" ht="12.6" thickBot="1">
      <c r="C3" s="2"/>
      <c r="D3" s="2"/>
      <c r="E3" s="2"/>
      <c r="F3" s="2"/>
      <c r="G3" s="2"/>
      <c r="H3" s="3"/>
    </row>
    <row r="4" spans="1:12" s="1" customFormat="1" ht="12.6" thickBot="1">
      <c r="C4" s="22" t="s">
        <v>26</v>
      </c>
      <c r="D4" s="23"/>
      <c r="E4" s="23"/>
      <c r="F4" s="23"/>
      <c r="G4" s="24"/>
      <c r="H4" s="3"/>
      <c r="I4" s="22"/>
      <c r="J4" s="23"/>
      <c r="K4" s="23"/>
      <c r="L4" s="24"/>
    </row>
    <row r="5" spans="1:12" s="8" customFormat="1" ht="24">
      <c r="A5" s="41"/>
      <c r="B5" s="42"/>
      <c r="C5" s="25">
        <v>20</v>
      </c>
      <c r="D5" s="4">
        <v>10</v>
      </c>
      <c r="E5" s="5">
        <v>44</v>
      </c>
      <c r="F5" s="5">
        <v>43</v>
      </c>
      <c r="G5" s="26" t="s">
        <v>2</v>
      </c>
      <c r="H5" s="6"/>
      <c r="I5" s="37" t="s">
        <v>3</v>
      </c>
      <c r="J5" s="7" t="s">
        <v>27</v>
      </c>
      <c r="K5" s="7" t="s">
        <v>28</v>
      </c>
      <c r="L5" s="38" t="s">
        <v>2</v>
      </c>
    </row>
    <row r="6" spans="1:12" s="11" customFormat="1">
      <c r="A6" s="43"/>
      <c r="B6" s="44" t="s">
        <v>2</v>
      </c>
      <c r="C6" s="27">
        <f>C7+C8+C9+C21+C22+C23+C24</f>
        <v>917060</v>
      </c>
      <c r="D6" s="9">
        <f t="shared" ref="D6:F6" si="0">D7+D8+D9+D21+D22+D23+D24</f>
        <v>67367</v>
      </c>
      <c r="E6" s="9">
        <f t="shared" si="0"/>
        <v>50000</v>
      </c>
      <c r="F6" s="9">
        <f t="shared" si="0"/>
        <v>2000</v>
      </c>
      <c r="G6" s="28">
        <f>C6+D6+E6+F6</f>
        <v>1036427</v>
      </c>
      <c r="H6" s="10"/>
      <c r="I6" s="27">
        <f>I7+I8+I9+I21+I22+I23+I24</f>
        <v>310278</v>
      </c>
      <c r="J6" s="9">
        <f t="shared" ref="J6:K6" si="1">J7+J8+J9+J21+J22+J23+J24</f>
        <v>481187</v>
      </c>
      <c r="K6" s="9">
        <f t="shared" si="1"/>
        <v>244962</v>
      </c>
      <c r="L6" s="28">
        <f>I6+J6+K6</f>
        <v>1036427</v>
      </c>
    </row>
    <row r="7" spans="1:12" s="11" customFormat="1">
      <c r="A7" s="29">
        <v>41</v>
      </c>
      <c r="B7" s="45" t="s">
        <v>4</v>
      </c>
      <c r="C7" s="29">
        <v>3500</v>
      </c>
      <c r="D7" s="12">
        <v>0</v>
      </c>
      <c r="E7" s="12">
        <v>0</v>
      </c>
      <c r="F7" s="12">
        <v>0</v>
      </c>
      <c r="G7" s="30">
        <f>C7+D7+E7</f>
        <v>3500</v>
      </c>
      <c r="H7" s="10"/>
      <c r="I7" s="29">
        <v>840</v>
      </c>
      <c r="J7" s="12">
        <v>875</v>
      </c>
      <c r="K7" s="12">
        <v>1785</v>
      </c>
      <c r="L7" s="30">
        <f>I7+J7+K7</f>
        <v>3500</v>
      </c>
    </row>
    <row r="8" spans="1:12" s="11" customFormat="1">
      <c r="A8" s="46">
        <v>50</v>
      </c>
      <c r="B8" s="45" t="s">
        <v>5</v>
      </c>
      <c r="C8" s="29">
        <v>520970</v>
      </c>
      <c r="D8" s="12">
        <v>0</v>
      </c>
      <c r="E8" s="12">
        <v>16300</v>
      </c>
      <c r="F8" s="12">
        <v>0</v>
      </c>
      <c r="G8" s="30">
        <f>C8+D8+E8</f>
        <v>537270</v>
      </c>
      <c r="H8" s="10"/>
      <c r="I8" s="29">
        <v>179921</v>
      </c>
      <c r="J8" s="12">
        <v>257190</v>
      </c>
      <c r="K8" s="12">
        <v>100159</v>
      </c>
      <c r="L8" s="30">
        <f>SUM(I8:K8)</f>
        <v>537270</v>
      </c>
    </row>
    <row r="9" spans="1:12" s="1" customFormat="1">
      <c r="A9" s="47">
        <v>55</v>
      </c>
      <c r="B9" s="48" t="s">
        <v>6</v>
      </c>
      <c r="C9" s="29">
        <f>C10+C11+C12+C13+C14+C15+C16+C17+C18+C19+C20</f>
        <v>163377</v>
      </c>
      <c r="D9" s="12">
        <v>0</v>
      </c>
      <c r="E9" s="12">
        <f t="shared" ref="E9:F9" si="2">E10+E11+E12+E13+E14+E15+E16+E17+E18+E19</f>
        <v>33700</v>
      </c>
      <c r="F9" s="12">
        <f t="shared" si="2"/>
        <v>2000</v>
      </c>
      <c r="G9" s="30">
        <f>C9+D9+E9+F9</f>
        <v>199077</v>
      </c>
      <c r="H9" s="10"/>
      <c r="I9" s="29">
        <f>I10+I11+I12+I13+I14+I15+I16+I17+I18+I19+I20</f>
        <v>36657</v>
      </c>
      <c r="J9" s="12">
        <f t="shared" ref="J9:K9" si="3">J10+J11+J12+J13+J14+J15+J16+J17+J18+J19+J20</f>
        <v>112261</v>
      </c>
      <c r="K9" s="12">
        <f t="shared" si="3"/>
        <v>50159</v>
      </c>
      <c r="L9" s="30">
        <f t="shared" ref="L9:L24" si="4">SUM(I9:K9)</f>
        <v>199077</v>
      </c>
    </row>
    <row r="10" spans="1:12" s="14" customFormat="1">
      <c r="A10" s="49">
        <v>5500</v>
      </c>
      <c r="B10" s="50" t="s">
        <v>7</v>
      </c>
      <c r="C10" s="31">
        <v>35284</v>
      </c>
      <c r="D10" s="13">
        <v>0</v>
      </c>
      <c r="E10" s="13">
        <v>1500</v>
      </c>
      <c r="F10" s="13">
        <v>0</v>
      </c>
      <c r="G10" s="32">
        <f>C10+D10+E10</f>
        <v>36784</v>
      </c>
      <c r="H10" s="10"/>
      <c r="I10" s="31">
        <v>12261</v>
      </c>
      <c r="J10" s="13">
        <v>12262</v>
      </c>
      <c r="K10" s="13">
        <v>12261</v>
      </c>
      <c r="L10" s="39">
        <f t="shared" si="4"/>
        <v>36784</v>
      </c>
    </row>
    <row r="11" spans="1:12" s="1" customFormat="1">
      <c r="A11" s="40">
        <v>5503</v>
      </c>
      <c r="B11" s="51" t="s">
        <v>8</v>
      </c>
      <c r="C11" s="31">
        <v>23000</v>
      </c>
      <c r="D11" s="13">
        <v>0</v>
      </c>
      <c r="E11" s="13">
        <v>0</v>
      </c>
      <c r="F11" s="13">
        <v>0</v>
      </c>
      <c r="G11" s="32">
        <f t="shared" ref="G11:G24" si="5">C11+D11+E11</f>
        <v>23000</v>
      </c>
      <c r="H11" s="10"/>
      <c r="I11" s="40">
        <v>2300</v>
      </c>
      <c r="J11" s="15">
        <v>2300</v>
      </c>
      <c r="K11" s="15">
        <v>18400</v>
      </c>
      <c r="L11" s="39">
        <f t="shared" si="4"/>
        <v>23000</v>
      </c>
    </row>
    <row r="12" spans="1:12" s="1" customFormat="1">
      <c r="A12" s="40">
        <v>5504</v>
      </c>
      <c r="B12" s="51" t="s">
        <v>9</v>
      </c>
      <c r="C12" s="31">
        <v>3990</v>
      </c>
      <c r="D12" s="13">
        <v>0</v>
      </c>
      <c r="E12" s="13">
        <v>0</v>
      </c>
      <c r="F12" s="13">
        <v>0</v>
      </c>
      <c r="G12" s="32">
        <f t="shared" si="5"/>
        <v>3990</v>
      </c>
      <c r="H12" s="10"/>
      <c r="I12" s="40">
        <v>1260</v>
      </c>
      <c r="J12" s="15">
        <v>2100</v>
      </c>
      <c r="K12" s="15">
        <v>630</v>
      </c>
      <c r="L12" s="39">
        <f t="shared" si="4"/>
        <v>3990</v>
      </c>
    </row>
    <row r="13" spans="1:12" s="1" customFormat="1">
      <c r="A13" s="40">
        <v>5511</v>
      </c>
      <c r="B13" s="51" t="s">
        <v>10</v>
      </c>
      <c r="C13" s="31">
        <v>900</v>
      </c>
      <c r="D13" s="13">
        <v>0</v>
      </c>
      <c r="E13" s="13">
        <v>0</v>
      </c>
      <c r="F13" s="13">
        <v>0</v>
      </c>
      <c r="G13" s="32">
        <f t="shared" si="5"/>
        <v>900</v>
      </c>
      <c r="H13" s="10"/>
      <c r="I13" s="40">
        <v>630</v>
      </c>
      <c r="J13" s="15">
        <v>270</v>
      </c>
      <c r="K13" s="15">
        <v>0</v>
      </c>
      <c r="L13" s="39">
        <f t="shared" si="4"/>
        <v>900</v>
      </c>
    </row>
    <row r="14" spans="1:12" s="1" customFormat="1">
      <c r="A14" s="40">
        <v>5514</v>
      </c>
      <c r="B14" s="51" t="s">
        <v>11</v>
      </c>
      <c r="C14" s="31">
        <v>14625</v>
      </c>
      <c r="D14" s="13">
        <v>0</v>
      </c>
      <c r="E14" s="13">
        <v>600</v>
      </c>
      <c r="F14" s="13">
        <v>0</v>
      </c>
      <c r="G14" s="32">
        <f t="shared" si="5"/>
        <v>15225</v>
      </c>
      <c r="H14" s="10"/>
      <c r="I14" s="31">
        <v>5075</v>
      </c>
      <c r="J14" s="13">
        <v>5075</v>
      </c>
      <c r="K14" s="13">
        <v>5075</v>
      </c>
      <c r="L14" s="39">
        <f t="shared" si="4"/>
        <v>15225</v>
      </c>
    </row>
    <row r="15" spans="1:12" s="1" customFormat="1">
      <c r="A15" s="40">
        <v>5515</v>
      </c>
      <c r="B15" s="51" t="s">
        <v>12</v>
      </c>
      <c r="C15" s="31">
        <v>4875</v>
      </c>
      <c r="D15" s="13">
        <v>0</v>
      </c>
      <c r="E15" s="13">
        <v>0</v>
      </c>
      <c r="F15" s="13">
        <v>0</v>
      </c>
      <c r="G15" s="32">
        <f t="shared" si="5"/>
        <v>4875</v>
      </c>
      <c r="H15" s="10"/>
      <c r="I15" s="31">
        <v>1625</v>
      </c>
      <c r="J15" s="13">
        <v>1625</v>
      </c>
      <c r="K15" s="13">
        <v>1625</v>
      </c>
      <c r="L15" s="39">
        <f t="shared" si="4"/>
        <v>4875</v>
      </c>
    </row>
    <row r="16" spans="1:12" s="1" customFormat="1">
      <c r="A16" s="40">
        <v>5522</v>
      </c>
      <c r="B16" s="51" t="s">
        <v>13</v>
      </c>
      <c r="C16" s="31">
        <v>874</v>
      </c>
      <c r="D16" s="13">
        <v>0</v>
      </c>
      <c r="E16" s="13">
        <v>0</v>
      </c>
      <c r="F16" s="13">
        <v>0</v>
      </c>
      <c r="G16" s="32">
        <f t="shared" si="5"/>
        <v>874</v>
      </c>
      <c r="H16" s="10"/>
      <c r="I16" s="31">
        <v>276</v>
      </c>
      <c r="J16" s="13">
        <v>460</v>
      </c>
      <c r="K16" s="13">
        <v>138</v>
      </c>
      <c r="L16" s="39">
        <f t="shared" si="4"/>
        <v>874</v>
      </c>
    </row>
    <row r="17" spans="1:12" s="1" customFormat="1">
      <c r="A17" s="40">
        <v>5523</v>
      </c>
      <c r="B17" s="51" t="s">
        <v>14</v>
      </c>
      <c r="C17" s="31">
        <v>4964</v>
      </c>
      <c r="D17" s="13">
        <v>0</v>
      </c>
      <c r="E17" s="13">
        <v>0</v>
      </c>
      <c r="F17" s="13">
        <v>0</v>
      </c>
      <c r="G17" s="32">
        <f t="shared" si="5"/>
        <v>4964</v>
      </c>
      <c r="H17" s="10"/>
      <c r="I17" s="31">
        <v>993</v>
      </c>
      <c r="J17" s="13">
        <v>2978</v>
      </c>
      <c r="K17" s="13">
        <v>993</v>
      </c>
      <c r="L17" s="39">
        <f t="shared" si="4"/>
        <v>4964</v>
      </c>
    </row>
    <row r="18" spans="1:12" s="1" customFormat="1">
      <c r="A18" s="40">
        <v>5524</v>
      </c>
      <c r="B18" s="51" t="s">
        <v>15</v>
      </c>
      <c r="C18" s="31">
        <v>2000</v>
      </c>
      <c r="D18" s="13">
        <v>0</v>
      </c>
      <c r="E18" s="13">
        <v>500</v>
      </c>
      <c r="F18" s="13">
        <v>0</v>
      </c>
      <c r="G18" s="32">
        <f t="shared" si="5"/>
        <v>2500</v>
      </c>
      <c r="H18" s="10"/>
      <c r="I18" s="31">
        <v>0</v>
      </c>
      <c r="J18" s="13">
        <v>2500</v>
      </c>
      <c r="K18" s="13">
        <v>0</v>
      </c>
      <c r="L18" s="39">
        <f t="shared" si="4"/>
        <v>2500</v>
      </c>
    </row>
    <row r="19" spans="1:12" s="1" customFormat="1">
      <c r="A19" s="40">
        <v>5525</v>
      </c>
      <c r="B19" s="51" t="s">
        <v>16</v>
      </c>
      <c r="C19" s="31">
        <v>65265</v>
      </c>
      <c r="D19" s="13">
        <v>0</v>
      </c>
      <c r="E19" s="13">
        <v>31100</v>
      </c>
      <c r="F19" s="13">
        <v>2000</v>
      </c>
      <c r="G19" s="32">
        <f>C19+D19+E19+F19</f>
        <v>98365</v>
      </c>
      <c r="H19" s="10"/>
      <c r="I19" s="31">
        <v>9837</v>
      </c>
      <c r="J19" s="13">
        <v>78691</v>
      </c>
      <c r="K19" s="13">
        <v>9837</v>
      </c>
      <c r="L19" s="39">
        <f t="shared" si="4"/>
        <v>98365</v>
      </c>
    </row>
    <row r="20" spans="1:12">
      <c r="A20" s="52">
        <v>5540</v>
      </c>
      <c r="B20" s="53" t="s">
        <v>17</v>
      </c>
      <c r="C20" s="33">
        <v>7600</v>
      </c>
      <c r="D20" s="16">
        <v>0</v>
      </c>
      <c r="E20" s="16">
        <v>0</v>
      </c>
      <c r="F20" s="16">
        <v>0</v>
      </c>
      <c r="G20" s="32">
        <f t="shared" si="5"/>
        <v>7600</v>
      </c>
      <c r="H20" s="17"/>
      <c r="I20" s="33">
        <v>2400</v>
      </c>
      <c r="J20" s="16">
        <v>4000</v>
      </c>
      <c r="K20" s="16">
        <v>1200</v>
      </c>
      <c r="L20" s="39">
        <f t="shared" si="4"/>
        <v>7600</v>
      </c>
    </row>
    <row r="21" spans="1:12" s="1" customFormat="1">
      <c r="A21" s="47" t="s">
        <v>18</v>
      </c>
      <c r="B21" s="48" t="s">
        <v>19</v>
      </c>
      <c r="C21" s="29">
        <v>23000</v>
      </c>
      <c r="D21" s="12">
        <v>0</v>
      </c>
      <c r="E21" s="12">
        <v>0</v>
      </c>
      <c r="F21" s="12">
        <v>0</v>
      </c>
      <c r="G21" s="30">
        <f t="shared" si="5"/>
        <v>23000</v>
      </c>
      <c r="H21" s="10"/>
      <c r="I21" s="29">
        <v>4600</v>
      </c>
      <c r="J21" s="12">
        <v>13800</v>
      </c>
      <c r="K21" s="12">
        <v>4600</v>
      </c>
      <c r="L21" s="30">
        <f t="shared" si="4"/>
        <v>23000</v>
      </c>
    </row>
    <row r="22" spans="1:12" s="1" customFormat="1">
      <c r="A22" s="47" t="s">
        <v>20</v>
      </c>
      <c r="B22" s="48" t="s">
        <v>21</v>
      </c>
      <c r="C22" s="29">
        <v>206213</v>
      </c>
      <c r="D22" s="12">
        <v>0</v>
      </c>
      <c r="E22" s="12">
        <v>0</v>
      </c>
      <c r="F22" s="12">
        <v>0</v>
      </c>
      <c r="G22" s="30">
        <f t="shared" si="5"/>
        <v>206213</v>
      </c>
      <c r="H22" s="19"/>
      <c r="I22" s="29">
        <v>68738</v>
      </c>
      <c r="J22" s="12">
        <v>68738</v>
      </c>
      <c r="K22" s="12">
        <v>68737</v>
      </c>
      <c r="L22" s="30">
        <f t="shared" si="4"/>
        <v>206213</v>
      </c>
    </row>
    <row r="23" spans="1:12" s="1" customFormat="1">
      <c r="A23" s="47" t="s">
        <v>20</v>
      </c>
      <c r="B23" s="48" t="s">
        <v>22</v>
      </c>
      <c r="C23" s="29">
        <v>0</v>
      </c>
      <c r="D23" s="12">
        <v>45367</v>
      </c>
      <c r="E23" s="12">
        <v>0</v>
      </c>
      <c r="F23" s="12">
        <v>0</v>
      </c>
      <c r="G23" s="30">
        <f t="shared" si="5"/>
        <v>45367</v>
      </c>
      <c r="H23" s="3"/>
      <c r="I23" s="29">
        <v>15122</v>
      </c>
      <c r="J23" s="12">
        <v>15123</v>
      </c>
      <c r="K23" s="12">
        <v>15122</v>
      </c>
      <c r="L23" s="30">
        <f t="shared" si="4"/>
        <v>45367</v>
      </c>
    </row>
    <row r="24" spans="1:12" s="1" customFormat="1" ht="12.6" thickBot="1">
      <c r="A24" s="54"/>
      <c r="B24" s="55" t="s">
        <v>23</v>
      </c>
      <c r="C24" s="34">
        <v>0</v>
      </c>
      <c r="D24" s="35">
        <v>22000</v>
      </c>
      <c r="E24" s="35">
        <v>0</v>
      </c>
      <c r="F24" s="35">
        <v>0</v>
      </c>
      <c r="G24" s="36">
        <f t="shared" si="5"/>
        <v>22000</v>
      </c>
      <c r="H24" s="3"/>
      <c r="I24" s="34">
        <v>4400</v>
      </c>
      <c r="J24" s="35">
        <v>13200</v>
      </c>
      <c r="K24" s="35">
        <v>4400</v>
      </c>
      <c r="L24" s="36">
        <f t="shared" si="4"/>
        <v>22000</v>
      </c>
    </row>
    <row r="27" spans="1:12">
      <c r="B27" s="18" t="s">
        <v>24</v>
      </c>
    </row>
    <row r="28" spans="1:12">
      <c r="B28" s="18" t="s">
        <v>25</v>
      </c>
    </row>
  </sheetData>
  <mergeCells count="2">
    <mergeCell ref="C4:G4"/>
    <mergeCell ref="I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 Soone</dc:creator>
  <cp:lastModifiedBy>Triin Soone</cp:lastModifiedBy>
  <cp:lastPrinted>2025-01-24T10:46:38Z</cp:lastPrinted>
  <dcterms:created xsi:type="dcterms:W3CDTF">2025-01-23T14:59:44Z</dcterms:created>
  <dcterms:modified xsi:type="dcterms:W3CDTF">2025-01-24T10:48:21Z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2025-01-23T15:00:06Z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0632d4fa-e1e7-4706-9fe8-679204c5bfe8</vt:lpwstr>
  </property>
  <property fmtid="{D5CDD505-2E9C-101B-9397-08002B2CF9AE}" pid="7" name="MSIP_Label_defa4170-0d19-0005-0004-bc88714345d2_ActionId">
    <vt:lpwstr>8dbc742c-c624-40a0-be9a-5dce32e1a4df</vt:lpwstr>
  </property>
  <property fmtid="{D5CDD505-2E9C-101B-9397-08002B2CF9AE}" pid="8" name="MSIP_Label_defa4170-0d19-0005-0004-bc88714345d2_ContentBits">
    <vt:lpwstr>0</vt:lpwstr>
  </property>
</Properties>
</file>