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elta.kul.sise/dhs/webdav/ac9f1ef37e824fff0d72273d108de77e2d0afdbd/46710080249/cd4cc607-5d27-4c42-ad64-c5c271084791/"/>
    </mc:Choice>
  </mc:AlternateContent>
  <xr:revisionPtr revIDLastSave="0" documentId="13_ncr:40000001_{52ABF617-3C21-4207-A74D-36A93EF223F0}" xr6:coauthVersionLast="47" xr6:coauthVersionMax="47" xr10:uidLastSave="{00000000-0000-0000-0000-000000000000}"/>
  <bookViews>
    <workbookView xWindow="28680" yWindow="1770" windowWidth="29040" windowHeight="15720" xr2:uid="{4BB0CFC7-E1C7-4E15-85A7-53FB7F9507A7}"/>
  </bookViews>
  <sheets>
    <sheet name="Lisa1 liigendus" sheetId="1" r:id="rId1"/>
    <sheet name="Lisa3 remondifond" sheetId="3" r:id="rId2"/>
  </sheets>
  <definedNames>
    <definedName name="_xlnm._FilterDatabase" localSheetId="0" hidden="1">'Lisa1 liigendus'!$A$4:$O$15</definedName>
    <definedName name="_xlnm._FilterDatabase" localSheetId="1" hidden="1">'Lisa3 remondifond'!$A$3:$E$3</definedName>
    <definedName name="_xlnm.Print_Titles" localSheetId="0">'Lisa1 liigendus'!$4:$4</definedName>
    <definedName name="_xlnm.Print_Titles" localSheetId="1">'Lisa3 remondifond'!$3:$3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J3" i="1"/>
  <c r="K8" i="1"/>
  <c r="K3" i="1" s="1"/>
  <c r="L11" i="1"/>
  <c r="N11" i="1" s="1"/>
  <c r="L12" i="1"/>
  <c r="N12" i="1" s="1"/>
  <c r="L10" i="1"/>
  <c r="N10" i="1" s="1"/>
  <c r="L5" i="1"/>
  <c r="N5" i="1" s="1"/>
  <c r="L6" i="1"/>
  <c r="N6" i="1" s="1"/>
  <c r="L7" i="1"/>
  <c r="N7" i="1" s="1"/>
  <c r="L9" i="1"/>
  <c r="N9" i="1" s="1"/>
  <c r="L13" i="1"/>
  <c r="N13" i="1" s="1"/>
  <c r="L14" i="1"/>
  <c r="N14" i="1" s="1"/>
  <c r="L15" i="1"/>
  <c r="N15" i="1" s="1"/>
  <c r="L8" i="1" l="1"/>
  <c r="N8" i="1" s="1"/>
  <c r="N3" i="1" s="1"/>
  <c r="D28" i="3"/>
  <c r="L3" i="1" l="1"/>
</calcChain>
</file>

<file path=xl/sharedStrings.xml><?xml version="1.0" encoding="utf-8"?>
<sst xmlns="http://schemas.openxmlformats.org/spreadsheetml/2006/main" count="208" uniqueCount="119">
  <si>
    <t>Tulemus-valdkond</t>
  </si>
  <si>
    <t>Programm</t>
  </si>
  <si>
    <t>Programmi tegevus</t>
  </si>
  <si>
    <t>Asutus</t>
  </si>
  <si>
    <t>Asutuse kood</t>
  </si>
  <si>
    <t>Eelarve liik</t>
  </si>
  <si>
    <t>Majanduslik sisu</t>
  </si>
  <si>
    <t>Eelarvevahendi nimetus</t>
  </si>
  <si>
    <t>Vastutaja</t>
  </si>
  <si>
    <t>2026 eelarve</t>
  </si>
  <si>
    <t>Kultuur ja sport</t>
  </si>
  <si>
    <t>Kultuur</t>
  </si>
  <si>
    <t>Kultuuriministeerium</t>
  </si>
  <si>
    <t>M10</t>
  </si>
  <si>
    <t>Loomingu asekantsler</t>
  </si>
  <si>
    <t>Toetused</t>
  </si>
  <si>
    <t>Etenduskunstide poliitika kujundamine ja rakendamine</t>
  </si>
  <si>
    <t>Kultuuri valdkondadeülene tugi- ja arendustegevus</t>
  </si>
  <si>
    <t>Kantsler</t>
  </si>
  <si>
    <t>Eesti Teatri Agentuur SA - ETBL-i koostamise, autoriloomingu ostmise, rahvusvahelistumise ja tegevuskulude toetus</t>
  </si>
  <si>
    <t>Majandamiskulud</t>
  </si>
  <si>
    <t>Kultuuriministeeriumi tegevuskulud</t>
  </si>
  <si>
    <t>Rahvakultuuripoliitika kujundamine ja rakendamine</t>
  </si>
  <si>
    <t>Muuseumi- ja muinsuskaitsepoliitika kujundamine, rakendamine</t>
  </si>
  <si>
    <t>Tööjõukulud</t>
  </si>
  <si>
    <t>Sport</t>
  </si>
  <si>
    <t>Saavutusspordi toetamine ja arendamine</t>
  </si>
  <si>
    <t>Spordi asekantsler</t>
  </si>
  <si>
    <t>Eesti Olümpiakomitee MTÜ - Team Estonia koondiste toetus</t>
  </si>
  <si>
    <t>Eesti Olümpiakomitee MTÜ - Team Estonia tugiteenused***</t>
  </si>
  <si>
    <t>Eesti Olümpiakomitee MTÜ - Team Estonia ettevalmistus- või olümpiaettevalmistustoetus sportlastele ja treeneritele***</t>
  </si>
  <si>
    <t>Organiseeritud liikumisharrastuse edendamine</t>
  </si>
  <si>
    <t>Liikumisharrastuse edendamise reformi elluviimine</t>
  </si>
  <si>
    <t>Maakonna spordiliidu toetus</t>
  </si>
  <si>
    <t>Riigiasutuse direktor</t>
  </si>
  <si>
    <t>Eesti Rahvakultuuri Keskus</t>
  </si>
  <si>
    <t>M50</t>
  </si>
  <si>
    <t>Laulu- ja tantsupeo kollektiivijuhtide palgatoetus</t>
  </si>
  <si>
    <t>Eesti Rahva Muuseum</t>
  </si>
  <si>
    <t>M85</t>
  </si>
  <si>
    <t>Eesti Rahva Muuseumi tegevuskulud oma majandustegevuse tuludest</t>
  </si>
  <si>
    <t>*** kultuuriministri 24.09.2024 määruse nr 19 „Riigieelarvest Kultuuriministeeriumile spordi toetamiseks eraldatud vahenditest sporditoetuste taotlemise ja andmise kord“ § 22 lõike 1 alusel ja lähtudes 09.12.2024. a käskkirjaga nr 205 moodustatud komisjoni 17.12.2024. a koosoleku protokollist nr 8-1.1 /6</t>
  </si>
  <si>
    <r>
      <rPr>
        <b/>
        <sz val="10"/>
        <rFont val="Calibri"/>
        <family val="2"/>
        <charset val="186"/>
        <scheme val="minor"/>
      </rPr>
      <t>Lisa 3 Kultuurim</t>
    </r>
    <r>
      <rPr>
        <b/>
        <sz val="10"/>
        <color theme="1"/>
        <rFont val="Calibri"/>
        <family val="2"/>
        <charset val="186"/>
        <scheme val="minor"/>
      </rPr>
      <t>inisteeriumi valitsemisala 2026. aasta remondifondi vahendite detailne jaotus asutuste ja tööde lõikes.</t>
    </r>
  </si>
  <si>
    <t>Hoone/rajatise nimetus ja asukoht (aadress)</t>
  </si>
  <si>
    <t>Remondivajaduse kokkuvõtlik nimetus</t>
  </si>
  <si>
    <t>2026 eraldatav summa</t>
  </si>
  <si>
    <t>Riigiabi</t>
  </si>
  <si>
    <t>Eesti Rahvusringhääling</t>
  </si>
  <si>
    <t>Telemaja, Gonsiori 27/ Faelhmanni 12/ Faelhmanni 10, Tallinn</t>
  </si>
  <si>
    <t>amortiseerunud kütte- ja veetorustike avariiline remont</t>
  </si>
  <si>
    <t>elektrisüsteemide avariiline remont</t>
  </si>
  <si>
    <t>SA A.H.Tammsaare Muuseum Vargamäel</t>
  </si>
  <si>
    <t>elumaja, Vetepere küla, Järva vald</t>
  </si>
  <si>
    <t>puitlaastkatuse puhastamine, paikamine ja tõrvamine</t>
  </si>
  <si>
    <t>veranda ukse renoveermine</t>
  </si>
  <si>
    <t>muuseumi territoorium, Vetepere küla, Järva vald</t>
  </si>
  <si>
    <t>roigasaia ja väravate parandamine</t>
  </si>
  <si>
    <t>SA Eesti Vabaõhumuuseum</t>
  </si>
  <si>
    <t>olmehoone, Vabaõhumuuseumi tee 12, Tallinn</t>
  </si>
  <si>
    <t>amortiseerunud konstruktsioonide ja amortiseerunud katuse kordategemine</t>
  </si>
  <si>
    <t>**</t>
  </si>
  <si>
    <t>ekspositsioon, Vabaõhumuuseumi tee 12, Tallinn</t>
  </si>
  <si>
    <t>liigniiskusega seotud kuivendustööd, II etapp</t>
  </si>
  <si>
    <t>Pulga talu rehemaja rookatuse vahetus ja konstruktsioonide parandused</t>
  </si>
  <si>
    <t>museaalhoonete rookatuste harjade parandused ja vahetamised</t>
  </si>
  <si>
    <t>SA Haapsalu ja Läänemaa Muuseumid</t>
  </si>
  <si>
    <t>Haapsalu linnus, Lossiplats 3, Haapsalu</t>
  </si>
  <si>
    <t>pealinnuse ülemiste terrasside sadevee läbijooksude likvideerimine</t>
  </si>
  <si>
    <t>Raudtee- ja sidemuuseum, Raudtee 2, Haapsalu</t>
  </si>
  <si>
    <t xml:space="preserve">ajaloolise jaamahoone katusekatte avarii-remont </t>
  </si>
  <si>
    <t>SA Hiiumaa Muuseumid</t>
  </si>
  <si>
    <t>R.Tobiase majamuuseum, Hiiu mnt 33, Selja küla, Hiiumaa vald</t>
  </si>
  <si>
    <t>Ole tuuleveski remont</t>
  </si>
  <si>
    <t>R.Tobiase majamuuseum, Hiiu mnt 33, Selja küla, Hiiumaa vald ja Mihkli muuseum, Malvaste küla, Hiiumaa vald</t>
  </si>
  <si>
    <t>Rudolf Tobiase majamuuseumi aida katuse  ja Mihkli talumuuseumi suitsusauna katuse hooldustõrvamine</t>
  </si>
  <si>
    <t>SA Rannarootsi Muuseum</t>
  </si>
  <si>
    <t>näitusemaja, Sadama 32, Haapsalu linn</t>
  </si>
  <si>
    <t xml:space="preserve">katuse renoveerimine </t>
  </si>
  <si>
    <t>VV liigendus</t>
  </si>
  <si>
    <t>SA Saaremaa Muuseum</t>
  </si>
  <si>
    <t>eskarpmüür (Kuressaare linnuse bastiionid), Lossihoov 1, Kuressaare</t>
  </si>
  <si>
    <t>kagubastioni eskarpmüüri paekivikatte hooldusremont</t>
  </si>
  <si>
    <t>SA Virumaa Muuseumid</t>
  </si>
  <si>
    <t>moonamaja, Palmse mõis, Palmse küla, Haljala vald</t>
  </si>
  <si>
    <t>moonamaja ehk tänase kõrtsi 3 ukse restaureerimine</t>
  </si>
  <si>
    <t>Eesti mööblimuuseum ning Eesti politseimuuseum, Tallinna 5 ja 3, Rakvere linn</t>
  </si>
  <si>
    <t>kahe hoone katusele lumetõkke paigaldus</t>
  </si>
  <si>
    <t>Rahvusooper Estonia</t>
  </si>
  <si>
    <t>Rahvusooper Estonia, Estonia pst 4, Tallinn</t>
  </si>
  <si>
    <t>ATS süsteemi lõpuni ehitus (Eesti Kontserti poolel korrused 1-3)</t>
  </si>
  <si>
    <t>keldrikorruse põrandate remont</t>
  </si>
  <si>
    <t>SA Eesti Draamateater</t>
  </si>
  <si>
    <t>Pärnu mnt 5, Tallinn</t>
  </si>
  <si>
    <t>dekoratsiooniaida laadimis-käärtõstuki vahetus</t>
  </si>
  <si>
    <t>SA Teater Vanemuine</t>
  </si>
  <si>
    <t>Vanemuise Suur maja, Vanemuise 6, Tartu</t>
  </si>
  <si>
    <t>Suure maja lavastangede trosside vahetus</t>
  </si>
  <si>
    <t>SA Jõulumäe Tervisespordikeskus</t>
  </si>
  <si>
    <t>peamaja, Leina küla, Häädemeeste vald</t>
  </si>
  <si>
    <t>Peamaja ventilatsioonisüsteemi ümberehitus</t>
  </si>
  <si>
    <t>*</t>
  </si>
  <si>
    <t>SA Tehvandi Spordikeskus</t>
  </si>
  <si>
    <t>Kääriku Spordikeskus, Tehvandi Spordikeskus, Tartumaa Tervisespordikeskus</t>
  </si>
  <si>
    <t>ligipääsetavuse tagamine</t>
  </si>
  <si>
    <t>valitsemisala remondifond</t>
  </si>
  <si>
    <t>reserv</t>
  </si>
  <si>
    <t>2026 täpsustatud eelarve</t>
  </si>
  <si>
    <t>2026 EELARVE KOKKU</t>
  </si>
  <si>
    <t>Muudatus</t>
  </si>
  <si>
    <t>Eesti Teatri Agentuur SA - teatristatistika kogumise, autoriloomingu ostmise, rahvusvahelistumise ja tegevuskulude toetus</t>
  </si>
  <si>
    <t>Selgitus</t>
  </si>
  <si>
    <t>KOKKU</t>
  </si>
  <si>
    <t>Muudatus kolme eelarverea vahel on tingitud Eesti Olümpiakomiteele esitatud taotlustest, sporditoetuste komisjoni ettepanekust, sportlikest tulemustest, tugiteenuse vajadustest ja täpsustustest Eesti Olümpiakomitee eelarves.</t>
  </si>
  <si>
    <r>
      <t xml:space="preserve">2025 ülekantav jääk </t>
    </r>
    <r>
      <rPr>
        <i/>
        <sz val="9"/>
        <rFont val="Calibri"/>
        <family val="2"/>
        <scheme val="minor"/>
      </rPr>
      <t>(avansiline ülekandmine)</t>
    </r>
  </si>
  <si>
    <t>Muudatusega tõstetakse eelarverealt "Liikumisharrastuse edendamise reformi elluviimine" 6000 eurot Kultuuriministeeriumi majanduskuludesse, et katta kaks korda aastas toimuva liikumisaktiivsuse tegevuskava arutelupäeva korraldamisega seotud kulud. Eelarverealt "Maakonna spordiliidu toetus" tõstetakse 6320 eurot eelarvereale "Liikumisharrastuse edendamise reformi elluviimine". Maakonna spordiliidu toetuse taotlusvooru menetlemise käigus selgus, et 2026. aastal jääb eraldamata 6320 eurot, mida on võimalik kasutada muude ühekordsete projektide elluviimiseks.</t>
  </si>
  <si>
    <t>Eelarverea nimetuse muudatus, et antav toetus oleks kooskõlas SA-e Eesti Teatri Agentuur asutuse tegevusega.</t>
  </si>
  <si>
    <t>Eesti Rahvakultuuri Keskus taotleb tulenevalt taotlusvooru menetlustähtajast 2025.aasta kasutamata jäägi avansilist üleviimist käesolevasse aastasse. 2026. aastal on kasvanud laulu- ja tantsupeo kollektiivide juhtide palgatoetuse maht.</t>
  </si>
  <si>
    <t>Eesti Rahva Muuseum taotleb 2026.a.  majandustegevuse tulude arvelt kavandatud personalikulude korrigeerimist lähtuvalt 2025.a. tegelikest kuludest.</t>
  </si>
  <si>
    <t>LISA 1 Kultuuriministeeriumi valitsemisala 2026.a. eelarve muutmine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</si>
</sst>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Calibri"/>
      <family val="2"/>
      <scheme val="minor"/>
    </font>
    <font>
      <b/>
      <sz val="10"/>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sz val="10"/>
      <color rgb="FF000000"/>
      <name val="Calibri"/>
      <family val="2"/>
      <charset val="186"/>
      <scheme val="minor"/>
    </font>
    <font>
      <sz val="11"/>
      <color indexed="8"/>
      <name val="Calibri"/>
      <family val="2"/>
    </font>
    <font>
      <sz val="9"/>
      <color indexed="8"/>
      <name val="Calibri"/>
      <family val="2"/>
      <scheme val="minor"/>
    </font>
    <font>
      <b/>
      <sz val="9"/>
      <color indexed="8"/>
      <name val="Calibri"/>
      <family val="2"/>
      <scheme val="minor"/>
    </font>
    <font>
      <b/>
      <u/>
      <sz val="9"/>
      <color rgb="FFFF0000"/>
      <name val="Calibri"/>
      <family val="2"/>
      <scheme val="minor"/>
    </font>
    <font>
      <b/>
      <sz val="9"/>
      <color rgb="FFFF0000"/>
      <name val="Calibri"/>
      <family val="2"/>
      <scheme val="minor"/>
    </font>
    <font>
      <b/>
      <sz val="9"/>
      <name val="Calibri"/>
      <family val="2"/>
      <scheme val="minor"/>
    </font>
    <font>
      <sz val="9"/>
      <color rgb="FFFFFFFF"/>
      <name val="Calibri"/>
      <family val="2"/>
      <scheme val="minor"/>
    </font>
    <font>
      <b/>
      <sz val="9"/>
      <color rgb="FFFFFFFF"/>
      <name val="Calibri"/>
      <family val="2"/>
      <scheme val="minor"/>
    </font>
    <font>
      <sz val="9"/>
      <name val="Calibri"/>
      <family val="2"/>
      <scheme val="minor"/>
    </font>
    <font>
      <i/>
      <sz val="9"/>
      <name val="Calibri"/>
      <family val="2"/>
      <scheme val="minor"/>
    </font>
    <font>
      <sz val="9"/>
      <color theme="1"/>
      <name val="Calibri"/>
      <family val="2"/>
      <scheme val="minor"/>
    </font>
  </fonts>
  <fills count="5">
    <fill>
      <patternFill patternType="none"/>
    </fill>
    <fill>
      <patternFill patternType="gray125"/>
    </fill>
    <fill>
      <patternFill patternType="solid">
        <fgColor theme="4" tint="0.39997558519241921"/>
        <bgColor indexed="65"/>
      </patternFill>
    </fill>
    <fill>
      <patternFill patternType="solid">
        <fgColor theme="0" tint="-4.9989318521683403E-2"/>
        <bgColor indexed="64"/>
      </patternFill>
    </fill>
    <fill>
      <patternFill patternType="solid">
        <fgColor theme="4" tint="-0.249977111117893"/>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7" fillId="0" borderId="0"/>
  </cellStyleXfs>
  <cellXfs count="39">
    <xf numFmtId="0" fontId="0" fillId="0" borderId="0" xfId="0"/>
    <xf numFmtId="0" fontId="2" fillId="0" borderId="0" xfId="0" applyFont="1"/>
    <xf numFmtId="0" fontId="4" fillId="0" borderId="0" xfId="0" applyFont="1"/>
    <xf numFmtId="0" fontId="5" fillId="0" borderId="0" xfId="0" applyFont="1"/>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vertical="top" wrapText="1"/>
    </xf>
    <xf numFmtId="3" fontId="6" fillId="0" borderId="2" xfId="0" applyNumberFormat="1" applyFont="1" applyBorder="1" applyAlignment="1">
      <alignment horizontal="right" vertical="top"/>
    </xf>
    <xf numFmtId="0" fontId="4" fillId="0" borderId="2" xfId="0" applyFont="1" applyBorder="1" applyAlignment="1">
      <alignment vertical="top" wrapText="1"/>
    </xf>
    <xf numFmtId="3" fontId="5" fillId="0" borderId="2" xfId="0" applyNumberFormat="1" applyFont="1" applyBorder="1" applyAlignment="1">
      <alignment horizontal="right" vertical="top"/>
    </xf>
    <xf numFmtId="0" fontId="6" fillId="0" borderId="2" xfId="0" applyFont="1" applyBorder="1" applyAlignment="1">
      <alignment horizontal="left" vertical="top" wrapText="1"/>
    </xf>
    <xf numFmtId="0" fontId="6" fillId="0" borderId="2" xfId="2" applyFont="1" applyBorder="1" applyAlignment="1">
      <alignment vertical="top" wrapText="1"/>
    </xf>
    <xf numFmtId="0" fontId="5" fillId="0" borderId="2" xfId="2" applyFont="1" applyBorder="1" applyAlignment="1">
      <alignment vertical="top" wrapText="1"/>
    </xf>
    <xf numFmtId="3" fontId="5" fillId="0" borderId="2" xfId="2" applyNumberFormat="1" applyFont="1" applyBorder="1" applyAlignment="1">
      <alignment horizontal="right" vertical="top" wrapText="1"/>
    </xf>
    <xf numFmtId="0" fontId="5" fillId="0" borderId="2" xfId="0" applyFont="1" applyBorder="1" applyAlignment="1">
      <alignment horizontal="left" vertical="top" wrapText="1"/>
    </xf>
    <xf numFmtId="3" fontId="2" fillId="0" borderId="0" xfId="0" applyNumberFormat="1" applyFont="1"/>
    <xf numFmtId="0" fontId="8" fillId="0" borderId="0" xfId="0" applyFont="1" applyAlignment="1">
      <alignment wrapText="1"/>
    </xf>
    <xf numFmtId="0" fontId="8" fillId="0" borderId="0" xfId="0" applyFont="1" applyAlignment="1">
      <alignment horizontal="center" wrapText="1"/>
    </xf>
    <xf numFmtId="0" fontId="8" fillId="0" borderId="0" xfId="0" applyFont="1" applyAlignment="1">
      <alignment vertical="center" wrapText="1"/>
    </xf>
    <xf numFmtId="0" fontId="9" fillId="0" borderId="0" xfId="0" applyFont="1"/>
    <xf numFmtId="0" fontId="8" fillId="0" borderId="0" xfId="0" applyFont="1"/>
    <xf numFmtId="0" fontId="10" fillId="0" borderId="0" xfId="0" applyFont="1" applyAlignment="1">
      <alignment wrapText="1"/>
    </xf>
    <xf numFmtId="3" fontId="11" fillId="0" borderId="0" xfId="0" applyNumberFormat="1" applyFont="1"/>
    <xf numFmtId="0" fontId="9" fillId="0" borderId="0" xfId="0" applyFont="1" applyAlignment="1">
      <alignment wrapText="1"/>
    </xf>
    <xf numFmtId="3" fontId="12" fillId="0" borderId="0" xfId="0" applyNumberFormat="1" applyFont="1"/>
    <xf numFmtId="0" fontId="13" fillId="2" borderId="0" xfId="0" applyFont="1" applyFill="1" applyAlignment="1">
      <alignment horizontal="center" wrapText="1"/>
    </xf>
    <xf numFmtId="3" fontId="13" fillId="2" borderId="0" xfId="0" applyNumberFormat="1" applyFont="1" applyFill="1" applyAlignment="1">
      <alignment horizontal="center" wrapText="1"/>
    </xf>
    <xf numFmtId="3" fontId="14" fillId="4" borderId="0" xfId="0" applyNumberFormat="1" applyFont="1" applyFill="1" applyAlignment="1">
      <alignment horizontal="center" wrapText="1"/>
    </xf>
    <xf numFmtId="3" fontId="15" fillId="2" borderId="0" xfId="0" applyNumberFormat="1" applyFont="1" applyFill="1" applyAlignment="1">
      <alignment horizontal="center" wrapText="1"/>
    </xf>
    <xf numFmtId="3" fontId="8" fillId="0" borderId="0" xfId="0" applyNumberFormat="1" applyFont="1"/>
    <xf numFmtId="3" fontId="9" fillId="0" borderId="0" xfId="0" applyNumberFormat="1" applyFont="1"/>
    <xf numFmtId="0" fontId="8" fillId="0" borderId="0" xfId="0" applyFont="1" applyAlignment="1">
      <alignment vertical="center" wrapText="1"/>
    </xf>
    <xf numFmtId="0" fontId="17" fillId="0" borderId="0" xfId="0" applyFont="1" applyAlignment="1">
      <alignment vertical="center" wrapText="1"/>
    </xf>
    <xf numFmtId="0" fontId="8" fillId="0" borderId="0" xfId="0" applyFont="1" applyAlignment="1">
      <alignment wrapText="1"/>
    </xf>
    <xf numFmtId="0" fontId="17" fillId="0" borderId="0" xfId="0" applyFont="1" applyAlignment="1">
      <alignment wrapText="1"/>
    </xf>
    <xf numFmtId="0" fontId="0" fillId="0" borderId="0" xfId="0" applyAlignment="1">
      <alignment wrapText="1"/>
    </xf>
    <xf numFmtId="0" fontId="0" fillId="0" borderId="0" xfId="0" applyAlignment="1">
      <alignment vertical="center" wrapText="1"/>
    </xf>
  </cellXfs>
  <cellStyles count="3">
    <cellStyle name="Excel Built-in Normal" xfId="2" xr:uid="{EB4EACD1-6A3C-4EAF-B862-3C4401FD8438}"/>
    <cellStyle name="Normaallaad" xfId="0" builtinId="0"/>
    <cellStyle name="Normaallaad 2" xfId="1" xr:uid="{8B75E855-421D-4E25-8F37-E5832D2D26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EDA8-E429-4E3E-89E5-E029809C8E2E}">
  <dimension ref="A1:O17"/>
  <sheetViews>
    <sheetView tabSelected="1" topLeftCell="B1" workbookViewId="0">
      <selection activeCell="M10" sqref="M10"/>
    </sheetView>
  </sheetViews>
  <sheetFormatPr defaultColWidth="9.28515625" defaultRowHeight="12" x14ac:dyDescent="0.2"/>
  <cols>
    <col min="1" max="1" width="10.28515625" style="18" hidden="1" customWidth="1"/>
    <col min="2" max="2" width="8.28515625" style="18" customWidth="1"/>
    <col min="3" max="3" width="18.5703125" style="18" customWidth="1"/>
    <col min="4" max="4" width="19" style="18" customWidth="1"/>
    <col min="5" max="5" width="7.28515625" style="22" bestFit="1" customWidth="1"/>
    <col min="6" max="6" width="6.7109375" style="22" customWidth="1"/>
    <col min="7" max="7" width="15.5703125" style="18" customWidth="1"/>
    <col min="8" max="8" width="26.140625" style="18" customWidth="1"/>
    <col min="9" max="9" width="10.5703125" style="18" customWidth="1"/>
    <col min="10" max="10" width="13.28515625" style="31" customWidth="1"/>
    <col min="11" max="11" width="12.85546875" style="31" customWidth="1"/>
    <col min="12" max="12" width="13.140625" style="21" customWidth="1"/>
    <col min="13" max="13" width="15.28515625" style="31" customWidth="1"/>
    <col min="14" max="14" width="15.140625" style="21" customWidth="1"/>
    <col min="15" max="15" width="28.7109375" style="20" customWidth="1"/>
    <col min="16" max="16384" width="9.28515625" style="22"/>
  </cols>
  <sheetData>
    <row r="1" spans="1:15" x14ac:dyDescent="0.2">
      <c r="B1" s="21" t="s">
        <v>118</v>
      </c>
      <c r="H1" s="23"/>
      <c r="J1" s="24"/>
      <c r="K1" s="24"/>
      <c r="M1" s="24"/>
    </row>
    <row r="2" spans="1:15" x14ac:dyDescent="0.2">
      <c r="A2" s="25"/>
      <c r="H2" s="23"/>
      <c r="J2" s="26"/>
      <c r="K2" s="26"/>
      <c r="M2" s="26"/>
    </row>
    <row r="3" spans="1:15" x14ac:dyDescent="0.2">
      <c r="A3" s="21"/>
      <c r="H3" s="25" t="s">
        <v>111</v>
      </c>
      <c r="J3" s="26">
        <f>SUM(J5:J15)</f>
        <v>17464657</v>
      </c>
      <c r="K3" s="26">
        <f>SUM(K5:K15)</f>
        <v>0</v>
      </c>
      <c r="L3" s="26">
        <f>SUM(L5:L15)</f>
        <v>17464657</v>
      </c>
      <c r="M3" s="26">
        <f>SUM(M5:M15)</f>
        <v>309480</v>
      </c>
      <c r="N3" s="26">
        <f>SUM(N5:N15)</f>
        <v>17774137</v>
      </c>
    </row>
    <row r="4" spans="1:15" s="19" customFormat="1" ht="36" x14ac:dyDescent="0.2">
      <c r="A4" s="27" t="s">
        <v>0</v>
      </c>
      <c r="B4" s="27" t="s">
        <v>1</v>
      </c>
      <c r="C4" s="27" t="s">
        <v>2</v>
      </c>
      <c r="D4" s="27" t="s">
        <v>3</v>
      </c>
      <c r="E4" s="27" t="s">
        <v>4</v>
      </c>
      <c r="F4" s="27" t="s">
        <v>5</v>
      </c>
      <c r="G4" s="27" t="s">
        <v>6</v>
      </c>
      <c r="H4" s="27" t="s">
        <v>7</v>
      </c>
      <c r="I4" s="27" t="s">
        <v>8</v>
      </c>
      <c r="J4" s="28" t="s">
        <v>9</v>
      </c>
      <c r="K4" s="28" t="s">
        <v>108</v>
      </c>
      <c r="L4" s="29" t="s">
        <v>106</v>
      </c>
      <c r="M4" s="30" t="s">
        <v>113</v>
      </c>
      <c r="N4" s="29" t="s">
        <v>107</v>
      </c>
      <c r="O4" s="28" t="s">
        <v>110</v>
      </c>
    </row>
    <row r="5" spans="1:15" ht="36" x14ac:dyDescent="0.2">
      <c r="A5" s="18" t="s">
        <v>10</v>
      </c>
      <c r="B5" s="18" t="s">
        <v>25</v>
      </c>
      <c r="C5" s="18" t="s">
        <v>26</v>
      </c>
      <c r="D5" s="18" t="s">
        <v>12</v>
      </c>
      <c r="E5" s="22" t="s">
        <v>13</v>
      </c>
      <c r="F5" s="22">
        <v>20</v>
      </c>
      <c r="G5" s="18" t="s">
        <v>15</v>
      </c>
      <c r="H5" s="18" t="s">
        <v>28</v>
      </c>
      <c r="I5" s="18" t="s">
        <v>27</v>
      </c>
      <c r="J5" s="31">
        <v>4600000</v>
      </c>
      <c r="K5" s="31">
        <v>-900000</v>
      </c>
      <c r="L5" s="32">
        <f t="shared" ref="L5:L7" si="0">SUM(J5:K5)</f>
        <v>3700000</v>
      </c>
      <c r="N5" s="32">
        <f t="shared" ref="N5:N7" si="1">SUM(L5:M5)</f>
        <v>3700000</v>
      </c>
      <c r="O5" s="33" t="s">
        <v>112</v>
      </c>
    </row>
    <row r="6" spans="1:15" ht="36.75" customHeight="1" x14ac:dyDescent="0.2">
      <c r="A6" s="18" t="s">
        <v>10</v>
      </c>
      <c r="B6" s="18" t="s">
        <v>25</v>
      </c>
      <c r="C6" s="18" t="s">
        <v>26</v>
      </c>
      <c r="D6" s="18" t="s">
        <v>12</v>
      </c>
      <c r="E6" s="22" t="s">
        <v>13</v>
      </c>
      <c r="F6" s="22">
        <v>20</v>
      </c>
      <c r="G6" s="18" t="s">
        <v>15</v>
      </c>
      <c r="H6" s="18" t="s">
        <v>29</v>
      </c>
      <c r="I6" s="18" t="s">
        <v>27</v>
      </c>
      <c r="J6" s="31">
        <v>1401970</v>
      </c>
      <c r="K6" s="31">
        <v>213030</v>
      </c>
      <c r="L6" s="32">
        <f t="shared" si="0"/>
        <v>1615000</v>
      </c>
      <c r="N6" s="32">
        <f t="shared" si="1"/>
        <v>1615000</v>
      </c>
      <c r="O6" s="34"/>
    </row>
    <row r="7" spans="1:15" ht="54" customHeight="1" x14ac:dyDescent="0.2">
      <c r="A7" s="18" t="s">
        <v>10</v>
      </c>
      <c r="B7" s="18" t="s">
        <v>25</v>
      </c>
      <c r="C7" s="18" t="s">
        <v>26</v>
      </c>
      <c r="D7" s="18" t="s">
        <v>12</v>
      </c>
      <c r="E7" s="22" t="s">
        <v>13</v>
      </c>
      <c r="F7" s="22">
        <v>20</v>
      </c>
      <c r="G7" s="18" t="s">
        <v>15</v>
      </c>
      <c r="H7" s="18" t="s">
        <v>30</v>
      </c>
      <c r="I7" s="18" t="s">
        <v>27</v>
      </c>
      <c r="J7" s="31">
        <v>3300000</v>
      </c>
      <c r="K7" s="31">
        <v>686970</v>
      </c>
      <c r="L7" s="32">
        <f t="shared" si="0"/>
        <v>3986970</v>
      </c>
      <c r="N7" s="32">
        <f t="shared" si="1"/>
        <v>3986970</v>
      </c>
      <c r="O7" s="34"/>
    </row>
    <row r="8" spans="1:15" ht="71.25" customHeight="1" x14ac:dyDescent="0.2">
      <c r="A8" s="18" t="s">
        <v>10</v>
      </c>
      <c r="B8" s="18" t="s">
        <v>25</v>
      </c>
      <c r="C8" s="18" t="s">
        <v>31</v>
      </c>
      <c r="D8" s="18" t="s">
        <v>12</v>
      </c>
      <c r="E8" s="22" t="s">
        <v>13</v>
      </c>
      <c r="F8" s="22">
        <v>20</v>
      </c>
      <c r="G8" s="18" t="s">
        <v>15</v>
      </c>
      <c r="H8" s="18" t="s">
        <v>32</v>
      </c>
      <c r="I8" s="18" t="s">
        <v>27</v>
      </c>
      <c r="J8" s="31">
        <v>6571</v>
      </c>
      <c r="K8" s="31">
        <f>-6000+6320</f>
        <v>320</v>
      </c>
      <c r="L8" s="32">
        <f t="shared" ref="L8:L9" si="2">SUM(J8:K8)</f>
        <v>6891</v>
      </c>
      <c r="N8" s="32">
        <f t="shared" ref="N8:N9" si="3">SUM(L8:M8)</f>
        <v>6891</v>
      </c>
      <c r="O8" s="35" t="s">
        <v>114</v>
      </c>
    </row>
    <row r="9" spans="1:15" ht="69" customHeight="1" x14ac:dyDescent="0.2">
      <c r="A9" s="18" t="s">
        <v>10</v>
      </c>
      <c r="B9" s="18" t="s">
        <v>25</v>
      </c>
      <c r="C9" s="18" t="s">
        <v>31</v>
      </c>
      <c r="D9" s="18" t="s">
        <v>12</v>
      </c>
      <c r="E9" s="22" t="s">
        <v>13</v>
      </c>
      <c r="F9" s="22">
        <v>20</v>
      </c>
      <c r="G9" s="18" t="s">
        <v>15</v>
      </c>
      <c r="H9" s="18" t="s">
        <v>33</v>
      </c>
      <c r="I9" s="18" t="s">
        <v>27</v>
      </c>
      <c r="J9" s="31">
        <v>1113459</v>
      </c>
      <c r="K9" s="31">
        <v>-6320</v>
      </c>
      <c r="L9" s="32">
        <f t="shared" si="2"/>
        <v>1107139</v>
      </c>
      <c r="N9" s="32">
        <f t="shared" si="3"/>
        <v>1107139</v>
      </c>
      <c r="O9" s="36"/>
    </row>
    <row r="10" spans="1:15" ht="87.75" customHeight="1" x14ac:dyDescent="0.2">
      <c r="A10" s="18" t="s">
        <v>10</v>
      </c>
      <c r="B10" s="18" t="s">
        <v>11</v>
      </c>
      <c r="C10" s="18" t="s">
        <v>17</v>
      </c>
      <c r="D10" s="18" t="s">
        <v>12</v>
      </c>
      <c r="E10" s="22" t="s">
        <v>13</v>
      </c>
      <c r="F10" s="22">
        <v>20</v>
      </c>
      <c r="G10" s="18" t="s">
        <v>20</v>
      </c>
      <c r="H10" s="18" t="s">
        <v>21</v>
      </c>
      <c r="I10" s="18" t="s">
        <v>18</v>
      </c>
      <c r="J10" s="31">
        <v>1726703</v>
      </c>
      <c r="K10" s="31">
        <v>6000</v>
      </c>
      <c r="L10" s="32">
        <f>SUM(J10:K10)</f>
        <v>1732703</v>
      </c>
      <c r="N10" s="32">
        <f>SUM(L10:M10)</f>
        <v>1732703</v>
      </c>
      <c r="O10" s="36"/>
    </row>
    <row r="11" spans="1:15" ht="48" x14ac:dyDescent="0.2">
      <c r="A11" s="18" t="s">
        <v>10</v>
      </c>
      <c r="B11" s="18" t="s">
        <v>11</v>
      </c>
      <c r="C11" s="18" t="s">
        <v>16</v>
      </c>
      <c r="D11" s="18" t="s">
        <v>12</v>
      </c>
      <c r="E11" s="22" t="s">
        <v>13</v>
      </c>
      <c r="F11" s="22">
        <v>20</v>
      </c>
      <c r="G11" s="18" t="s">
        <v>15</v>
      </c>
      <c r="H11" s="18" t="s">
        <v>19</v>
      </c>
      <c r="I11" s="18" t="s">
        <v>14</v>
      </c>
      <c r="J11" s="31">
        <v>160000</v>
      </c>
      <c r="K11" s="31">
        <v>-160000</v>
      </c>
      <c r="L11" s="32">
        <f>SUM(J11:K11)</f>
        <v>0</v>
      </c>
      <c r="N11" s="32">
        <f>SUM(L11:M11)</f>
        <v>0</v>
      </c>
      <c r="O11" s="33" t="s">
        <v>115</v>
      </c>
    </row>
    <row r="12" spans="1:15" ht="60" x14ac:dyDescent="0.2">
      <c r="A12" s="18" t="s">
        <v>10</v>
      </c>
      <c r="B12" s="18" t="s">
        <v>11</v>
      </c>
      <c r="C12" s="18" t="s">
        <v>16</v>
      </c>
      <c r="D12" s="18" t="s">
        <v>12</v>
      </c>
      <c r="E12" s="22" t="s">
        <v>13</v>
      </c>
      <c r="F12" s="22">
        <v>20</v>
      </c>
      <c r="G12" s="18" t="s">
        <v>15</v>
      </c>
      <c r="H12" s="18" t="s">
        <v>109</v>
      </c>
      <c r="I12" s="18" t="s">
        <v>14</v>
      </c>
      <c r="J12" s="31">
        <v>160000</v>
      </c>
      <c r="K12" s="31">
        <v>160000</v>
      </c>
      <c r="L12" s="32">
        <f>SUM(J12:K12)</f>
        <v>320000</v>
      </c>
      <c r="N12" s="32">
        <f>SUM(L12:M12)</f>
        <v>320000</v>
      </c>
      <c r="O12" s="38"/>
    </row>
    <row r="13" spans="1:15" ht="99.75" customHeight="1" x14ac:dyDescent="0.2">
      <c r="A13" s="18" t="s">
        <v>10</v>
      </c>
      <c r="B13" s="18" t="s">
        <v>11</v>
      </c>
      <c r="C13" s="18" t="s">
        <v>22</v>
      </c>
      <c r="D13" s="18" t="s">
        <v>35</v>
      </c>
      <c r="E13" s="22" t="s">
        <v>36</v>
      </c>
      <c r="F13" s="22">
        <v>20</v>
      </c>
      <c r="G13" s="18" t="s">
        <v>15</v>
      </c>
      <c r="H13" s="18" t="s">
        <v>37</v>
      </c>
      <c r="I13" s="18" t="s">
        <v>34</v>
      </c>
      <c r="J13" s="31">
        <v>2495954</v>
      </c>
      <c r="L13" s="32">
        <f t="shared" ref="L13:L15" si="4">SUM(J13:K13)</f>
        <v>2495954</v>
      </c>
      <c r="M13" s="31">
        <v>309480</v>
      </c>
      <c r="N13" s="32">
        <f t="shared" ref="N13:N15" si="5">SUM(L13:M13)</f>
        <v>2805434</v>
      </c>
      <c r="O13" s="18" t="s">
        <v>116</v>
      </c>
    </row>
    <row r="14" spans="1:15" ht="48" x14ac:dyDescent="0.2">
      <c r="A14" s="18" t="s">
        <v>10</v>
      </c>
      <c r="B14" s="18" t="s">
        <v>11</v>
      </c>
      <c r="C14" s="18" t="s">
        <v>23</v>
      </c>
      <c r="D14" s="18" t="s">
        <v>38</v>
      </c>
      <c r="E14" s="22" t="s">
        <v>39</v>
      </c>
      <c r="F14" s="22">
        <v>44</v>
      </c>
      <c r="G14" s="18" t="s">
        <v>24</v>
      </c>
      <c r="H14" s="18" t="s">
        <v>40</v>
      </c>
      <c r="I14" s="18" t="s">
        <v>34</v>
      </c>
      <c r="J14" s="31">
        <v>1007130.34</v>
      </c>
      <c r="K14" s="31">
        <v>263347</v>
      </c>
      <c r="L14" s="32">
        <f t="shared" si="4"/>
        <v>1270477.3399999999</v>
      </c>
      <c r="N14" s="32">
        <f t="shared" si="5"/>
        <v>1270477.3399999999</v>
      </c>
      <c r="O14" s="33" t="s">
        <v>117</v>
      </c>
    </row>
    <row r="15" spans="1:15" ht="48" x14ac:dyDescent="0.2">
      <c r="A15" s="18" t="s">
        <v>10</v>
      </c>
      <c r="B15" s="18" t="s">
        <v>11</v>
      </c>
      <c r="C15" s="18" t="s">
        <v>23</v>
      </c>
      <c r="D15" s="18" t="s">
        <v>38</v>
      </c>
      <c r="E15" s="22" t="s">
        <v>39</v>
      </c>
      <c r="F15" s="22">
        <v>44</v>
      </c>
      <c r="G15" s="18" t="s">
        <v>20</v>
      </c>
      <c r="H15" s="18" t="s">
        <v>40</v>
      </c>
      <c r="I15" s="18" t="s">
        <v>34</v>
      </c>
      <c r="J15" s="31">
        <v>1492869.66</v>
      </c>
      <c r="K15" s="31">
        <v>-263347</v>
      </c>
      <c r="L15" s="32">
        <f t="shared" si="4"/>
        <v>1229522.6599999999</v>
      </c>
      <c r="N15" s="32">
        <f t="shared" si="5"/>
        <v>1229522.6599999999</v>
      </c>
      <c r="O15" s="38"/>
    </row>
    <row r="17" spans="2:15" ht="34.5" customHeight="1" x14ac:dyDescent="0.25">
      <c r="B17" s="35" t="s">
        <v>41</v>
      </c>
      <c r="C17" s="37"/>
      <c r="D17" s="37"/>
      <c r="E17" s="37"/>
      <c r="F17" s="37"/>
      <c r="G17" s="37"/>
      <c r="H17" s="37"/>
      <c r="I17" s="37"/>
      <c r="J17" s="37"/>
      <c r="K17" s="37"/>
      <c r="L17" s="37"/>
      <c r="M17" s="37"/>
      <c r="N17" s="37"/>
      <c r="O17" s="37"/>
    </row>
  </sheetData>
  <autoFilter ref="A4:O15" xr:uid="{BD5AEDA8-E429-4E3E-89E5-E029809C8E2E}"/>
  <mergeCells count="5">
    <mergeCell ref="O5:O7"/>
    <mergeCell ref="O8:O10"/>
    <mergeCell ref="B17:O17"/>
    <mergeCell ref="O11:O12"/>
    <mergeCell ref="O14:O15"/>
  </mergeCells>
  <pageMargins left="0.11811023622047245" right="0.11811023622047245" top="0.35433070866141736" bottom="0.35433070866141736" header="0.31496062992125984" footer="0.31496062992125984"/>
  <pageSetup paperSize="9" scale="70" orientation="landscape" r:id="rId1"/>
  <headerFooter>
    <oddFooter>Lk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A09C-57D5-4E71-BA60-BBD40229294A}">
  <dimension ref="A1:F28"/>
  <sheetViews>
    <sheetView workbookViewId="0">
      <selection activeCell="L15" sqref="L15"/>
    </sheetView>
  </sheetViews>
  <sheetFormatPr defaultColWidth="9.28515625" defaultRowHeight="12.75" x14ac:dyDescent="0.2"/>
  <cols>
    <col min="1" max="1" width="25.28515625" style="2" customWidth="1"/>
    <col min="2" max="3" width="40.28515625" style="2" customWidth="1"/>
    <col min="4" max="4" width="14" style="2" customWidth="1"/>
    <col min="5" max="5" width="7.140625" style="3" bestFit="1" customWidth="1"/>
    <col min="6" max="16384" width="9.28515625" style="2"/>
  </cols>
  <sheetData>
    <row r="1" spans="1:5" x14ac:dyDescent="0.2">
      <c r="A1" s="1" t="s">
        <v>42</v>
      </c>
    </row>
    <row r="2" spans="1:5" ht="13.5" thickBot="1" x14ac:dyDescent="0.25"/>
    <row r="3" spans="1:5" ht="26.25" thickBot="1" x14ac:dyDescent="0.25">
      <c r="A3" s="4" t="s">
        <v>3</v>
      </c>
      <c r="B3" s="5" t="s">
        <v>43</v>
      </c>
      <c r="C3" s="6" t="s">
        <v>44</v>
      </c>
      <c r="D3" s="6" t="s">
        <v>45</v>
      </c>
      <c r="E3" s="3" t="s">
        <v>46</v>
      </c>
    </row>
    <row r="4" spans="1:5" ht="25.5" x14ac:dyDescent="0.2">
      <c r="A4" s="7" t="s">
        <v>47</v>
      </c>
      <c r="B4" s="7" t="s">
        <v>48</v>
      </c>
      <c r="C4" s="8" t="s">
        <v>49</v>
      </c>
      <c r="D4" s="9">
        <v>60000</v>
      </c>
    </row>
    <row r="5" spans="1:5" ht="25.5" x14ac:dyDescent="0.2">
      <c r="A5" s="7" t="s">
        <v>47</v>
      </c>
      <c r="B5" s="10" t="s">
        <v>48</v>
      </c>
      <c r="C5" s="8" t="s">
        <v>50</v>
      </c>
      <c r="D5" s="9">
        <v>45000</v>
      </c>
    </row>
    <row r="6" spans="1:5" ht="25.5" x14ac:dyDescent="0.2">
      <c r="A6" s="7" t="s">
        <v>51</v>
      </c>
      <c r="B6" s="10" t="s">
        <v>52</v>
      </c>
      <c r="C6" s="8" t="s">
        <v>53</v>
      </c>
      <c r="D6" s="9">
        <v>10290</v>
      </c>
    </row>
    <row r="7" spans="1:5" ht="25.5" x14ac:dyDescent="0.2">
      <c r="A7" s="7" t="s">
        <v>51</v>
      </c>
      <c r="B7" s="10" t="s">
        <v>52</v>
      </c>
      <c r="C7" s="8" t="s">
        <v>54</v>
      </c>
      <c r="D7" s="9">
        <v>3000</v>
      </c>
    </row>
    <row r="8" spans="1:5" ht="25.5" x14ac:dyDescent="0.2">
      <c r="A8" s="7" t="s">
        <v>51</v>
      </c>
      <c r="B8" s="10" t="s">
        <v>55</v>
      </c>
      <c r="C8" s="8" t="s">
        <v>56</v>
      </c>
      <c r="D8" s="9">
        <v>6000</v>
      </c>
    </row>
    <row r="9" spans="1:5" ht="25.5" x14ac:dyDescent="0.2">
      <c r="A9" s="7" t="s">
        <v>57</v>
      </c>
      <c r="B9" s="10" t="s">
        <v>58</v>
      </c>
      <c r="C9" s="8" t="s">
        <v>59</v>
      </c>
      <c r="D9" s="11">
        <v>25000</v>
      </c>
      <c r="E9" s="3" t="s">
        <v>60</v>
      </c>
    </row>
    <row r="10" spans="1:5" ht="25.5" x14ac:dyDescent="0.2">
      <c r="A10" s="12" t="s">
        <v>57</v>
      </c>
      <c r="B10" s="10" t="s">
        <v>61</v>
      </c>
      <c r="C10" s="8" t="s">
        <v>62</v>
      </c>
      <c r="D10" s="11">
        <v>25000</v>
      </c>
      <c r="E10" s="3" t="s">
        <v>60</v>
      </c>
    </row>
    <row r="11" spans="1:5" ht="25.5" x14ac:dyDescent="0.2">
      <c r="A11" s="7" t="s">
        <v>57</v>
      </c>
      <c r="B11" s="13" t="s">
        <v>61</v>
      </c>
      <c r="C11" s="14" t="s">
        <v>63</v>
      </c>
      <c r="D11" s="15">
        <v>42000</v>
      </c>
      <c r="E11" s="3" t="s">
        <v>60</v>
      </c>
    </row>
    <row r="12" spans="1:5" ht="25.5" x14ac:dyDescent="0.2">
      <c r="A12" s="7" t="s">
        <v>57</v>
      </c>
      <c r="B12" s="13" t="s">
        <v>61</v>
      </c>
      <c r="C12" s="14" t="s">
        <v>64</v>
      </c>
      <c r="D12" s="15">
        <v>10000</v>
      </c>
      <c r="E12" s="3" t="s">
        <v>60</v>
      </c>
    </row>
    <row r="13" spans="1:5" ht="25.5" x14ac:dyDescent="0.2">
      <c r="A13" s="7" t="s">
        <v>65</v>
      </c>
      <c r="B13" s="13" t="s">
        <v>66</v>
      </c>
      <c r="C13" s="14" t="s">
        <v>67</v>
      </c>
      <c r="D13" s="15">
        <v>95000</v>
      </c>
      <c r="E13" s="3" t="s">
        <v>60</v>
      </c>
    </row>
    <row r="14" spans="1:5" ht="25.5" x14ac:dyDescent="0.2">
      <c r="A14" s="7" t="s">
        <v>65</v>
      </c>
      <c r="B14" s="13" t="s">
        <v>68</v>
      </c>
      <c r="C14" s="14" t="s">
        <v>69</v>
      </c>
      <c r="D14" s="15">
        <v>30000</v>
      </c>
      <c r="E14" s="3" t="s">
        <v>60</v>
      </c>
    </row>
    <row r="15" spans="1:5" ht="25.5" x14ac:dyDescent="0.2">
      <c r="A15" s="7" t="s">
        <v>70</v>
      </c>
      <c r="B15" s="13" t="s">
        <v>71</v>
      </c>
      <c r="C15" s="14" t="s">
        <v>72</v>
      </c>
      <c r="D15" s="15">
        <v>17000</v>
      </c>
      <c r="E15" s="3" t="s">
        <v>60</v>
      </c>
    </row>
    <row r="16" spans="1:5" ht="38.25" x14ac:dyDescent="0.2">
      <c r="A16" s="7" t="s">
        <v>70</v>
      </c>
      <c r="B16" s="13" t="s">
        <v>73</v>
      </c>
      <c r="C16" s="14" t="s">
        <v>74</v>
      </c>
      <c r="D16" s="15">
        <v>6500</v>
      </c>
      <c r="E16" s="3" t="s">
        <v>60</v>
      </c>
    </row>
    <row r="17" spans="1:6" x14ac:dyDescent="0.2">
      <c r="A17" s="7" t="s">
        <v>75</v>
      </c>
      <c r="B17" s="13" t="s">
        <v>76</v>
      </c>
      <c r="C17" s="14" t="s">
        <v>77</v>
      </c>
      <c r="D17" s="15">
        <v>70000</v>
      </c>
      <c r="E17" s="3" t="s">
        <v>60</v>
      </c>
      <c r="F17" s="2" t="s">
        <v>78</v>
      </c>
    </row>
    <row r="18" spans="1:6" ht="25.5" x14ac:dyDescent="0.2">
      <c r="A18" s="7" t="s">
        <v>79</v>
      </c>
      <c r="B18" s="13" t="s">
        <v>80</v>
      </c>
      <c r="C18" s="14" t="s">
        <v>81</v>
      </c>
      <c r="D18" s="15">
        <v>70000</v>
      </c>
      <c r="E18" s="3" t="s">
        <v>60</v>
      </c>
    </row>
    <row r="19" spans="1:6" ht="25.5" x14ac:dyDescent="0.2">
      <c r="A19" s="7" t="s">
        <v>82</v>
      </c>
      <c r="B19" s="13" t="s">
        <v>83</v>
      </c>
      <c r="C19" s="14" t="s">
        <v>84</v>
      </c>
      <c r="D19" s="15">
        <v>11966</v>
      </c>
      <c r="E19" s="3" t="s">
        <v>60</v>
      </c>
    </row>
    <row r="20" spans="1:6" ht="25.5" x14ac:dyDescent="0.2">
      <c r="A20" s="7" t="s">
        <v>82</v>
      </c>
      <c r="B20" s="13" t="s">
        <v>85</v>
      </c>
      <c r="C20" s="14" t="s">
        <v>86</v>
      </c>
      <c r="D20" s="15">
        <v>60192</v>
      </c>
      <c r="E20" s="3" t="s">
        <v>60</v>
      </c>
    </row>
    <row r="21" spans="1:6" ht="25.5" x14ac:dyDescent="0.2">
      <c r="A21" s="7" t="s">
        <v>87</v>
      </c>
      <c r="B21" s="13" t="s">
        <v>88</v>
      </c>
      <c r="C21" s="14" t="s">
        <v>89</v>
      </c>
      <c r="D21" s="15">
        <v>75000</v>
      </c>
      <c r="E21" s="3" t="s">
        <v>60</v>
      </c>
    </row>
    <row r="22" spans="1:6" x14ac:dyDescent="0.2">
      <c r="A22" s="7" t="s">
        <v>87</v>
      </c>
      <c r="B22" s="13" t="s">
        <v>88</v>
      </c>
      <c r="C22" s="14" t="s">
        <v>90</v>
      </c>
      <c r="D22" s="15">
        <v>22000</v>
      </c>
      <c r="E22" s="3" t="s">
        <v>60</v>
      </c>
    </row>
    <row r="23" spans="1:6" x14ac:dyDescent="0.2">
      <c r="A23" s="7" t="s">
        <v>91</v>
      </c>
      <c r="B23" s="13" t="s">
        <v>92</v>
      </c>
      <c r="C23" s="14" t="s">
        <v>93</v>
      </c>
      <c r="D23" s="15">
        <v>60000</v>
      </c>
    </row>
    <row r="24" spans="1:6" x14ac:dyDescent="0.2">
      <c r="A24" s="7" t="s">
        <v>94</v>
      </c>
      <c r="B24" s="13" t="s">
        <v>95</v>
      </c>
      <c r="C24" s="14" t="s">
        <v>96</v>
      </c>
      <c r="D24" s="15">
        <v>45000</v>
      </c>
      <c r="E24" s="3" t="s">
        <v>60</v>
      </c>
    </row>
    <row r="25" spans="1:6" ht="25.5" x14ac:dyDescent="0.2">
      <c r="A25" s="7" t="s">
        <v>97</v>
      </c>
      <c r="B25" s="13" t="s">
        <v>98</v>
      </c>
      <c r="C25" s="14" t="s">
        <v>99</v>
      </c>
      <c r="D25" s="15">
        <v>95700</v>
      </c>
      <c r="E25" s="3" t="s">
        <v>100</v>
      </c>
      <c r="F25" s="2" t="s">
        <v>78</v>
      </c>
    </row>
    <row r="26" spans="1:6" ht="25.5" x14ac:dyDescent="0.2">
      <c r="A26" s="7" t="s">
        <v>101</v>
      </c>
      <c r="B26" s="13" t="s">
        <v>102</v>
      </c>
      <c r="C26" s="14" t="s">
        <v>103</v>
      </c>
      <c r="D26" s="15">
        <v>60000</v>
      </c>
      <c r="E26" s="3" t="s">
        <v>100</v>
      </c>
    </row>
    <row r="27" spans="1:6" x14ac:dyDescent="0.2">
      <c r="A27" s="7" t="s">
        <v>12</v>
      </c>
      <c r="B27" s="7" t="s">
        <v>104</v>
      </c>
      <c r="C27" s="16" t="s">
        <v>105</v>
      </c>
      <c r="D27" s="15">
        <v>455352</v>
      </c>
    </row>
    <row r="28" spans="1:6" x14ac:dyDescent="0.2">
      <c r="D28" s="17">
        <f>SUM(D4:D27)</f>
        <v>1400000</v>
      </c>
    </row>
  </sheetData>
  <pageMargins left="0.51181102362204722" right="0.11811023622047245"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19" ma:contentTypeDescription="Loo uus dokument" ma:contentTypeScope="" ma:versionID="e383bed3b250ac5a8a2f226dd9862004">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e27fbece05143864d46f57edcdb4d311"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Kataloogiomanik xmlns="4ef69ebd-a3b4-40e8-8ee7-36ccf8960234">
      <UserInfo>
        <DisplayName/>
        <AccountId xsi:nil="true"/>
        <AccountType/>
      </UserInfo>
    </Kataloogiomanik>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documentManagement>
</p:properties>
</file>

<file path=customXml/itemProps1.xml><?xml version="1.0" encoding="utf-8"?>
<ds:datastoreItem xmlns:ds="http://schemas.openxmlformats.org/officeDocument/2006/customXml" ds:itemID="{EB6B35B4-8D73-4B65-9DD2-2B425C042887}">
  <ds:schemaRefs>
    <ds:schemaRef ds:uri="http://schemas.microsoft.com/sharepoint/v3/contenttype/forms"/>
  </ds:schemaRefs>
</ds:datastoreItem>
</file>

<file path=customXml/itemProps2.xml><?xml version="1.0" encoding="utf-8"?>
<ds:datastoreItem xmlns:ds="http://schemas.openxmlformats.org/officeDocument/2006/customXml" ds:itemID="{973893C8-A105-4CD9-9CDF-D697A66B3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CC1C16-F105-4EAA-8F4A-B80C20769872}">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Lisa1 liigendus</vt:lpstr>
      <vt:lpstr>Lisa3 remondifond</vt:lpstr>
      <vt:lpstr>'Lisa1 liigendus'!Prinditiitlid</vt:lpstr>
      <vt:lpstr>'Lisa3 remondifond'!Prinditiitlid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Riina Uljas</dc:creator>
  <cp:keywords/>
  <dc:description/>
  <cp:lastModifiedBy>Riina Uljas - KUM</cp:lastModifiedBy>
  <cp:revision/>
  <cp:lastPrinted>2026-02-09T19:49:07Z</cp:lastPrinted>
  <dcterms:created xsi:type="dcterms:W3CDTF">2024-12-06T12:37:19Z</dcterms:created>
  <dcterms:modified xsi:type="dcterms:W3CDTF">2026-02-09T19:49:16Z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2025-12-01T15:10:31Z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fbe4dd99-05f0-4a10-ac85-a332f8d19ba4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0x010100C93E91FABE94BE4CA50E06787B85AB13</vt:lpwstr>
  </property>
  <property fmtid="{D5CDD505-2E9C-101B-9397-08002B2CF9AE}" pid="11" name="MediaServiceImageTags">
    <vt:lpwstr/>
  </property>
</Properties>
</file>