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delta.kul.sise/dhs/webdav/9d882af3e7518b4f8b94dbed25adf5dee57a08c9/47612060309/85895e0c-60cb-453c-adf4-91f632d8b607/"/>
    </mc:Choice>
  </mc:AlternateContent>
  <xr:revisionPtr revIDLastSave="0" documentId="13_ncr:1_{F8FFAFB4-050F-41D4-A81A-67BCDA67E383}" xr6:coauthVersionLast="47" xr6:coauthVersionMax="47" xr10:uidLastSave="{00000000-0000-0000-0000-000000000000}"/>
  <bookViews>
    <workbookView xWindow="-110" yWindow="-110" windowWidth="19420" windowHeight="10420" xr2:uid="{00000000-000D-0000-FFFF-FFFF00000000}"/>
  </bookViews>
  <sheets>
    <sheet name="Lisa 1 Sisukord" sheetId="4" r:id="rId1"/>
    <sheet name="Tööleht 1 Indikaatorid" sheetId="2" r:id="rId2"/>
    <sheet name="Tööleht 2 Teenuste loetelu"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2" l="1"/>
  <c r="F47" i="2"/>
  <c r="J48" i="2"/>
  <c r="I48" i="2"/>
  <c r="H48" i="2"/>
  <c r="G48" i="2"/>
  <c r="F48" i="2"/>
  <c r="E48" i="2"/>
  <c r="J26" i="2"/>
  <c r="I26" i="2"/>
  <c r="H26" i="2"/>
  <c r="G26" i="2"/>
  <c r="F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Marju Reismaa</author>
  </authors>
  <commentList>
    <comment ref="E67" authorId="0" shapeId="0" xr:uid="{25BDE031-80C2-48CE-A8D6-126A0C31C859}">
      <text>
        <r>
          <rPr>
            <b/>
            <sz val="9"/>
            <color indexed="81"/>
            <rFont val="Segoe UI"/>
            <charset val="1"/>
          </rPr>
          <t xml:space="preserve">Marju Reismaa:
</t>
        </r>
        <r>
          <rPr>
            <sz val="9"/>
            <color indexed="81"/>
            <rFont val="Segoe UI"/>
            <family val="2"/>
            <charset val="186"/>
          </rPr>
          <t>Kokku: 1 hange.
Keskkonnahoidlikke aspekte arvestas: 1 hange</t>
        </r>
      </text>
    </comment>
    <comment ref="F67" authorId="0" shapeId="0" xr:uid="{D295642E-9393-4CD3-800C-0301314A45B2}">
      <text>
        <r>
          <rPr>
            <b/>
            <sz val="9"/>
            <color indexed="81"/>
            <rFont val="Segoe UI"/>
            <charset val="1"/>
          </rPr>
          <t>Marju Reismaa:</t>
        </r>
        <r>
          <rPr>
            <sz val="9"/>
            <color indexed="81"/>
            <rFont val="Segoe UI"/>
            <charset val="1"/>
          </rPr>
          <t xml:space="preserve">
Kokku: 3 hanget.
Keskkonnahoidlikke aspekte arvestas: 0 hanget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Marju Reismaa</author>
  </authors>
  <commentList>
    <comment ref="D1" authorId="0" shapeId="0" xr:uid="{74AE4AEC-3FA6-492D-9443-90EFEA4841BF}">
      <text>
        <r>
          <rPr>
            <b/>
            <sz val="9"/>
            <color indexed="81"/>
            <rFont val="Segoe UI"/>
            <family val="2"/>
            <charset val="186"/>
          </rPr>
          <t>Marju Reismaa:</t>
        </r>
        <r>
          <rPr>
            <sz val="9"/>
            <color indexed="81"/>
            <rFont val="Segoe UI"/>
            <family val="2"/>
            <charset val="186"/>
          </rPr>
          <t xml:space="preserve">
definitsioonid on võetud muuseumiterminoloogia andmebaasist https://term.eki.ee/termbase/view/1718003/</t>
        </r>
      </text>
    </comment>
    <comment ref="E1" authorId="0" shapeId="0" xr:uid="{B1ACFDAA-0092-4536-A3CE-E9D370E9909A}">
      <text>
        <r>
          <rPr>
            <b/>
            <sz val="9"/>
            <color indexed="81"/>
            <rFont val="Segoe UI"/>
            <family val="2"/>
            <charset val="186"/>
          </rPr>
          <t>Marju Reismaa:</t>
        </r>
        <r>
          <rPr>
            <sz val="9"/>
            <color indexed="81"/>
            <rFont val="Segoe UI"/>
            <family val="2"/>
            <charset val="186"/>
          </rPr>
          <t xml:space="preserve">
Otsene = on teeninduskontakt, toimub isiku tahtel. Kaudne = ei ole teeninduskontakti, osutatakse ilma kasusaaja otsese pöördumiseta, kasusaajaid ei ole võimalik identifitseerida.
Tabelis ei ole täpsustatud teenuse osutamise kanalit. Põhimõtteliselt võib peaaegu kõiki neid teenuseid osutada ka e-kanalites.</t>
        </r>
      </text>
    </comment>
  </commentList>
</comments>
</file>

<file path=xl/sharedStrings.xml><?xml version="1.0" encoding="utf-8"?>
<sst xmlns="http://schemas.openxmlformats.org/spreadsheetml/2006/main" count="493" uniqueCount="294">
  <si>
    <t>Lisa 1</t>
  </si>
  <si>
    <t>Tööleht 1: Indikaatorid</t>
  </si>
  <si>
    <t>Tööleht 2: Teenuste loetelu</t>
  </si>
  <si>
    <t>Eesmärgid</t>
  </si>
  <si>
    <t>Jrk nr</t>
  </si>
  <si>
    <t>Indikaator</t>
  </si>
  <si>
    <t>Allikas / metoodika</t>
  </si>
  <si>
    <t>2022 tegelik</t>
  </si>
  <si>
    <t>2023 tegelik</t>
  </si>
  <si>
    <t>Sihttase 2024</t>
  </si>
  <si>
    <t>Sihttase 2025</t>
  </si>
  <si>
    <t>Sihttase 2026</t>
  </si>
  <si>
    <t>Sihttase 2027</t>
  </si>
  <si>
    <t>VÕTMEINDIKAATORID</t>
  </si>
  <si>
    <t>Külastajate rahulolu</t>
  </si>
  <si>
    <r>
      <t xml:space="preserve">Statistikaamet (tabel 10): </t>
    </r>
    <r>
      <rPr>
        <i/>
        <sz val="11"/>
        <rFont val="Calibri"/>
        <family val="2"/>
        <charset val="186"/>
        <scheme val="minor"/>
      </rPr>
      <t xml:space="preserve">Muuseumikülastajate (üksikkülastajad, mitte programmide tellijad ega grupikülastus) rahulolu, mille kohta muuseumid tagasisidet koguvad (täisarvuni ümardatud keskmisena). 
</t>
    </r>
    <r>
      <rPr>
        <sz val="11"/>
        <rFont val="Calibri"/>
        <family val="2"/>
        <charset val="186"/>
        <scheme val="minor"/>
      </rPr>
      <t>• Paluda külastajal hinnata rahulolu oma viimatise külastusega küsitlust korraldavasse muuseumisse skaalal 1–10 (1 – ei ole üldse rahul; 10 – täiesti rahul). 
• Kui muuseumil on mitu külastuskohta, siis tuleb küsitlus teha iga külastuskoha kohta eraldi.
• Vastajate minimaalne arv on vähemalt 10% iga külastuskoha külastajate aastasest prognoositavast koguarvust, kuid mitte rohkem kui 1000 vastajat iga külastuskoha kohta.
• Küsitluse korraldamise viis on muuseumi vaba valik: seda võib teha kas muuseumis kohapeal (suuliselt, kirjalikult ja/või digilahenduse abil, nt ekraan, mobiilirakendus) või telefoni- või internetiküsitlusena.
• Küsitluse korraldamise aja otsustab muuseum samuti ise (sõltub sellest, kui kiiresti saadakse minimaalne nõutud vastajate arv kätte).
• Külastaja all mõeldakse üksikkülastajaid, mitte programmide tellijaid või grupiga külastanuid.</t>
    </r>
  </si>
  <si>
    <t>Ei ole mõõdetud selle metoodikaga</t>
  </si>
  <si>
    <t>Sihttasemed seatakse pärast 2024 tulemuste selgumist</t>
  </si>
  <si>
    <t>Filmimuuseum</t>
  </si>
  <si>
    <t>Maarjamäe loss</t>
  </si>
  <si>
    <t>Suurgildi hoone</t>
  </si>
  <si>
    <t>Teatri- ja muusikamuuseum</t>
  </si>
  <si>
    <t xml:space="preserve">Külastajate rahulolu klienditeenindusega: testostud 1 x aastas. Trendline Analytics vm </t>
  </si>
  <si>
    <t>Töötajate rahulolu</t>
  </si>
  <si>
    <t>N/A</t>
  </si>
  <si>
    <t>Uurimisprojektide arv aastas</t>
  </si>
  <si>
    <t>Muuseumikogude ja muuseumi uurimisteemadega seotud projektide arv aastas (kõik vastaval aastal käimasolevad, mitte ainult uued)</t>
  </si>
  <si>
    <t>Majandustegevusest laekuva tulu osakaal kogutulust (v.a investeeringutoetused ja RKAS)</t>
  </si>
  <si>
    <t>SAPi  finantsaruanded ja BUUM kassasüsteemi aruanded. EI SISALDA RKASe haldustegevuseks eraldatud vahendeid.</t>
  </si>
  <si>
    <t>Majandustegevusest laekuva tulu osakaal kogutulust (v.a investeeringutoetused)</t>
  </si>
  <si>
    <t>SAPi  finantsaruanded ja BUUM kassasüsteemi aruanded. SISALDAB RKASe haldustegevuseks eraldatud vahendeid.</t>
  </si>
  <si>
    <t>Lühiajaliste võlgnevuste kattekordaja</t>
  </si>
  <si>
    <t>Käibevara / lühiajalised kohustised. Sihttasemest suurem kattekordaja peab olema põhjendatud konkreetse investeeringuplaaniga. Allikas: maj.aasta aruanne.</t>
  </si>
  <si>
    <t>1,5-2,0</t>
  </si>
  <si>
    <t>Kohustus seirata, kuid ei sihistata</t>
  </si>
  <si>
    <t>Tegevuskulu (v.a investeeringud ja amortisatsioonikulu) külastaja kohta aastas</t>
  </si>
  <si>
    <t>RKAS ja remondifond arvestuses sees (v.a investeeringud ja amortisatsioonikulu). Nii tasulised kui ka tasuta külastajad arvestuses sees.</t>
  </si>
  <si>
    <t>43,9€</t>
  </si>
  <si>
    <t>50,9€</t>
  </si>
  <si>
    <t>Avaliku sektori toetus (v.a investeeringutoetused) külastaja kohta aastas</t>
  </si>
  <si>
    <t>RKAS ja remondifond sees; projektitoetused sees (nt Kulka, MKA), kui need ei ole investeeringuteks. Nii tasulised kui ka tasuta külastajad arvestuses sees.</t>
  </si>
  <si>
    <t>33,4€</t>
  </si>
  <si>
    <t>43,6€</t>
  </si>
  <si>
    <t>Majandustegevusest laekuv tulu (omatulu) töötaja kohta (taandatud täistööajale, lisandväärtus 1 töötaja kohta)</t>
  </si>
  <si>
    <t>Majandustegevusest laekuv tulu / täistööajale taandatud töötajate arv</t>
  </si>
  <si>
    <t>Täiendavad kulutõhususe seiramise näitajad (nõukogu ja juhatus ise sihistavad)</t>
  </si>
  <si>
    <t>Piletihind külastaja kohta €</t>
  </si>
  <si>
    <t>SAPi  finantsaruanded ja BUUM kassasüsteemi aruanded</t>
  </si>
  <si>
    <t>Omatulu  külastaja kohta €</t>
  </si>
  <si>
    <t>Programmi hind külastaja kohta €</t>
  </si>
  <si>
    <t>Muuseumipoe tulu külastaja kohta (mitu € jätab üks külastaja muuseumipoodi)</t>
  </si>
  <si>
    <t>Uurimine ja teadustulemuste populariseerimine</t>
  </si>
  <si>
    <t>Olla Eesti ajaloo, riikluse, muusika-, teatri- ja filmivaldkonna uurimise ja valdkonna teadustulemuste populariseerimise ning pärandi taaskasutamise eestvedaja, sh tehes koostööd teadusasutuste ning muusika-, teatri- ja filmivaldkonna asutuste ja organisatsioonidega</t>
  </si>
  <si>
    <t>1.1.</t>
  </si>
  <si>
    <t>Näituste sisuloome</t>
  </si>
  <si>
    <t>Näituste arv aastas, mille loomisel on teadur-kuraatorid otseselt seotud/töötanud/juhtinud</t>
  </si>
  <si>
    <t>1.2.</t>
  </si>
  <si>
    <t>Teadurite osalus teadusasutuste (ülikoolid, instituudid) uurimisprojektides</t>
  </si>
  <si>
    <t>1.3.</t>
  </si>
  <si>
    <t>Loov- ja koostööprojektide arv teatri-, muusika- ja filmivaldkonna asutuste ja organisatsioonidega</t>
  </si>
  <si>
    <t>1.4.1.</t>
  </si>
  <si>
    <t>Teaduspublikatsioonide arv kokku aastas</t>
  </si>
  <si>
    <t>Teaduspublikatsioonidena lähevad arvesse ETIS'e klassifikaatorid 1-5</t>
  </si>
  <si>
    <t>1.4.2.</t>
  </si>
  <si>
    <t>Teadustöötajate arv taandatud täistööajale</t>
  </si>
  <si>
    <t>1.4.3.</t>
  </si>
  <si>
    <t xml:space="preserve">Teaduspublikatsioonide arv aastas teadustöötaja kohta </t>
  </si>
  <si>
    <t>Ridade 1.4.1 ja 1.4.2 suhtarv</t>
  </si>
  <si>
    <t>1.5.</t>
  </si>
  <si>
    <t>Muuseumi teadustööd populariseerivate eestikeelsete publikatsioonide arv aastas</t>
  </si>
  <si>
    <t>Kõik eestikeelsed publikatsioonid, mis ei ole ETIS'e klassifikaatorid 1-5</t>
  </si>
  <si>
    <t>1.6.</t>
  </si>
  <si>
    <t xml:space="preserve">Kogumine </t>
  </si>
  <si>
    <t>Hoida kogumispõhimõtted ajakohased ja täiendada muuseumikogu järjepidevalt kogumispõhimõtete alusel</t>
  </si>
  <si>
    <t>2.1.</t>
  </si>
  <si>
    <t>Uute museaalide vastavus kehtivatele kogumispõhimõtetele (hinnanguline)</t>
  </si>
  <si>
    <t xml:space="preserve">MuIS: lahtri "hinnang museaali kultuuriväärtusele" ja kogumispõhimõtete dokumendi kooskõla pisteline kontroll, nt iga kümnes uus museaal aasta aega tagasi 12 kuu jooksul (konkreetne arv sõltub uute museaalide koguarvust; lähtuda põhimõttest, et igal aastal kontrollitakse 5-10 museaali). Teeb Muinsuskaitseamet. Positiivne hinnang siis, kui juhuvalimist vähemalt 90% juhtudest on kooskõla tuvastatud. </t>
  </si>
  <si>
    <t>positiivne hinnang</t>
  </si>
  <si>
    <t>2.2.</t>
  </si>
  <si>
    <t>Muuseumikogu täiendamise otsuste põhjendatus (hinnanguline)</t>
  </si>
  <si>
    <t xml:space="preserve">MuIS: lahtri "hinnang museaali kultuuriväärtusele" täitmise pisteline kontroll, nt iga kümnes uus museaal aasta aega tagasi 12 kuu jooksul (konkreetne arv sõltub uute museaalide koguarvust; lähtuda põhimõttest, et kontrollitakse 5-10 museaali). Teeb Muinsuskaitseamet. Positiivne hinnang siis, kui juhuvalimist vähemalt 90% juhtudest on hinnang sisuliselt läbimõeldud ning loogiliselt põhjendatud. </t>
  </si>
  <si>
    <t xml:space="preserve">Säilitamine </t>
  </si>
  <si>
    <t>Säilitada muuseumikogu turvalistes ja stabiilsetes tingimustes</t>
  </si>
  <si>
    <t>3.1.</t>
  </si>
  <si>
    <t>Nõuetekohast säilitamist tagava hoidlapinna osakaal hoidlate kogupinnast</t>
  </si>
  <si>
    <t>Vastavalt EVS-ISO standardile 21246:2021: punkt A.1.4</t>
  </si>
  <si>
    <t xml:space="preserve">MKA/Kanut testivad metoodikat </t>
  </si>
  <si>
    <t>3.2.</t>
  </si>
  <si>
    <t>Rahuldava füüsilise seisukorraga museaalide osakaal museaalide koguarvust</t>
  </si>
  <si>
    <t>Vastavalt EVS-ISO standardile 21246:2021: punkt A.1.5 (juhuvalim 400 museaali)</t>
  </si>
  <si>
    <t>Kogude kasutamine</t>
  </si>
  <si>
    <t>Võimaldada huvilistele ligipääs muuseumikogule</t>
  </si>
  <si>
    <t>4.1.</t>
  </si>
  <si>
    <t>Teenindatud muuseumiuurijate arv aastas</t>
  </si>
  <si>
    <t>Buumis registreeritud uurijate külastused (tasuta külastused)</t>
  </si>
  <si>
    <t>4.2.1.</t>
  </si>
  <si>
    <t>Foto- ja dokumendikogu kättesaadavus</t>
  </si>
  <si>
    <r>
      <t xml:space="preserve">MuIS-is kättesaadavate kõrge resolutsiooniga </t>
    </r>
    <r>
      <rPr>
        <b/>
        <sz val="11"/>
        <rFont val="Calibri"/>
        <family val="2"/>
        <charset val="186"/>
        <scheme val="minor"/>
      </rPr>
      <t>fotokogu</t>
    </r>
    <r>
      <rPr>
        <sz val="11"/>
        <rFont val="Calibri"/>
        <family val="2"/>
        <charset val="186"/>
        <scheme val="minor"/>
      </rPr>
      <t xml:space="preserve"> museaalide failide osakaal </t>
    </r>
    <r>
      <rPr>
        <b/>
        <sz val="11"/>
        <rFont val="Calibri"/>
        <family val="2"/>
        <charset val="186"/>
        <scheme val="minor"/>
      </rPr>
      <t>fotokogu</t>
    </r>
    <r>
      <rPr>
        <sz val="11"/>
        <rFont val="Calibri"/>
        <family val="2"/>
        <charset val="186"/>
        <scheme val="minor"/>
      </rPr>
      <t xml:space="preserve"> museaalide koguarvust</t>
    </r>
  </si>
  <si>
    <t>19,54%%</t>
  </si>
  <si>
    <t>23,66%</t>
  </si>
  <si>
    <t>4.2.2.</t>
  </si>
  <si>
    <r>
      <t xml:space="preserve">MuIS-is kättesaadavate kõrge resolutsiooniga TMM </t>
    </r>
    <r>
      <rPr>
        <b/>
        <sz val="11"/>
        <rFont val="Calibri"/>
        <family val="2"/>
        <charset val="186"/>
        <scheme val="minor"/>
      </rPr>
      <t>dokumendikogu</t>
    </r>
    <r>
      <rPr>
        <sz val="11"/>
        <rFont val="Calibri"/>
        <family val="2"/>
        <charset val="186"/>
        <scheme val="minor"/>
      </rPr>
      <t xml:space="preserve"> failide osakaal TMM </t>
    </r>
    <r>
      <rPr>
        <b/>
        <sz val="11"/>
        <rFont val="Calibri"/>
        <family val="2"/>
        <charset val="186"/>
        <scheme val="minor"/>
      </rPr>
      <t>dokumendikogu</t>
    </r>
    <r>
      <rPr>
        <sz val="11"/>
        <rFont val="Calibri"/>
        <family val="2"/>
        <charset val="186"/>
        <scheme val="minor"/>
      </rPr>
      <t xml:space="preserve"> museaalide koguarvust</t>
    </r>
  </si>
  <si>
    <t>9,37%</t>
  </si>
  <si>
    <t>11,84%</t>
  </si>
  <si>
    <t>4.2.3.</t>
  </si>
  <si>
    <r>
      <t xml:space="preserve">AIS-is kättesaadavate kõrge resolutsiooniga AM </t>
    </r>
    <r>
      <rPr>
        <b/>
        <sz val="11"/>
        <rFont val="Calibri"/>
        <family val="2"/>
        <charset val="186"/>
        <scheme val="minor"/>
      </rPr>
      <t>dokumendikogu</t>
    </r>
    <r>
      <rPr>
        <sz val="11"/>
        <rFont val="Calibri"/>
        <family val="2"/>
        <charset val="186"/>
        <scheme val="minor"/>
      </rPr>
      <t xml:space="preserve"> failide osakaal AM </t>
    </r>
    <r>
      <rPr>
        <b/>
        <sz val="11"/>
        <rFont val="Calibri"/>
        <family val="2"/>
        <charset val="186"/>
        <scheme val="minor"/>
      </rPr>
      <t>dokumendikogu</t>
    </r>
    <r>
      <rPr>
        <sz val="11"/>
        <rFont val="Calibri"/>
        <family val="2"/>
        <charset val="186"/>
        <scheme val="minor"/>
      </rPr>
      <t xml:space="preserve"> museaalide koguarvust</t>
    </r>
  </si>
  <si>
    <t>23,37%</t>
  </si>
  <si>
    <t>Tagada muuseumikogusse kuuluvate autoriõigustest vabade teoste digikujutiste vabakasutus</t>
  </si>
  <si>
    <t>6.1.</t>
  </si>
  <si>
    <t>MuIS-is on määratud õiged litsentsid</t>
  </si>
  <si>
    <t>MuIS (vabakasutus nii isiklikul kui ka ärilisel eesmärgil)</t>
  </si>
  <si>
    <t>ei</t>
  </si>
  <si>
    <t>uute sisestuste puhul määratud õigesti, vanade korrigeerimiseks koostatud tegevuskava</t>
  </si>
  <si>
    <t>vastavalt tegevuskavale</t>
  </si>
  <si>
    <t>6.2.</t>
  </si>
  <si>
    <t>Muuseumi veebilehel on vabakasutuse kohta asjakohane selgitus</t>
  </si>
  <si>
    <t>Muuseumi koduleht (vabakasutus nii isiklikul kui ka ärilisel eesmärgil)</t>
  </si>
  <si>
    <t>jah</t>
  </si>
  <si>
    <t>MuIS-i statistika</t>
  </si>
  <si>
    <t>Museaalide vaatamiste arv avalikus portaalis (MuIS-i digitaalhoidla failide kasutamise aruanne; kasutamise koht: avalik liides; toiming: vaatamine)</t>
  </si>
  <si>
    <t>112764 arhiiviobjekti, 212332 faili ja 985911 faili kasutust</t>
  </si>
  <si>
    <t>105650 arhiiviobjekti, 203063 faili ja 846735 faili kasutust</t>
  </si>
  <si>
    <t>Museaali digikujutiste allalaadimiste arv avalikus portaalis (MuIS-i digitaalhoidla failide kasutamise aruanne; kasutamise koht: avalik liides; toiming: allalaadimine)</t>
  </si>
  <si>
    <t>14506 arhiiviobjekti, 23113 faili ja 29388 faili kasutust</t>
  </si>
  <si>
    <t>12189 arhiiviobjekti, 26069 faili ja 39058 faili kasutust</t>
  </si>
  <si>
    <t>Näituse- ja haridustegevus</t>
  </si>
  <si>
    <t>Pakkuda muuseumi missioonist, kogust ja teemadest lähtuvat unikaalset ja inspireerivat näituseprogrammi ja sellega seotud haridustegevusi kogu elukaare ulatuses. Olla esimene eelistus Eesti ajaloost ja riiklusest huvitatud Eestit külastavatele turistidele</t>
  </si>
  <si>
    <t>5.1.</t>
  </si>
  <si>
    <t>Statistikaamet / MUS_08_9_1 Külastajate arv kokku hõlmab muuseumi püsinäituste ja ajutiste näituste (v.a väljaspool muuseumi ruume toimuvad) külastajaid, samuti muuseumi korraldatud üritustest (loengud, muuseumitunnid, haridusprogrammid jms, sh väljaspool muuseumi ruume toimuvad) osavõtjaid. Muuseumist väljaspool toimuvate näituste külastajaid siin ei arvestata.</t>
  </si>
  <si>
    <t>KÕIK FILIAALID KOKKU PILETIGA:</t>
  </si>
  <si>
    <t>KÕIK FILIAALID KOKKU TASUTA:</t>
  </si>
  <si>
    <t>KOKKU:</t>
  </si>
  <si>
    <t>5.2.</t>
  </si>
  <si>
    <t>Haridustegevustes osalejate rahulolu pakutud tegevustega</t>
  </si>
  <si>
    <t>Tagasisideankeet õpetajatele/vanematele/programmi tellijale. Hinnang 10-palli süsteemis. Arvutada aasta keskmine.</t>
  </si>
  <si>
    <t>5.3.</t>
  </si>
  <si>
    <t>Aasta jooksul haridustegevustest osa saanud laste ja noorte arv</t>
  </si>
  <si>
    <t>Statistikaamet MUS_10_11_1 Haridusprogrammides osalejate arv – sihtrühm lapsed ja noored kuni gümnaasiumin lõpuni (Haridusprogrammides osalejate arv, mille sihtrühm on kuni gümnaasiumi lõpuni. Siia loetakse ka üksikud täiskasvanud, kes osalevad kuni gümnaasiumiealistele suunatud programmides. Kõik osalejad olenemata toimumise kohast. Haridusprogramm – muuseumis peamiselt haridusasutustele, aga ka laiemale publikule suunatud haridustegevuste kava. Haridusprogrammide alla võivad kuuluda näiteks muuseumitunnid, näitustunnid, loengud ja loenguprorgrammid, laagrid, töötoad, õppepäevad ja seminarid. Giidituure ei arvestata haridusprogrammide hulka)</t>
  </si>
  <si>
    <t>5.4.</t>
  </si>
  <si>
    <t>Aasta jooksul haridustegevustest osa saanud täiskasvanute arv</t>
  </si>
  <si>
    <t>Statistikaamet MUS_10_11_2 Haridusprogrammides osalejate arv – sihtrühm täiskasvanud (Osalejate arv haridusprogrammides, mille sihtrühm on täiskasvanud. Siia loetakse ka üksikud lapsed, kes osalevad täiskasvanutele suunatud programmides. Kõik külastajad
olenemata toimumise kohast. Haridusprogramm – muuseumis peamiselt haridusasutustele, aga ka laiemale publikule suunatud haridustegevuste kava. Haridusprogrammide alla võivad kuuluda näiteks muuseumitunnid, näitustunnid, loengud ja loenguprorgrammid, laagrid, töötoad, õppepäevad ja seminarid. Giidituure ei arvestata haridusprogrammide hulka)</t>
  </si>
  <si>
    <t>5.5.</t>
  </si>
  <si>
    <t>Välisturistide arv aastas</t>
  </si>
  <si>
    <t>BUUM kassasüsteemist</t>
  </si>
  <si>
    <t>LIGIPÄÄSETAVUS JA KESKKONNAHOID</t>
  </si>
  <si>
    <t>Hoida muuseumi näitused külastajatele avatud vähemalt ühes filiaalis kuuel päeval nädalas ja teistes filiaalides vähemalt viiel päeval nädalas, sh nädalavahetustel ja üldjuhul ka riigipühadel, ning vähemalt suvehooajal ühes filiaalis iga nädal vähemalt ühel tööpäeval kauem kui kella 18.00-ni</t>
  </si>
  <si>
    <t>7.1.</t>
  </si>
  <si>
    <t xml:space="preserve">Muuseumi lahtiolekuajad </t>
  </si>
  <si>
    <t>Muuseumi koduleht</t>
  </si>
  <si>
    <t>talvehooajal 5 p, suvel 6 p, kauem kui kl 18ni ei ole</t>
  </si>
  <si>
    <t>aastaringselt vähemalt üks filiaal 6 p ja vähemalt ühel tööpäeval kauem kui kl 18ni</t>
  </si>
  <si>
    <t>Lähtuda kõigi teenuste pakkumisel ligipääsetavuse ja universaaldisaini põhimõtetest arvestamaks kasutajate vajadustega kogu nende elukaare ulatuses</t>
  </si>
  <si>
    <t>8.1.</t>
  </si>
  <si>
    <t>Enesehindamine kõigi teenuste lõikes, tegevuskava koostamine puuduste likvideerimiseks ja selle täitmine</t>
  </si>
  <si>
    <t>Kasutajad: lapsed, eakad, erivajadusega inimesed, lapsevanemad, ajutise tegevuspiiranguga inimesed, erineva keele- ja kultuuritaustaga inimesed ja kõik teised. Analüüsida teenuseid nn suutlikkussurvest ja kogemuse terviklikkusest lähtudes: st millist võimekust või suutlikkust iga konkreetne teenus kasutajalt igas üksikus kasutusetapis nõuab ning kuidas on võimalik teenust kõigile kasutajasõbralikumaks muuta või alternatiive pakkuda. Suuremaid investeeringuid nõudvate muudatuste puhul koostada tegevuskava.</t>
  </si>
  <si>
    <t>Hinnatud kõigi uute teenuste puhul</t>
  </si>
  <si>
    <t>Tehtud eneshindamine varasemalt loodud teenustele + puuduste likvideerimise tegevuskava</t>
  </si>
  <si>
    <t>Puuduste likvideerimise tegevuskava täitmine</t>
  </si>
  <si>
    <t>Vähendada muuseumi keskkonnajalajälge</t>
  </si>
  <si>
    <t>Elektrienergia kasutus aastas (MWh aastas)</t>
  </si>
  <si>
    <t>Maarjamäe kõik hooned:</t>
  </si>
  <si>
    <t>ei suurene</t>
  </si>
  <si>
    <t>Suurgildi ja Lai tn hoone:</t>
  </si>
  <si>
    <t>Teatri- ja muusikamuuseum:</t>
  </si>
  <si>
    <t>Soojusenergia kasutus aastas (MWh aastas)</t>
  </si>
  <si>
    <t>9.2.</t>
  </si>
  <si>
    <t>Vee kasutus aastas (m3 aastas)</t>
  </si>
  <si>
    <t>9.3.</t>
  </si>
  <si>
    <t>Jäätmete liigiti kogumine</t>
  </si>
  <si>
    <t>Kontor</t>
  </si>
  <si>
    <t>pandipakend, klaas, papp/paber</t>
  </si>
  <si>
    <t>eesmärgid täpsustatakse "Rohelise muuseumi" märgise taotlemise käigus</t>
  </si>
  <si>
    <t>Publiku alad</t>
  </si>
  <si>
    <t>ei sorteeri</t>
  </si>
  <si>
    <t>9.4.</t>
  </si>
  <si>
    <t>Keskkonnahoidlike hangete osakaal kõigist hangetest aastas</t>
  </si>
  <si>
    <t>Vt https://envir.ee/ringmajandus/ringmajandus/keskkonnahoidlikud-riigihanked. St kas vastavustingimustesse või hindamiskriteeriumidesse on lisatud mõni keskkonnahoidlikkuse kriteerium. (Praegu on seadusega nõutud viis kategooriat, kus peab kindlasti rakendama keskkonnahoidlikkuse aspekte ja seda ka lihthangete puhul: sõidukitele, mööblile, puhastustoodetele ja -teenustele, paberile ja kontori-IT seadmetele. Muude kategooriate puhul on soovituslik).</t>
  </si>
  <si>
    <t>üle 50%</t>
  </si>
  <si>
    <t>9.5.</t>
  </si>
  <si>
    <t>„Rohelise muuseumi“ ja/või „Rohelise võtme“ märgise saamine/hoidmine</t>
  </si>
  <si>
    <t>https://ekja.ee/et/roheline_muuseum_3/ 
https://www.puhkaeestis.ee/et/turismiprofessionaalile/tootearendus-ja-kvaliteet/greenkey</t>
  </si>
  <si>
    <t>"Rohelise muuseumi" märgis</t>
  </si>
  <si>
    <t>JUHTIMINE</t>
  </si>
  <si>
    <t>Juhtimiskvaliteet</t>
  </si>
  <si>
    <t>Sihtasutus rakendab sobivat juhtimissüsteemi ja hindab regulaarselt selle toimimist</t>
  </si>
  <si>
    <t xml:space="preserve">jah/ei </t>
  </si>
  <si>
    <t>CAF kordushindamine</t>
  </si>
  <si>
    <t>Parendus-valdkondade edenemise ülevaade</t>
  </si>
  <si>
    <t>Kord aastas toimub nõukogu esimehe koostöövestlus juhatuse liikmega</t>
  </si>
  <si>
    <t>jah/ei</t>
  </si>
  <si>
    <t>Vormid töötati välja innosprindi raames. Korraldab KuM</t>
  </si>
  <si>
    <t>Küberhügieeni koolituse (digitesti) läbinud töötajate osakaal aastas kõikidest asutuse töötajatest, kellele test saadeti</t>
  </si>
  <si>
    <t>Riigi Infosüsteemi Ameti loodud interaktiivne e-õppe kursus https://www.ria.ee/kuberturvalisus/kuberruumi-analuus-ja-ennetus/kubertest</t>
  </si>
  <si>
    <t>&gt;80%</t>
  </si>
  <si>
    <t>Juhatuse liikmele tulemustasu maksmine on mh seotud asutaja ootuste täitmisega</t>
  </si>
  <si>
    <t>On sõlmitud tulemusleping või kokkulepe fikseeritud muul moel (nt nõukogu koosoleku protokollis)</t>
  </si>
  <si>
    <t>Kategooria</t>
  </si>
  <si>
    <t>Teenuse nimetus (kasutaja vaatest)</t>
  </si>
  <si>
    <t>Teenuse kirjeldus</t>
  </si>
  <si>
    <t>Teenuse liik</t>
  </si>
  <si>
    <t>Näitused</t>
  </si>
  <si>
    <t>Ajutise näituse külastamine</t>
  </si>
  <si>
    <t>Võimalus külastada ajutisi (st lühiajalise kestusega) näitusi. Näitus on kommunikatsioonisüsteem, mis põhineb vastavalt teemapüstitusele organiseeritud eksponaatidel. On loodud uurimistöö tulemusena millestki ülevaate andmiseks, publikule vaatamiseks, tutvumiseks, esteetiliseks elamuseks või õppimiseks.</t>
  </si>
  <si>
    <t>Otsene</t>
  </si>
  <si>
    <t>Baasteenus</t>
  </si>
  <si>
    <t>Näituse laenutamine</t>
  </si>
  <si>
    <t>Võimalus laenutada muuseumilt juba olemasolev (ränd)näitus, mida saab vastavalt kokkuleppele eksponeerida tellija juures või muudes avalikes ruumides. Üldjuhul ei ole teenuse tellijaks füüsilised isikud. Rändnäitus on näitus, mis on ette nähtud eksponeerimiseks eri kohtades. Seetõttu arvestatakse rändnäituse tehnilise lahenduse väljatöötamisel, et see oleks lihtsalt paigaldatav ja transporditav ning sobiks erilaadsetesse interjööridesse.</t>
  </si>
  <si>
    <t xml:space="preserve">  </t>
  </si>
  <si>
    <t>Näituse korraldamine</t>
  </si>
  <si>
    <t>Näituse loomine ja/või korraldamine muuseumivälise isiku poolt muuseumi ruumides. Muuseum võib selleks korraldada ideekonkursse.</t>
  </si>
  <si>
    <t>1.4.</t>
  </si>
  <si>
    <t>Näituse tellimine</t>
  </si>
  <si>
    <t>Võimalus tellida muuseumilt näitus teatud teemal, mida saab vastavalt kokkuleppele eksponeerida tellija juures, muuseumis või muudes avalikes ruumides. Üldjuhul ei ole teenuse tellijaks füüsilised isikud.</t>
  </si>
  <si>
    <t>Püsinäituse külastamine</t>
  </si>
  <si>
    <t>Võimalus külastada püsinäitusi. Püsinäitus on muuseumispetsiifiline näituseformaat, mis luuakse pikemaks ajaks ja on enamasti seotud muuseumi põhiteemaga.</t>
  </si>
  <si>
    <t>Haridus/üritused</t>
  </si>
  <si>
    <t>Giiditeenus</t>
  </si>
  <si>
    <t>Võimalus tutvuda muuseumiga või ka väljaspool muuseumi paikadega, mis on seotud muuseumi teemaga, kasutades giiditeenust.</t>
  </si>
  <si>
    <t>Haridus/üritused tervikuna baasteenus. Konkreetse veerus C nimetatud teenuse pakkumine on muuseumi vaba valik.</t>
  </si>
  <si>
    <t>Klubi- või ringitegevuses osalemine</t>
  </si>
  <si>
    <t>Võimalus osaleda muuseumi teemaga seotud huvihariduslikus klubis või ringis.</t>
  </si>
  <si>
    <t>2.3.</t>
  </si>
  <si>
    <t>Laste- või noortelaagris osalemine</t>
  </si>
  <si>
    <t>Võimalus osaleda muuseumi teemaga seotud laagris.</t>
  </si>
  <si>
    <t>2.4.</t>
  </si>
  <si>
    <t>Loengul osalemine</t>
  </si>
  <si>
    <t>Võimalus osaleda muuseumi korraldatavatel temaatilistel loengutel. Loeng on teabe suulise edastamise meetod, mis võimaldab piiritletud aja jooksul vahendada süstematiseeritud informatsiooni paljudele inimestele korraga. Loeng võib olla nii monoloogi kui ka diskussiooni vormis.</t>
  </si>
  <si>
    <t>2.5.</t>
  </si>
  <si>
    <t>Muuseumitunnis osalemine</t>
  </si>
  <si>
    <t>Võimalus osaleda muuseumitundides. Muuseumitund põhineb näitusel, muuseumikogudel või teistel objektidel ning teabel, mis seostuvad muuseumi valdkonna ja keskkonnaga. Muuseumitunnil on juht ja kindel sihtrühm, eeskätt kooliõpilased, võib toetada riiklikku õppekava. Muuseumitunni teema ja õpieesmärgid on üldjuhul piiritletud. Enamasti toetub muuseumitund kindlale kavale, kasutatakse mitmesuguseid (aktiivõppe) meetodeid, vahendeid ja materjale. Muuseumitund võib esineda üksiku temaatilise tunnina, sarjana, olla osa suuremast haridusprogrammist või -projektist.</t>
  </si>
  <si>
    <t>2.6.</t>
  </si>
  <si>
    <t>Töötoas osalemine</t>
  </si>
  <si>
    <t>Võimalus osaleda muuseumi teemaga seotud töötubades (teadmiste ja oskuste omandamisele suunatud juhendatava tegevuse vorm).</t>
  </si>
  <si>
    <t>2.7.</t>
  </si>
  <si>
    <t>Üritusel osalemine</t>
  </si>
  <si>
    <t>Võimalus osaleda muuseumi korraldatavatel temaatilistel üritustel (teatava eesmärgiga korraldatud avalik või sotsiaalne ettevõtmine).</t>
  </si>
  <si>
    <t>Infoteenus</t>
  </si>
  <si>
    <t>Digikoopiate tellimine</t>
  </si>
  <si>
    <t>Võimalus tellida digiteeritud museaalidest või digimuseaalidest koopiaid nii isiklikuks kui ka ärikasutuseks.</t>
  </si>
  <si>
    <t>Konsultatsiooni- ja ekspertiisiteenus</t>
  </si>
  <si>
    <t>Võimalus saada konsultatsiooni muuseumi teemast lähtuvalt või museaalide säilitamise, konserveerimise ja/või eksponeerimise küsimustes.</t>
  </si>
  <si>
    <t>3.3.</t>
  </si>
  <si>
    <t>Muuseumikogu kasutamine</t>
  </si>
  <si>
    <t>Eraisikutel on võimalik tutvuda ja töötada museaalidega muuseumis kohapeal. Juriidilistel isikutel on erandjuhtudel võimalik museaale ka välja laenutada (nt filmivõtetel kasutamiseks või eksponeerimiseks näitustel).</t>
  </si>
  <si>
    <t>3.4.</t>
  </si>
  <si>
    <t>Päringud museaalide andmekogust</t>
  </si>
  <si>
    <t>Veebilehe kaudu on võimalik teostada otsinguid muuseumikogudes leiduvate kultuuriväärtusega objektide kohta ning tutvuda nende kirjelduste ja digikujutistega. Näiteid andmekogudest: www.muis.ee / vabamu.entu.ee / digiarhiiv.mm.ee</t>
  </si>
  <si>
    <t>3.5.</t>
  </si>
  <si>
    <t>Teadus- või uurimistöö tellimine</t>
  </si>
  <si>
    <t>Võimalus tellida muuseumilt teadus- ja uurimistööd.</t>
  </si>
  <si>
    <t>3.6.</t>
  </si>
  <si>
    <t>Museaalide kogumine ja säilitamine</t>
  </si>
  <si>
    <t xml:space="preserve">Museaalide kogumine ja pikaajaline säilitamine, sh konserveerimine, restaureerimine ja ennetav säilitamine. </t>
  </si>
  <si>
    <t>Kaudne</t>
  </si>
  <si>
    <t>3.7.</t>
  </si>
  <si>
    <t>Teadustöö</t>
  </si>
  <si>
    <t xml:space="preserve">Tegevus, mille eesmärk on uute teaduslike teadmiste saamine ja nende rakendamine. Muuseumi üldise teadustöö kui kaudse teenuse väljunditeks on muud otsesed teenused. </t>
  </si>
  <si>
    <t>Lisateenus</t>
  </si>
  <si>
    <t>Konverentsiteenus</t>
  </si>
  <si>
    <t>Võimalus tellida konverentsi korraldamise teenust.</t>
  </si>
  <si>
    <t>4.2.</t>
  </si>
  <si>
    <t>Muuseumi inventari rentimine</t>
  </si>
  <si>
    <t>Võimalus rentida muuseumi inventari (nt eksponeerimistarvikud, toolid, tehnika, transpordivahendid jmt). Siia alla ei kuulu museaalid.</t>
  </si>
  <si>
    <t>4.3.</t>
  </si>
  <si>
    <t>Muuseumikohvik/restoran</t>
  </si>
  <si>
    <t>Võimalus osta muuseumikohvikust/restoranist süüa-juua.</t>
  </si>
  <si>
    <t>4.4.</t>
  </si>
  <si>
    <t>Muuseumipood/müügilett</t>
  </si>
  <si>
    <t>Võimalus osta muuseumipoest/müügiletist nii muuseumi enda publikatsioone ja meeneid kui ka muid muuseumi teemaga seotud tooteid.</t>
  </si>
  <si>
    <t>4.5.</t>
  </si>
  <si>
    <t>Reklaamiteenus</t>
  </si>
  <si>
    <t>Võimalus osta reklaami muuseumi kasutuses olevatele pindadele.</t>
  </si>
  <si>
    <t>4.6.</t>
  </si>
  <si>
    <t>Ruumide või territooriumi rentimine</t>
  </si>
  <si>
    <t>Võimalus rentida muuseumi ruume või õueala ürituste korraldamiseks.</t>
  </si>
  <si>
    <t>4.7.</t>
  </si>
  <si>
    <t>Toitlustusteenus</t>
  </si>
  <si>
    <t>Võimalus tellida pidude ja ürituste toitlustamist ja teenindamist.</t>
  </si>
  <si>
    <t>4.8.</t>
  </si>
  <si>
    <t>Tähtpäevaprogrammis osalemine</t>
  </si>
  <si>
    <t>Võimalus korraldada muuseumis enda või lapse sünnipäevapidu; võimalus läbi viia pulmade pidulik kombetalitus jmt.</t>
  </si>
  <si>
    <t>töötajate rahulolu uuring: 2020 74,8%; 2023 82,8%. (Aastatel, mil rahulolu uuringut läbi ei viida, kasutame indikatsioonina koostöövestluses kajastatavat tööga rahulolu indeksit.)</t>
  </si>
  <si>
    <t>ei lange alla 75%</t>
  </si>
  <si>
    <t>Arvesse lähevad kõik töötajad, kes tegelevad teadustööga (kui töötaja on teadur ja nt kuraator samaaegselt, siis määratleda, millise osa töötaja koormusest võtab teadustöö).</t>
  </si>
  <si>
    <t>Töötaja aastaaruandes loendatud magistri, doktori, postdoktori või muu akadeemilise uurimisteemaga seotud kontaktid (aastas)</t>
  </si>
  <si>
    <t xml:space="preserve">Muuseumi kogudel põhinevate akadeemiliste uurimistöödega seotud (kaas)juhendamised ja konsultatsioonid </t>
  </si>
  <si>
    <t>Muuseumi külastajate arv aastas, sh piletiga külastajate arv</t>
  </si>
  <si>
    <t>6.3.</t>
  </si>
  <si>
    <t>6.4.</t>
  </si>
  <si>
    <t>9.1.1.</t>
  </si>
  <si>
    <t>9.1.2.</t>
  </si>
  <si>
    <t>Vähemalt kord kahe aasta jooksul toimub nõukogude liikmete enesehindamine ning juhatuse liige annab tagasisidet nõukogu liikmete tööle</t>
  </si>
  <si>
    <t>Näituse- või trükiseprojektiga seotud uurimused, mille põhiallikaks on muuseumikogu. Lähtub näituste- ja publikatsioonide plaanist</t>
  </si>
  <si>
    <t>Erialaühendustega ja akadeemiliste asutustega koostöös läbiviidud kontserdid, vestlusõhtud ja seminarid ning klubiline tegevus, mille teema on muuseumi uurimisteemadega seotud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</si>
</sst>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 [$€-425]"/>
  </numFmts>
  <fonts count="23" x14ac:knownFonts="1">
    <font>
      <sz val="11"/>
      <color theme="1"/>
      <name val="Calibri"/>
      <family val="2"/>
      <charset val="186"/>
      <scheme val="minor"/>
    </font>
    <font>
      <b/>
      <sz val="11"/>
      <color theme="1"/>
      <name val="Calibri"/>
      <family val="2"/>
      <charset val="186"/>
      <scheme val="minor"/>
    </font>
    <font>
      <sz val="8"/>
      <name val="Calibri"/>
      <family val="2"/>
      <charset val="186"/>
      <scheme val="minor"/>
    </font>
    <font>
      <u/>
      <sz val="11"/>
      <color theme="10"/>
      <name val="Calibri"/>
      <family val="2"/>
      <charset val="186"/>
      <scheme val="minor"/>
    </font>
    <font>
      <sz val="11"/>
      <color rgb="FFFF0000"/>
      <name val="Calibri"/>
      <family val="2"/>
      <charset val="186"/>
      <scheme val="minor"/>
    </font>
    <font>
      <b/>
      <sz val="9"/>
      <color indexed="81"/>
      <name val="Segoe UI"/>
      <family val="2"/>
      <charset val="186"/>
    </font>
    <font>
      <sz val="9"/>
      <color indexed="81"/>
      <name val="Segoe UI"/>
      <family val="2"/>
      <charset val="186"/>
    </font>
    <font>
      <sz val="11"/>
      <name val="Calibri"/>
      <family val="2"/>
      <charset val="186"/>
      <scheme val="minor"/>
    </font>
    <font>
      <b/>
      <sz val="12"/>
      <color theme="1"/>
      <name val="Calibri"/>
      <family val="2"/>
      <charset val="186"/>
      <scheme val="minor"/>
    </font>
    <font>
      <b/>
      <sz val="10"/>
      <color theme="1"/>
      <name val="Calibri"/>
      <family val="2"/>
      <charset val="186"/>
      <scheme val="minor"/>
    </font>
    <font>
      <b/>
      <sz val="11"/>
      <name val="Calibri"/>
      <family val="2"/>
      <charset val="186"/>
      <scheme val="minor"/>
    </font>
    <font>
      <b/>
      <u/>
      <sz val="11"/>
      <color theme="10"/>
      <name val="Calibri"/>
      <family val="2"/>
      <charset val="186"/>
      <scheme val="minor"/>
    </font>
    <font>
      <sz val="10"/>
      <color theme="1"/>
      <name val="Calibri"/>
      <family val="2"/>
      <charset val="186"/>
      <scheme val="minor"/>
    </font>
    <font>
      <sz val="11"/>
      <color theme="1"/>
      <name val="Calibri"/>
      <family val="2"/>
      <charset val="186"/>
    </font>
    <font>
      <i/>
      <sz val="11"/>
      <name val="Calibri"/>
      <family val="2"/>
      <charset val="186"/>
      <scheme val="minor"/>
    </font>
    <font>
      <sz val="10"/>
      <name val="Calibri"/>
      <family val="2"/>
      <charset val="186"/>
      <scheme val="minor"/>
    </font>
    <font>
      <sz val="9"/>
      <name val="Calibri"/>
      <family val="2"/>
      <charset val="186"/>
      <scheme val="minor"/>
    </font>
    <font>
      <sz val="11"/>
      <color theme="1"/>
      <name val="Calibri"/>
      <family val="2"/>
      <charset val="186"/>
      <scheme val="minor"/>
    </font>
    <font>
      <sz val="9"/>
      <color indexed="81"/>
      <name val="Segoe UI"/>
      <charset val="1"/>
    </font>
    <font>
      <b/>
      <sz val="9"/>
      <color indexed="81"/>
      <name val="Segoe UI"/>
      <charset val="1"/>
    </font>
    <font>
      <sz val="11"/>
      <color rgb="FF424242"/>
      <name val="Calibri"/>
      <scheme val="minor"/>
    </font>
    <font>
      <sz val="11"/>
      <color rgb="FF000000"/>
      <name val="Calibri"/>
      <scheme val="minor"/>
    </font>
    <font>
      <sz val="11"/>
      <color rgb="FF000000"/>
      <name val="Calibri"/>
      <family val="2"/>
      <charset val="186"/>
      <scheme val="minor"/>
    </font>
  </fonts>
  <fills count="12">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9" tint="0.59996337778862885"/>
        <bgColor indexed="64"/>
      </patternFill>
    </fill>
    <fill>
      <patternFill patternType="solid">
        <fgColor theme="4" tint="0.79998168889431442"/>
        <bgColor indexed="64"/>
      </patternFill>
    </fill>
    <fill>
      <patternFill patternType="gray06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9" fontId="17" fillId="0" borderId="0" applyFont="0" applyFill="0" applyBorder="0" applyAlignment="0" applyProtection="0"/>
  </cellStyleXfs>
  <cellXfs count="119">
    <xf numFmtId="0" fontId="0" fillId="0" borderId="0" xfId="0"/>
    <xf numFmtId="0" fontId="0" fillId="0" borderId="1" xfId="0" applyBorder="1" applyAlignment="1">
      <alignment wrapText="1"/>
    </xf>
    <xf numFmtId="0" fontId="1" fillId="2" borderId="1" xfId="0" applyFont="1" applyFill="1" applyBorder="1"/>
    <xf numFmtId="0" fontId="0" fillId="0" borderId="1" xfId="0" applyBorder="1" applyAlignment="1">
      <alignment horizontal="center" wrapText="1"/>
    </xf>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1" fontId="0" fillId="2" borderId="1" xfId="0" applyNumberFormat="1" applyFill="1" applyBorder="1" applyAlignment="1">
      <alignment wrapText="1"/>
    </xf>
    <xf numFmtId="0" fontId="0" fillId="5" borderId="1" xfId="0" applyFill="1" applyBorder="1" applyAlignment="1">
      <alignment wrapText="1"/>
    </xf>
    <xf numFmtId="0" fontId="0" fillId="6" borderId="1" xfId="0" applyFill="1" applyBorder="1" applyAlignment="1">
      <alignment wrapText="1"/>
    </xf>
    <xf numFmtId="0" fontId="1" fillId="2" borderId="1" xfId="0" applyFont="1" applyFill="1" applyBorder="1" applyAlignment="1">
      <alignment horizontal="left"/>
    </xf>
    <xf numFmtId="0" fontId="0" fillId="0" borderId="1" xfId="0" applyBorder="1" applyAlignment="1">
      <alignment horizontal="left" vertical="center" wrapText="1"/>
    </xf>
    <xf numFmtId="0" fontId="0" fillId="0" borderId="0" xfId="0" applyAlignment="1">
      <alignment horizontal="left"/>
    </xf>
    <xf numFmtId="0" fontId="0" fillId="0" borderId="1" xfId="0" applyBorder="1" applyAlignment="1">
      <alignment horizontal="center" vertical="center"/>
    </xf>
    <xf numFmtId="0" fontId="1" fillId="2" borderId="1" xfId="0" applyFont="1" applyFill="1" applyBorder="1" applyAlignment="1">
      <alignment horizontal="left" vertical="center" wrapText="1"/>
    </xf>
    <xf numFmtId="0" fontId="0" fillId="0" borderId="0" xfId="0" applyAlignment="1">
      <alignment horizontal="left" vertical="center" wrapText="1"/>
    </xf>
    <xf numFmtId="0" fontId="3" fillId="2" borderId="1" xfId="1" applyFill="1" applyBorder="1" applyAlignment="1">
      <alignment horizontal="left" vertical="center" wrapText="1"/>
    </xf>
    <xf numFmtId="0" fontId="7" fillId="0" borderId="1" xfId="0" applyFont="1" applyBorder="1" applyAlignment="1">
      <alignment horizontal="left" vertical="center" wrapText="1"/>
    </xf>
    <xf numFmtId="0" fontId="8" fillId="0" borderId="0" xfId="0" applyFont="1" applyAlignment="1">
      <alignment wrapText="1"/>
    </xf>
    <xf numFmtId="0" fontId="8"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7" fillId="0" borderId="1" xfId="0" applyFont="1" applyBorder="1" applyAlignment="1">
      <alignment horizontal="center" vertical="center"/>
    </xf>
    <xf numFmtId="0" fontId="1" fillId="2" borderId="1" xfId="0" applyFont="1" applyFill="1" applyBorder="1" applyAlignment="1">
      <alignment vertical="center" wrapText="1"/>
    </xf>
    <xf numFmtId="0" fontId="7" fillId="0" borderId="1" xfId="0" applyFont="1" applyBorder="1" applyAlignment="1">
      <alignment horizontal="center" vertical="center" wrapText="1"/>
    </xf>
    <xf numFmtId="0" fontId="0" fillId="2" borderId="1" xfId="0" applyFill="1" applyBorder="1" applyAlignment="1">
      <alignment vertical="center" wrapText="1"/>
    </xf>
    <xf numFmtId="164" fontId="7" fillId="0" borderId="1" xfId="0" applyNumberFormat="1" applyFont="1" applyBorder="1" applyAlignment="1">
      <alignment vertical="center" wrapText="1"/>
    </xf>
    <xf numFmtId="0" fontId="0" fillId="0" borderId="0" xfId="0" applyAlignment="1">
      <alignment vertical="center" wrapText="1"/>
    </xf>
    <xf numFmtId="3" fontId="0" fillId="0" borderId="1" xfId="0" applyNumberFormat="1" applyBorder="1" applyAlignment="1">
      <alignment horizontal="center" vertical="center"/>
    </xf>
    <xf numFmtId="0" fontId="0" fillId="2" borderId="1" xfId="0" applyFill="1" applyBorder="1" applyAlignment="1">
      <alignment horizontal="center" vertical="center"/>
    </xf>
    <xf numFmtId="164" fontId="0" fillId="0" borderId="1" xfId="0" applyNumberFormat="1" applyBorder="1" applyAlignment="1">
      <alignment horizontal="center" vertical="center"/>
    </xf>
    <xf numFmtId="9" fontId="7"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xf>
    <xf numFmtId="3" fontId="7" fillId="0" borderId="1" xfId="0" applyNumberFormat="1" applyFont="1" applyBorder="1" applyAlignment="1">
      <alignment horizontal="center" vertical="center" wrapText="1"/>
    </xf>
    <xf numFmtId="9" fontId="0" fillId="0" borderId="1" xfId="0" applyNumberFormat="1" applyBorder="1" applyAlignment="1">
      <alignment horizontal="center" vertical="center"/>
    </xf>
    <xf numFmtId="9" fontId="0" fillId="0" borderId="1" xfId="0" applyNumberFormat="1" applyBorder="1" applyAlignment="1">
      <alignment horizontal="center" vertical="center" wrapText="1"/>
    </xf>
    <xf numFmtId="0" fontId="1" fillId="0" borderId="0" xfId="0" applyFont="1"/>
    <xf numFmtId="0" fontId="9" fillId="0" borderId="1" xfId="0" applyFont="1" applyBorder="1" applyAlignment="1">
      <alignment horizontal="center" vertical="center" wrapText="1"/>
    </xf>
    <xf numFmtId="49" fontId="1" fillId="2" borderId="1" xfId="0" applyNumberFormat="1" applyFont="1" applyFill="1" applyBorder="1" applyAlignment="1">
      <alignment wrapText="1"/>
    </xf>
    <xf numFmtId="0" fontId="1" fillId="2" borderId="1" xfId="0" applyFont="1" applyFill="1" applyBorder="1" applyAlignment="1">
      <alignment wrapText="1"/>
    </xf>
    <xf numFmtId="0" fontId="1" fillId="4" borderId="1" xfId="0" applyFont="1" applyFill="1" applyBorder="1" applyAlignment="1">
      <alignment horizontal="center" wrapText="1"/>
    </xf>
    <xf numFmtId="0" fontId="0" fillId="2" borderId="1" xfId="0" applyFill="1" applyBorder="1" applyAlignment="1">
      <alignment wrapText="1"/>
    </xf>
    <xf numFmtId="1" fontId="1" fillId="2" borderId="1" xfId="0" applyNumberFormat="1" applyFont="1" applyFill="1" applyBorder="1" applyAlignment="1">
      <alignment wrapText="1"/>
    </xf>
    <xf numFmtId="0" fontId="1" fillId="5" borderId="1" xfId="0" applyFont="1" applyFill="1" applyBorder="1" applyAlignment="1">
      <alignment wrapText="1"/>
    </xf>
    <xf numFmtId="0" fontId="1" fillId="6" borderId="1" xfId="0" applyFont="1" applyFill="1" applyBorder="1" applyAlignment="1">
      <alignment wrapText="1"/>
    </xf>
    <xf numFmtId="0" fontId="10" fillId="6" borderId="1" xfId="0" applyFont="1" applyFill="1" applyBorder="1" applyAlignment="1">
      <alignment wrapText="1"/>
    </xf>
    <xf numFmtId="0" fontId="1" fillId="7" borderId="1" xfId="0" applyFont="1" applyFill="1" applyBorder="1" applyAlignment="1">
      <alignment wrapText="1"/>
    </xf>
    <xf numFmtId="0" fontId="10" fillId="7" borderId="1" xfId="0" applyFont="1" applyFill="1" applyBorder="1" applyAlignment="1">
      <alignment wrapText="1"/>
    </xf>
    <xf numFmtId="0" fontId="4" fillId="0" borderId="1" xfId="0" applyFont="1" applyBorder="1" applyAlignment="1">
      <alignment wrapText="1"/>
    </xf>
    <xf numFmtId="0" fontId="11" fillId="0" borderId="0" xfId="1" applyFont="1" applyAlignment="1">
      <alignment wrapText="1"/>
    </xf>
    <xf numFmtId="2" fontId="0" fillId="10" borderId="1" xfId="0" applyNumberFormat="1" applyFill="1" applyBorder="1" applyAlignment="1">
      <alignment horizontal="center" vertical="center"/>
    </xf>
    <xf numFmtId="9" fontId="0" fillId="10" borderId="1" xfId="0" applyNumberFormat="1" applyFill="1" applyBorder="1" applyAlignment="1">
      <alignment horizontal="center" vertical="center"/>
    </xf>
    <xf numFmtId="0" fontId="0" fillId="0" borderId="1" xfId="0" applyBorder="1"/>
    <xf numFmtId="0" fontId="12" fillId="0" borderId="1" xfId="0" applyFont="1" applyBorder="1" applyAlignment="1">
      <alignment horizontal="center" wrapText="1"/>
    </xf>
    <xf numFmtId="0" fontId="0" fillId="11" borderId="1" xfId="0" applyFill="1" applyBorder="1" applyAlignment="1">
      <alignment wrapText="1"/>
    </xf>
    <xf numFmtId="3" fontId="13" fillId="11"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9" fontId="7" fillId="0" borderId="1" xfId="0" applyNumberFormat="1" applyFont="1" applyBorder="1" applyAlignment="1">
      <alignment horizontal="center" vertical="center"/>
    </xf>
    <xf numFmtId="0" fontId="0" fillId="11" borderId="1" xfId="0" applyFill="1" applyBorder="1"/>
    <xf numFmtId="0" fontId="1" fillId="3" borderId="1" xfId="0" applyFont="1" applyFill="1" applyBorder="1" applyAlignment="1">
      <alignment horizontal="left" vertical="center" wrapText="1"/>
    </xf>
    <xf numFmtId="0" fontId="7" fillId="0" borderId="1" xfId="0" applyFont="1" applyBorder="1" applyAlignment="1">
      <alignment wrapText="1"/>
    </xf>
    <xf numFmtId="0" fontId="7" fillId="0" borderId="1" xfId="0" applyFont="1" applyBorder="1" applyAlignment="1">
      <alignment horizontal="right" wrapText="1"/>
    </xf>
    <xf numFmtId="4" fontId="7" fillId="0" borderId="1" xfId="0" applyNumberFormat="1" applyFont="1" applyBorder="1" applyAlignment="1">
      <alignment horizontal="center" vertical="center"/>
    </xf>
    <xf numFmtId="0" fontId="10" fillId="3" borderId="1" xfId="0" applyFont="1" applyFill="1" applyBorder="1" applyAlignment="1">
      <alignment horizontal="left" wrapText="1"/>
    </xf>
    <xf numFmtId="0" fontId="7" fillId="11" borderId="1" xfId="0" applyFont="1" applyFill="1" applyBorder="1" applyAlignment="1">
      <alignment horizontal="right" vertical="center" wrapText="1"/>
    </xf>
    <xf numFmtId="0" fontId="16" fillId="0" borderId="1" xfId="0" applyFont="1" applyBorder="1" applyAlignment="1">
      <alignment horizontal="center" vertical="center" wrapText="1"/>
    </xf>
    <xf numFmtId="0" fontId="7" fillId="11" borderId="1" xfId="0" applyFont="1" applyFill="1" applyBorder="1" applyAlignment="1">
      <alignment wrapText="1"/>
    </xf>
    <xf numFmtId="0" fontId="15" fillId="0" borderId="1" xfId="0" applyFont="1" applyBorder="1" applyAlignment="1">
      <alignment horizontal="center" vertical="center" wrapText="1"/>
    </xf>
    <xf numFmtId="0" fontId="7" fillId="11" borderId="1" xfId="0" applyFont="1" applyFill="1" applyBorder="1" applyAlignment="1">
      <alignment horizontal="right" wrapText="1"/>
    </xf>
    <xf numFmtId="9" fontId="7" fillId="0" borderId="1" xfId="2" applyFont="1" applyBorder="1" applyAlignment="1">
      <alignment horizontal="center" vertical="center" wrapText="1"/>
    </xf>
    <xf numFmtId="0" fontId="21" fillId="0" borderId="1" xfId="0" applyFont="1" applyBorder="1" applyAlignment="1">
      <alignment horizontal="left" vertical="center" wrapText="1"/>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xf>
    <xf numFmtId="0" fontId="20" fillId="0" borderId="1" xfId="0" applyFont="1" applyBorder="1" applyAlignment="1">
      <alignment wrapText="1"/>
    </xf>
    <xf numFmtId="2" fontId="22" fillId="0" borderId="1" xfId="2" applyNumberFormat="1" applyFont="1"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11" borderId="1" xfId="0" applyFill="1" applyBorder="1" applyAlignment="1">
      <alignment horizontal="center" vertical="center" wrapText="1"/>
    </xf>
    <xf numFmtId="0" fontId="7" fillId="0" borderId="1" xfId="0" applyFont="1" applyBorder="1" applyAlignment="1">
      <alignment horizontal="center" vertical="center" wrapText="1"/>
    </xf>
    <xf numFmtId="165" fontId="22"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22" fillId="11" borderId="1" xfId="0" applyFont="1" applyFill="1" applyBorder="1" applyAlignment="1">
      <alignment horizontal="right" wrapText="1"/>
    </xf>
    <xf numFmtId="3" fontId="22" fillId="0" borderId="1" xfId="0" applyNumberFormat="1" applyFont="1" applyBorder="1" applyAlignment="1">
      <alignment horizontal="center" vertical="center"/>
    </xf>
    <xf numFmtId="3" fontId="22" fillId="0" borderId="1" xfId="0" applyNumberFormat="1" applyFont="1" applyBorder="1" applyAlignment="1">
      <alignment horizontal="center"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9" fillId="2" borderId="1" xfId="0" applyFont="1" applyFill="1" applyBorder="1" applyAlignment="1">
      <alignment horizontal="left" vertical="center"/>
    </xf>
    <xf numFmtId="16" fontId="15" fillId="0" borderId="1" xfId="0" applyNumberFormat="1" applyFont="1" applyBorder="1" applyAlignment="1">
      <alignment horizontal="left" vertical="center"/>
    </xf>
    <xf numFmtId="16" fontId="12" fillId="0" borderId="1" xfId="0" applyNumberFormat="1" applyFont="1" applyBorder="1" applyAlignment="1">
      <alignment horizontal="left" vertical="center" wrapText="1"/>
    </xf>
    <xf numFmtId="0" fontId="12" fillId="11" borderId="1" xfId="0" applyFont="1" applyFill="1" applyBorder="1" applyAlignment="1">
      <alignment horizontal="left" wrapText="1"/>
    </xf>
    <xf numFmtId="0" fontId="9" fillId="2" borderId="1" xfId="0" applyFont="1" applyFill="1" applyBorder="1" applyAlignment="1">
      <alignment horizontal="left" vertical="center" wrapText="1"/>
    </xf>
    <xf numFmtId="0" fontId="12" fillId="0" borderId="0" xfId="0" applyFont="1" applyAlignment="1">
      <alignment horizontal="left" vertical="center"/>
    </xf>
    <xf numFmtId="16" fontId="12" fillId="0" borderId="1" xfId="0" applyNumberFormat="1" applyFont="1"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12" fillId="0" borderId="1" xfId="0" applyFont="1" applyBorder="1" applyAlignment="1">
      <alignment horizontal="left" vertical="center" wrapText="1"/>
    </xf>
    <xf numFmtId="0" fontId="0" fillId="11" borderId="1" xfId="0" applyFill="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2" fillId="0" borderId="1" xfId="0" applyFont="1" applyBorder="1" applyAlignment="1">
      <alignment horizontal="left" vertical="center"/>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4" borderId="1" xfId="0" applyFont="1" applyFill="1" applyBorder="1" applyAlignment="1">
      <alignment horizontal="center" vertical="center" wrapText="1"/>
    </xf>
  </cellXfs>
  <cellStyles count="3">
    <cellStyle name="Hüperlink" xfId="1" builtinId="8"/>
    <cellStyle name="Normaallaad" xfId="0" builtinId="0"/>
    <cellStyle name="Protsent" xfId="2" builtinId="5"/>
  </cellStyles>
  <dxfs count="0"/>
  <tableStyles count="0" defaultTableStyle="TableStyleMedium2" defaultPivotStyle="PivotStyleLight16"/>
  <colors>
    <mruColors>
      <color rgb="FFFF505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A3CA2-1948-4494-B0C1-581B1EBE6402}">
  <dimension ref="A1:B6"/>
  <sheetViews>
    <sheetView tabSelected="1" workbookViewId="0"/>
  </sheetViews>
  <sheetFormatPr defaultRowHeight="14.5" x14ac:dyDescent="0.35"/>
  <cols>
    <col min="2" max="2" width="73.90625" bestFit="1" customWidth="1"/>
  </cols>
  <sheetData>
    <row r="1" spans="1:2" x14ac:dyDescent="0.35">
      <c r="A1" s="35" t="s">
        <v>0</v>
      </c>
      <c r="B1" s="35" t="s">
        <v>1</v>
      </c>
    </row>
    <row r="2" spans="1:2" x14ac:dyDescent="0.35">
      <c r="B2" s="35" t="s">
        <v>2</v>
      </c>
    </row>
    <row r="3" spans="1:2" x14ac:dyDescent="0.35">
      <c r="B3" s="35"/>
    </row>
    <row r="4" spans="1:2" x14ac:dyDescent="0.35">
      <c r="B4" s="35"/>
    </row>
    <row r="5" spans="1:2" x14ac:dyDescent="0.35">
      <c r="B5" s="35"/>
    </row>
    <row r="6" spans="1:2" x14ac:dyDescent="0.35">
      <c r="B6" s="3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5"/>
  <sheetViews>
    <sheetView zoomScale="70" zoomScaleNormal="70" workbookViewId="0">
      <pane ySplit="1" topLeftCell="A2" activePane="bottomLeft" state="frozen"/>
      <selection pane="bottomLeft"/>
    </sheetView>
  </sheetViews>
  <sheetFormatPr defaultColWidth="8.90625" defaultRowHeight="14.5" x14ac:dyDescent="0.35"/>
  <cols>
    <col min="1" max="1" width="30.81640625" style="12" customWidth="1"/>
    <col min="2" max="2" width="5.08984375" style="93" bestFit="1" customWidth="1"/>
    <col min="3" max="3" width="43.54296875" style="6" customWidth="1"/>
    <col min="4" max="4" width="89" style="15" customWidth="1"/>
    <col min="5" max="10" width="16.81640625" customWidth="1"/>
    <col min="11" max="11" width="23.90625" customWidth="1"/>
  </cols>
  <sheetData>
    <row r="1" spans="1:10" s="18" customFormat="1" ht="31" x14ac:dyDescent="0.35">
      <c r="A1" s="19" t="s">
        <v>3</v>
      </c>
      <c r="B1" s="19" t="s">
        <v>4</v>
      </c>
      <c r="C1" s="19" t="s">
        <v>5</v>
      </c>
      <c r="D1" s="19" t="s">
        <v>6</v>
      </c>
      <c r="E1" s="19" t="s">
        <v>7</v>
      </c>
      <c r="F1" s="19" t="s">
        <v>8</v>
      </c>
      <c r="G1" s="19" t="s">
        <v>9</v>
      </c>
      <c r="H1" s="19" t="s">
        <v>10</v>
      </c>
      <c r="I1" s="19" t="s">
        <v>11</v>
      </c>
      <c r="J1" s="19" t="s">
        <v>12</v>
      </c>
    </row>
    <row r="2" spans="1:10" ht="271.5" customHeight="1" x14ac:dyDescent="0.35">
      <c r="A2" s="109" t="s">
        <v>13</v>
      </c>
      <c r="B2" s="111">
        <v>1</v>
      </c>
      <c r="C2" s="101" t="s">
        <v>14</v>
      </c>
      <c r="D2" s="59" t="s">
        <v>15</v>
      </c>
      <c r="E2" s="102" t="s">
        <v>16</v>
      </c>
      <c r="F2" s="102" t="s">
        <v>16</v>
      </c>
      <c r="G2" s="102" t="s">
        <v>17</v>
      </c>
      <c r="H2" s="49"/>
      <c r="I2" s="49"/>
      <c r="J2" s="49"/>
    </row>
    <row r="3" spans="1:10" x14ac:dyDescent="0.35">
      <c r="A3" s="109"/>
      <c r="B3" s="111"/>
      <c r="C3" s="101"/>
      <c r="D3" s="60" t="s">
        <v>18</v>
      </c>
      <c r="E3" s="102"/>
      <c r="F3" s="102"/>
      <c r="G3" s="102"/>
      <c r="H3" s="49"/>
      <c r="I3" s="49"/>
      <c r="J3" s="49"/>
    </row>
    <row r="4" spans="1:10" x14ac:dyDescent="0.35">
      <c r="A4" s="109"/>
      <c r="B4" s="111"/>
      <c r="C4" s="101"/>
      <c r="D4" s="60" t="s">
        <v>19</v>
      </c>
      <c r="E4" s="102"/>
      <c r="F4" s="102"/>
      <c r="G4" s="102"/>
      <c r="H4" s="49"/>
      <c r="I4" s="49"/>
      <c r="J4" s="49"/>
    </row>
    <row r="5" spans="1:10" x14ac:dyDescent="0.35">
      <c r="A5" s="109"/>
      <c r="B5" s="111"/>
      <c r="C5" s="101"/>
      <c r="D5" s="60" t="s">
        <v>20</v>
      </c>
      <c r="E5" s="102"/>
      <c r="F5" s="102"/>
      <c r="G5" s="102"/>
      <c r="H5" s="49"/>
      <c r="I5" s="49"/>
      <c r="J5" s="49"/>
    </row>
    <row r="6" spans="1:10" x14ac:dyDescent="0.35">
      <c r="A6" s="109"/>
      <c r="B6" s="111"/>
      <c r="C6" s="101"/>
      <c r="D6" s="60" t="s">
        <v>21</v>
      </c>
      <c r="E6" s="102"/>
      <c r="F6" s="102"/>
      <c r="G6" s="102"/>
      <c r="H6" s="49"/>
      <c r="I6" s="49"/>
      <c r="J6" s="49"/>
    </row>
    <row r="7" spans="1:10" x14ac:dyDescent="0.35">
      <c r="A7" s="109"/>
      <c r="B7" s="111"/>
      <c r="C7" s="101"/>
      <c r="D7" s="11" t="s">
        <v>22</v>
      </c>
      <c r="E7" s="13">
        <v>8</v>
      </c>
      <c r="F7" s="4">
        <v>8.3000000000000007</v>
      </c>
      <c r="G7" s="4">
        <v>8.3000000000000007</v>
      </c>
      <c r="H7" s="4">
        <v>8.3000000000000007</v>
      </c>
      <c r="I7" s="4">
        <v>8.4</v>
      </c>
      <c r="J7" s="4">
        <v>8.4</v>
      </c>
    </row>
    <row r="8" spans="1:10" ht="29" x14ac:dyDescent="0.35">
      <c r="A8" s="109"/>
      <c r="B8" s="86">
        <v>2</v>
      </c>
      <c r="C8" s="82" t="s">
        <v>23</v>
      </c>
      <c r="D8" s="11" t="s">
        <v>281</v>
      </c>
      <c r="E8" s="33" t="s">
        <v>24</v>
      </c>
      <c r="F8" s="33" t="s">
        <v>24</v>
      </c>
      <c r="G8" s="34" t="s">
        <v>282</v>
      </c>
      <c r="H8" s="34" t="s">
        <v>282</v>
      </c>
      <c r="I8" s="34" t="s">
        <v>282</v>
      </c>
      <c r="J8" s="34" t="s">
        <v>282</v>
      </c>
    </row>
    <row r="9" spans="1:10" ht="29" x14ac:dyDescent="0.35">
      <c r="A9" s="109"/>
      <c r="B9" s="87">
        <v>3</v>
      </c>
      <c r="C9" s="82" t="s">
        <v>25</v>
      </c>
      <c r="D9" s="11" t="s">
        <v>26</v>
      </c>
      <c r="E9" s="33" t="s">
        <v>24</v>
      </c>
      <c r="F9" s="23">
        <v>5</v>
      </c>
      <c r="G9" s="23">
        <v>5</v>
      </c>
      <c r="H9" s="23">
        <v>5</v>
      </c>
      <c r="I9" s="23">
        <v>5</v>
      </c>
      <c r="J9" s="23">
        <v>5</v>
      </c>
    </row>
    <row r="10" spans="1:10" ht="29" x14ac:dyDescent="0.35">
      <c r="A10" s="109"/>
      <c r="B10" s="86">
        <v>4</v>
      </c>
      <c r="C10" s="82" t="s">
        <v>27</v>
      </c>
      <c r="D10" s="17" t="s">
        <v>28</v>
      </c>
      <c r="E10" s="33">
        <v>0.26</v>
      </c>
      <c r="F10" s="30">
        <v>0.26</v>
      </c>
      <c r="G10" s="30">
        <v>0.27</v>
      </c>
      <c r="H10" s="30">
        <v>0.28000000000000003</v>
      </c>
      <c r="I10" s="30">
        <v>0.28999999999999998</v>
      </c>
      <c r="J10" s="30">
        <v>0.3</v>
      </c>
    </row>
    <row r="11" spans="1:10" ht="29" x14ac:dyDescent="0.35">
      <c r="A11" s="109"/>
      <c r="B11" s="86">
        <v>5</v>
      </c>
      <c r="C11" s="82" t="s">
        <v>29</v>
      </c>
      <c r="D11" s="17" t="s">
        <v>30</v>
      </c>
      <c r="E11" s="33">
        <v>0.21</v>
      </c>
      <c r="F11" s="30">
        <v>0.18</v>
      </c>
      <c r="G11" s="49"/>
      <c r="H11" s="49"/>
      <c r="I11" s="49"/>
      <c r="J11" s="49"/>
    </row>
    <row r="12" spans="1:10" ht="29" x14ac:dyDescent="0.35">
      <c r="A12" s="109"/>
      <c r="B12" s="86">
        <v>6</v>
      </c>
      <c r="C12" s="80" t="s">
        <v>31</v>
      </c>
      <c r="D12" s="17" t="s">
        <v>32</v>
      </c>
      <c r="E12" s="61">
        <v>1.65</v>
      </c>
      <c r="F12" s="61">
        <v>2.04</v>
      </c>
      <c r="G12" s="61" t="s">
        <v>33</v>
      </c>
      <c r="H12" s="61" t="s">
        <v>33</v>
      </c>
      <c r="I12" s="61" t="s">
        <v>33</v>
      </c>
      <c r="J12" s="61" t="s">
        <v>33</v>
      </c>
    </row>
    <row r="13" spans="1:10" ht="29" x14ac:dyDescent="0.35">
      <c r="A13" s="110" t="s">
        <v>34</v>
      </c>
      <c r="B13" s="86">
        <v>7</v>
      </c>
      <c r="C13" s="70" t="s">
        <v>35</v>
      </c>
      <c r="D13" s="71" t="s">
        <v>36</v>
      </c>
      <c r="E13" s="81" t="s">
        <v>37</v>
      </c>
      <c r="F13" s="81" t="s">
        <v>38</v>
      </c>
      <c r="G13" s="49"/>
      <c r="H13" s="49"/>
      <c r="I13" s="49"/>
      <c r="J13" s="49"/>
    </row>
    <row r="14" spans="1:10" ht="29" x14ac:dyDescent="0.35">
      <c r="A14" s="110"/>
      <c r="B14" s="86">
        <v>8</v>
      </c>
      <c r="C14" s="70" t="s">
        <v>39</v>
      </c>
      <c r="D14" s="71" t="s">
        <v>40</v>
      </c>
      <c r="E14" s="81" t="s">
        <v>41</v>
      </c>
      <c r="F14" s="81" t="s">
        <v>42</v>
      </c>
      <c r="G14" s="49"/>
      <c r="H14" s="49"/>
      <c r="I14" s="49"/>
      <c r="J14" s="49"/>
    </row>
    <row r="15" spans="1:10" ht="43.5" x14ac:dyDescent="0.35">
      <c r="A15" s="110"/>
      <c r="B15" s="86">
        <v>9</v>
      </c>
      <c r="C15" s="70" t="s">
        <v>43</v>
      </c>
      <c r="D15" s="71" t="s">
        <v>44</v>
      </c>
      <c r="E15" s="81">
        <v>10008</v>
      </c>
      <c r="F15" s="81">
        <v>10139</v>
      </c>
      <c r="G15" s="50"/>
      <c r="H15" s="50"/>
      <c r="I15" s="50"/>
      <c r="J15" s="50"/>
    </row>
    <row r="16" spans="1:10" x14ac:dyDescent="0.35">
      <c r="A16" s="110" t="s">
        <v>45</v>
      </c>
      <c r="B16" s="86">
        <v>10</v>
      </c>
      <c r="C16" s="80" t="s">
        <v>46</v>
      </c>
      <c r="D16" s="11" t="s">
        <v>47</v>
      </c>
      <c r="E16" s="29">
        <v>4.87</v>
      </c>
      <c r="F16" s="25">
        <v>5.3</v>
      </c>
      <c r="G16" s="25">
        <v>5.6</v>
      </c>
      <c r="H16" s="25">
        <v>6</v>
      </c>
      <c r="I16" s="25">
        <v>6.3</v>
      </c>
      <c r="J16" s="25">
        <v>6.6</v>
      </c>
    </row>
    <row r="17" spans="1:10" x14ac:dyDescent="0.35">
      <c r="A17" s="110"/>
      <c r="B17" s="86">
        <v>11</v>
      </c>
      <c r="C17" s="80" t="s">
        <v>48</v>
      </c>
      <c r="D17" s="11" t="s">
        <v>47</v>
      </c>
      <c r="E17" s="29">
        <v>6.1049382614759811</v>
      </c>
      <c r="F17" s="25">
        <v>6.5</v>
      </c>
      <c r="G17" s="25">
        <v>6.8</v>
      </c>
      <c r="H17" s="25">
        <v>7</v>
      </c>
      <c r="I17" s="25">
        <v>7.2</v>
      </c>
      <c r="J17" s="25">
        <v>7.5</v>
      </c>
    </row>
    <row r="18" spans="1:10" x14ac:dyDescent="0.35">
      <c r="A18" s="110"/>
      <c r="B18" s="86">
        <v>12</v>
      </c>
      <c r="C18" s="80" t="s">
        <v>49</v>
      </c>
      <c r="D18" s="11" t="s">
        <v>47</v>
      </c>
      <c r="E18" s="29">
        <v>5.45</v>
      </c>
      <c r="F18" s="25">
        <v>6.3</v>
      </c>
      <c r="G18" s="25">
        <v>6.5</v>
      </c>
      <c r="H18" s="25">
        <v>6.7</v>
      </c>
      <c r="I18" s="25">
        <v>6.9</v>
      </c>
      <c r="J18" s="25">
        <v>7</v>
      </c>
    </row>
    <row r="19" spans="1:10" ht="29" x14ac:dyDescent="0.35">
      <c r="A19" s="110"/>
      <c r="B19" s="86">
        <v>13</v>
      </c>
      <c r="C19" s="80" t="s">
        <v>50</v>
      </c>
      <c r="D19" s="11" t="s">
        <v>47</v>
      </c>
      <c r="E19" s="29">
        <v>1.1299999999999999</v>
      </c>
      <c r="F19" s="25">
        <v>1.2</v>
      </c>
      <c r="G19" s="25">
        <v>1.6</v>
      </c>
      <c r="H19" s="25">
        <v>1.9</v>
      </c>
      <c r="I19" s="25">
        <v>2</v>
      </c>
      <c r="J19" s="25">
        <v>2.1</v>
      </c>
    </row>
    <row r="20" spans="1:10" x14ac:dyDescent="0.35">
      <c r="A20" s="10" t="s">
        <v>51</v>
      </c>
      <c r="B20" s="88"/>
      <c r="C20" s="77"/>
      <c r="D20" s="14"/>
      <c r="E20" s="2"/>
      <c r="F20" s="22"/>
      <c r="G20" s="22"/>
      <c r="H20" s="22"/>
      <c r="I20" s="22"/>
      <c r="J20" s="22"/>
    </row>
    <row r="21" spans="1:10" x14ac:dyDescent="0.35">
      <c r="A21" s="116" t="s">
        <v>52</v>
      </c>
      <c r="B21" s="89" t="s">
        <v>53</v>
      </c>
      <c r="C21" s="80" t="s">
        <v>54</v>
      </c>
      <c r="D21" s="17" t="s">
        <v>55</v>
      </c>
      <c r="E21" s="23" t="s">
        <v>24</v>
      </c>
      <c r="F21" s="23">
        <v>4</v>
      </c>
      <c r="G21" s="23">
        <v>4</v>
      </c>
      <c r="H21" s="23">
        <v>4</v>
      </c>
      <c r="I21" s="23">
        <v>4</v>
      </c>
      <c r="J21" s="23">
        <v>4</v>
      </c>
    </row>
    <row r="22" spans="1:10" ht="29" x14ac:dyDescent="0.35">
      <c r="A22" s="116"/>
      <c r="B22" s="87" t="s">
        <v>56</v>
      </c>
      <c r="C22" s="78" t="s">
        <v>57</v>
      </c>
      <c r="D22" s="11" t="s">
        <v>292</v>
      </c>
      <c r="E22" s="4">
        <v>1</v>
      </c>
      <c r="F22" s="4">
        <v>1</v>
      </c>
      <c r="G22" s="4">
        <v>1</v>
      </c>
      <c r="H22" s="4">
        <v>1</v>
      </c>
      <c r="I22" s="4">
        <v>2</v>
      </c>
      <c r="J22" s="4">
        <v>3</v>
      </c>
    </row>
    <row r="23" spans="1:10" ht="201.75" customHeight="1" x14ac:dyDescent="0.35">
      <c r="A23" s="116"/>
      <c r="B23" s="87" t="s">
        <v>58</v>
      </c>
      <c r="C23" s="78" t="s">
        <v>59</v>
      </c>
      <c r="D23" s="69" t="s">
        <v>293</v>
      </c>
      <c r="E23" s="23" t="s">
        <v>24</v>
      </c>
      <c r="F23" s="23">
        <v>10</v>
      </c>
      <c r="G23" s="23">
        <v>8</v>
      </c>
      <c r="H23" s="23">
        <v>6</v>
      </c>
      <c r="I23" s="23">
        <v>6</v>
      </c>
      <c r="J23" s="23">
        <v>6</v>
      </c>
    </row>
    <row r="24" spans="1:10" x14ac:dyDescent="0.35">
      <c r="A24" s="116"/>
      <c r="B24" s="86" t="s">
        <v>60</v>
      </c>
      <c r="C24" s="80" t="s">
        <v>61</v>
      </c>
      <c r="D24" s="17" t="s">
        <v>62</v>
      </c>
      <c r="E24" s="21">
        <v>2</v>
      </c>
      <c r="F24" s="23">
        <v>5</v>
      </c>
      <c r="G24" s="23">
        <v>5</v>
      </c>
      <c r="H24" s="23">
        <v>5</v>
      </c>
      <c r="I24" s="23">
        <v>5</v>
      </c>
      <c r="J24" s="23">
        <v>5</v>
      </c>
    </row>
    <row r="25" spans="1:10" ht="29" x14ac:dyDescent="0.35">
      <c r="A25" s="116"/>
      <c r="B25" s="86" t="s">
        <v>63</v>
      </c>
      <c r="C25" s="70" t="s">
        <v>64</v>
      </c>
      <c r="D25" s="71" t="s">
        <v>283</v>
      </c>
      <c r="E25" s="73">
        <v>5</v>
      </c>
      <c r="F25" s="70">
        <v>7</v>
      </c>
      <c r="G25" s="70">
        <v>7</v>
      </c>
      <c r="H25" s="70">
        <v>7</v>
      </c>
      <c r="I25" s="70">
        <v>8</v>
      </c>
      <c r="J25" s="70">
        <v>8</v>
      </c>
    </row>
    <row r="26" spans="1:10" ht="29" x14ac:dyDescent="0.35">
      <c r="A26" s="116"/>
      <c r="B26" s="86" t="s">
        <v>65</v>
      </c>
      <c r="C26" s="70" t="s">
        <v>66</v>
      </c>
      <c r="D26" s="71" t="s">
        <v>67</v>
      </c>
      <c r="E26" s="23" t="s">
        <v>24</v>
      </c>
      <c r="F26" s="75">
        <f t="shared" ref="F26:J26" si="0">F24/F25</f>
        <v>0.7142857142857143</v>
      </c>
      <c r="G26" s="75">
        <f t="shared" si="0"/>
        <v>0.7142857142857143</v>
      </c>
      <c r="H26" s="75">
        <f t="shared" si="0"/>
        <v>0.7142857142857143</v>
      </c>
      <c r="I26" s="75">
        <f t="shared" si="0"/>
        <v>0.625</v>
      </c>
      <c r="J26" s="75">
        <f t="shared" si="0"/>
        <v>0.625</v>
      </c>
    </row>
    <row r="27" spans="1:10" ht="29" x14ac:dyDescent="0.35">
      <c r="A27" s="116"/>
      <c r="B27" s="86" t="s">
        <v>68</v>
      </c>
      <c r="C27" s="70" t="s">
        <v>69</v>
      </c>
      <c r="D27" s="71" t="s">
        <v>70</v>
      </c>
      <c r="E27" s="23" t="s">
        <v>24</v>
      </c>
      <c r="F27" s="76">
        <v>24</v>
      </c>
      <c r="G27" s="76">
        <v>10</v>
      </c>
      <c r="H27" s="76">
        <v>10</v>
      </c>
      <c r="I27" s="76">
        <v>15</v>
      </c>
      <c r="J27" s="76">
        <v>15</v>
      </c>
    </row>
    <row r="28" spans="1:10" ht="58" x14ac:dyDescent="0.35">
      <c r="A28" s="116"/>
      <c r="B28" s="87" t="s">
        <v>71</v>
      </c>
      <c r="C28" s="72" t="s">
        <v>285</v>
      </c>
      <c r="D28" s="69" t="s">
        <v>284</v>
      </c>
      <c r="E28" s="23" t="s">
        <v>24</v>
      </c>
      <c r="F28" s="23" t="s">
        <v>24</v>
      </c>
      <c r="G28" s="23" t="s">
        <v>17</v>
      </c>
      <c r="H28" s="49"/>
      <c r="I28" s="49"/>
      <c r="J28" s="49"/>
    </row>
    <row r="29" spans="1:10" x14ac:dyDescent="0.35">
      <c r="A29" s="10" t="s">
        <v>72</v>
      </c>
      <c r="B29" s="88"/>
      <c r="C29" s="77"/>
      <c r="D29" s="14"/>
      <c r="E29" s="2"/>
      <c r="F29" s="22"/>
      <c r="G29" s="22"/>
      <c r="H29" s="22"/>
      <c r="I29" s="22"/>
      <c r="J29" s="22"/>
    </row>
    <row r="30" spans="1:10" ht="72.5" x14ac:dyDescent="0.35">
      <c r="A30" s="115" t="s">
        <v>73</v>
      </c>
      <c r="B30" s="87" t="s">
        <v>74</v>
      </c>
      <c r="C30" s="78" t="s">
        <v>75</v>
      </c>
      <c r="D30" s="1" t="s">
        <v>76</v>
      </c>
      <c r="E30" s="23" t="s">
        <v>24</v>
      </c>
      <c r="F30" s="23" t="s">
        <v>24</v>
      </c>
      <c r="G30" s="4" t="s">
        <v>77</v>
      </c>
      <c r="H30" s="4" t="s">
        <v>77</v>
      </c>
      <c r="I30" s="4" t="s">
        <v>77</v>
      </c>
      <c r="J30" s="4" t="s">
        <v>77</v>
      </c>
    </row>
    <row r="31" spans="1:10" ht="58" x14ac:dyDescent="0.35">
      <c r="A31" s="115"/>
      <c r="B31" s="87" t="s">
        <v>78</v>
      </c>
      <c r="C31" s="78" t="s">
        <v>79</v>
      </c>
      <c r="D31" s="1" t="s">
        <v>80</v>
      </c>
      <c r="E31" s="23" t="s">
        <v>24</v>
      </c>
      <c r="F31" s="23" t="s">
        <v>24</v>
      </c>
      <c r="G31" s="4" t="s">
        <v>77</v>
      </c>
      <c r="H31" s="4" t="s">
        <v>77</v>
      </c>
      <c r="I31" s="4" t="s">
        <v>77</v>
      </c>
      <c r="J31" s="4" t="s">
        <v>77</v>
      </c>
    </row>
    <row r="32" spans="1:10" x14ac:dyDescent="0.35">
      <c r="A32" s="10" t="s">
        <v>81</v>
      </c>
      <c r="B32" s="88"/>
      <c r="C32" s="77"/>
      <c r="D32" s="14"/>
      <c r="E32" s="2"/>
      <c r="F32" s="22"/>
      <c r="G32" s="22"/>
      <c r="H32" s="22"/>
      <c r="I32" s="22"/>
      <c r="J32" s="22"/>
    </row>
    <row r="33" spans="1:10" ht="29" x14ac:dyDescent="0.35">
      <c r="A33" s="115" t="s">
        <v>82</v>
      </c>
      <c r="B33" s="87" t="s">
        <v>83</v>
      </c>
      <c r="C33" s="78" t="s">
        <v>84</v>
      </c>
      <c r="D33" s="11" t="s">
        <v>85</v>
      </c>
      <c r="E33" s="23" t="s">
        <v>24</v>
      </c>
      <c r="F33" s="23" t="s">
        <v>24</v>
      </c>
      <c r="G33" s="52" t="s">
        <v>86</v>
      </c>
      <c r="H33" s="50"/>
      <c r="I33" s="50"/>
      <c r="J33" s="50"/>
    </row>
    <row r="34" spans="1:10" ht="29" x14ac:dyDescent="0.35">
      <c r="A34" s="115"/>
      <c r="B34" s="87" t="s">
        <v>87</v>
      </c>
      <c r="C34" s="78" t="s">
        <v>88</v>
      </c>
      <c r="D34" s="11" t="s">
        <v>89</v>
      </c>
      <c r="E34" s="23" t="s">
        <v>24</v>
      </c>
      <c r="F34" s="23" t="s">
        <v>24</v>
      </c>
      <c r="G34" s="52" t="s">
        <v>86</v>
      </c>
      <c r="H34" s="50"/>
      <c r="I34" s="50"/>
      <c r="J34" s="50"/>
    </row>
    <row r="35" spans="1:10" x14ac:dyDescent="0.35">
      <c r="A35" s="10" t="s">
        <v>90</v>
      </c>
      <c r="B35" s="88"/>
      <c r="C35" s="77"/>
      <c r="D35" s="14"/>
      <c r="E35" s="2"/>
      <c r="F35" s="22"/>
      <c r="G35" s="22"/>
      <c r="H35" s="22"/>
      <c r="I35" s="22"/>
      <c r="J35" s="22"/>
    </row>
    <row r="36" spans="1:10" x14ac:dyDescent="0.35">
      <c r="A36" s="112" t="s">
        <v>91</v>
      </c>
      <c r="B36" s="90" t="s">
        <v>92</v>
      </c>
      <c r="C36" s="78" t="s">
        <v>93</v>
      </c>
      <c r="D36" s="11" t="s">
        <v>94</v>
      </c>
      <c r="E36" s="23">
        <v>245</v>
      </c>
      <c r="F36" s="23">
        <v>200</v>
      </c>
      <c r="G36" s="23">
        <v>180</v>
      </c>
      <c r="H36" s="23">
        <v>200</v>
      </c>
      <c r="I36" s="23">
        <v>225</v>
      </c>
      <c r="J36" s="23">
        <v>245</v>
      </c>
    </row>
    <row r="37" spans="1:10" ht="29" x14ac:dyDescent="0.35">
      <c r="A37" s="113"/>
      <c r="B37" s="87" t="s">
        <v>95</v>
      </c>
      <c r="C37" s="95" t="s">
        <v>96</v>
      </c>
      <c r="D37" s="59" t="s">
        <v>97</v>
      </c>
      <c r="E37" s="30" t="s">
        <v>98</v>
      </c>
      <c r="F37" s="30" t="s">
        <v>99</v>
      </c>
      <c r="G37" s="30">
        <v>0.3</v>
      </c>
      <c r="H37" s="30">
        <v>0.35</v>
      </c>
      <c r="I37" s="30">
        <v>0.4</v>
      </c>
      <c r="J37" s="30">
        <v>0.45</v>
      </c>
    </row>
    <row r="38" spans="1:10" ht="29" x14ac:dyDescent="0.35">
      <c r="A38" s="113"/>
      <c r="B38" s="87" t="s">
        <v>100</v>
      </c>
      <c r="C38" s="96"/>
      <c r="D38" s="59" t="s">
        <v>101</v>
      </c>
      <c r="E38" s="30" t="s">
        <v>102</v>
      </c>
      <c r="F38" s="30" t="s">
        <v>103</v>
      </c>
      <c r="G38" s="30">
        <v>0.13</v>
      </c>
      <c r="H38" s="30">
        <v>0.15</v>
      </c>
      <c r="I38" s="30">
        <v>0.17</v>
      </c>
      <c r="J38" s="30">
        <v>0.2</v>
      </c>
    </row>
    <row r="39" spans="1:10" ht="27" customHeight="1" x14ac:dyDescent="0.35">
      <c r="A39" s="114"/>
      <c r="B39" s="87" t="s">
        <v>104</v>
      </c>
      <c r="C39" s="97"/>
      <c r="D39" s="59" t="s">
        <v>105</v>
      </c>
      <c r="E39" s="30" t="s">
        <v>24</v>
      </c>
      <c r="F39" s="30" t="s">
        <v>106</v>
      </c>
      <c r="G39" s="30">
        <v>0.25</v>
      </c>
      <c r="H39" s="30">
        <v>0.26</v>
      </c>
      <c r="I39" s="30">
        <v>0.27</v>
      </c>
      <c r="J39" s="30">
        <v>0.28000000000000003</v>
      </c>
    </row>
    <row r="40" spans="1:10" ht="60" x14ac:dyDescent="0.35">
      <c r="A40" s="115" t="s">
        <v>107</v>
      </c>
      <c r="B40" s="91" t="s">
        <v>108</v>
      </c>
      <c r="C40" s="79" t="s">
        <v>109</v>
      </c>
      <c r="D40" s="53" t="s">
        <v>110</v>
      </c>
      <c r="E40" s="21" t="s">
        <v>111</v>
      </c>
      <c r="F40" s="21" t="s">
        <v>111</v>
      </c>
      <c r="G40" s="64" t="s">
        <v>112</v>
      </c>
      <c r="H40" s="64" t="s">
        <v>113</v>
      </c>
      <c r="I40" s="64" t="s">
        <v>113</v>
      </c>
      <c r="J40" s="64" t="s">
        <v>113</v>
      </c>
    </row>
    <row r="41" spans="1:10" ht="29" x14ac:dyDescent="0.35">
      <c r="A41" s="115"/>
      <c r="B41" s="91" t="s">
        <v>114</v>
      </c>
      <c r="C41" s="79" t="s">
        <v>115</v>
      </c>
      <c r="D41" s="53" t="s">
        <v>116</v>
      </c>
      <c r="E41" s="21" t="s">
        <v>111</v>
      </c>
      <c r="F41" s="21" t="s">
        <v>111</v>
      </c>
      <c r="G41" s="4" t="s">
        <v>117</v>
      </c>
      <c r="H41" s="4" t="s">
        <v>117</v>
      </c>
      <c r="I41" s="4" t="s">
        <v>117</v>
      </c>
      <c r="J41" s="4" t="s">
        <v>117</v>
      </c>
    </row>
    <row r="42" spans="1:10" ht="72.5" x14ac:dyDescent="0.35">
      <c r="A42" s="117" t="s">
        <v>34</v>
      </c>
      <c r="B42" s="94" t="s">
        <v>287</v>
      </c>
      <c r="C42" s="102" t="s">
        <v>118</v>
      </c>
      <c r="D42" s="59" t="s">
        <v>119</v>
      </c>
      <c r="E42" s="74" t="s">
        <v>120</v>
      </c>
      <c r="F42" s="74" t="s">
        <v>121</v>
      </c>
      <c r="G42" s="50"/>
      <c r="H42" s="50"/>
      <c r="I42" s="50"/>
      <c r="J42" s="50"/>
    </row>
    <row r="43" spans="1:10" ht="58" x14ac:dyDescent="0.35">
      <c r="A43" s="117"/>
      <c r="B43" s="94" t="s">
        <v>288</v>
      </c>
      <c r="C43" s="102"/>
      <c r="D43" s="59" t="s">
        <v>122</v>
      </c>
      <c r="E43" s="74" t="s">
        <v>123</v>
      </c>
      <c r="F43" s="74" t="s">
        <v>124</v>
      </c>
      <c r="G43" s="50"/>
      <c r="H43" s="50"/>
      <c r="I43" s="50"/>
      <c r="J43" s="50"/>
    </row>
    <row r="44" spans="1:10" x14ac:dyDescent="0.35">
      <c r="A44" s="10" t="s">
        <v>125</v>
      </c>
      <c r="B44" s="88"/>
      <c r="C44" s="77"/>
      <c r="D44" s="14"/>
      <c r="E44" s="2"/>
      <c r="F44" s="22"/>
      <c r="G44" s="22"/>
      <c r="H44" s="22"/>
      <c r="I44" s="22"/>
      <c r="J44" s="22"/>
    </row>
    <row r="45" spans="1:10" ht="58" x14ac:dyDescent="0.35">
      <c r="A45" s="115" t="s">
        <v>126</v>
      </c>
      <c r="B45" s="98" t="s">
        <v>127</v>
      </c>
      <c r="C45" s="95" t="s">
        <v>286</v>
      </c>
      <c r="D45" s="65" t="s">
        <v>128</v>
      </c>
      <c r="E45" s="50"/>
      <c r="F45" s="50"/>
      <c r="G45" s="50"/>
      <c r="H45" s="50"/>
      <c r="I45" s="50"/>
      <c r="J45" s="50"/>
    </row>
    <row r="46" spans="1:10" x14ac:dyDescent="0.35">
      <c r="A46" s="115"/>
      <c r="B46" s="99"/>
      <c r="C46" s="96"/>
      <c r="D46" s="83" t="s">
        <v>129</v>
      </c>
      <c r="E46" s="84">
        <v>60064</v>
      </c>
      <c r="F46" s="85">
        <f>38156+21661</f>
        <v>59817</v>
      </c>
      <c r="G46" s="85">
        <v>60000</v>
      </c>
      <c r="H46" s="85">
        <v>61000</v>
      </c>
      <c r="I46" s="85">
        <v>61000</v>
      </c>
      <c r="J46" s="85">
        <v>62000</v>
      </c>
    </row>
    <row r="47" spans="1:10" x14ac:dyDescent="0.35">
      <c r="A47" s="115"/>
      <c r="B47" s="99"/>
      <c r="C47" s="96"/>
      <c r="D47" s="83" t="s">
        <v>130</v>
      </c>
      <c r="E47" s="84">
        <v>7417</v>
      </c>
      <c r="F47" s="85">
        <f>7474+1528</f>
        <v>9002</v>
      </c>
      <c r="G47" s="85">
        <v>8000</v>
      </c>
      <c r="H47" s="85">
        <v>8000</v>
      </c>
      <c r="I47" s="85">
        <v>8000</v>
      </c>
      <c r="J47" s="85">
        <v>8000</v>
      </c>
    </row>
    <row r="48" spans="1:10" x14ac:dyDescent="0.35">
      <c r="A48" s="115"/>
      <c r="B48" s="100"/>
      <c r="C48" s="97"/>
      <c r="D48" s="83" t="s">
        <v>131</v>
      </c>
      <c r="E48" s="84">
        <f t="shared" ref="E48:J48" si="1">SUM(E46:E47)</f>
        <v>67481</v>
      </c>
      <c r="F48" s="84">
        <f t="shared" si="1"/>
        <v>68819</v>
      </c>
      <c r="G48" s="84">
        <f t="shared" si="1"/>
        <v>68000</v>
      </c>
      <c r="H48" s="84">
        <f t="shared" si="1"/>
        <v>69000</v>
      </c>
      <c r="I48" s="84">
        <f t="shared" si="1"/>
        <v>69000</v>
      </c>
      <c r="J48" s="84">
        <f t="shared" si="1"/>
        <v>70000</v>
      </c>
    </row>
    <row r="49" spans="1:10" ht="29" x14ac:dyDescent="0.35">
      <c r="A49" s="115"/>
      <c r="B49" s="87" t="s">
        <v>132</v>
      </c>
      <c r="C49" s="78" t="s">
        <v>133</v>
      </c>
      <c r="D49" s="11" t="s">
        <v>134</v>
      </c>
      <c r="E49" s="4" t="s">
        <v>24</v>
      </c>
      <c r="F49" s="4">
        <v>8.8000000000000007</v>
      </c>
      <c r="G49" s="4">
        <v>8.8000000000000007</v>
      </c>
      <c r="H49" s="4">
        <v>8.8000000000000007</v>
      </c>
      <c r="I49" s="4">
        <v>8.8000000000000007</v>
      </c>
      <c r="J49" s="4">
        <v>8.8000000000000007</v>
      </c>
    </row>
    <row r="50" spans="1:10" ht="101.5" x14ac:dyDescent="0.35">
      <c r="A50" s="115"/>
      <c r="B50" s="87" t="s">
        <v>135</v>
      </c>
      <c r="C50" s="78" t="s">
        <v>136</v>
      </c>
      <c r="D50" s="53" t="s">
        <v>137</v>
      </c>
      <c r="E50" s="27">
        <v>16164</v>
      </c>
      <c r="F50" s="27">
        <v>21348</v>
      </c>
      <c r="G50" s="27">
        <v>11000</v>
      </c>
      <c r="H50" s="27">
        <v>12000</v>
      </c>
      <c r="I50" s="27">
        <v>12500</v>
      </c>
      <c r="J50" s="27">
        <v>13000</v>
      </c>
    </row>
    <row r="51" spans="1:10" ht="101.5" x14ac:dyDescent="0.35">
      <c r="A51" s="115"/>
      <c r="B51" s="87" t="s">
        <v>138</v>
      </c>
      <c r="C51" s="78" t="s">
        <v>139</v>
      </c>
      <c r="D51" s="65" t="s">
        <v>140</v>
      </c>
      <c r="E51" s="27">
        <v>1104</v>
      </c>
      <c r="F51" s="70">
        <v>313</v>
      </c>
      <c r="G51" s="27">
        <v>2000</v>
      </c>
      <c r="H51" s="27">
        <v>2500</v>
      </c>
      <c r="I51" s="27">
        <v>3000</v>
      </c>
      <c r="J51" s="27">
        <v>3500</v>
      </c>
    </row>
    <row r="52" spans="1:10" x14ac:dyDescent="0.35">
      <c r="A52" s="115"/>
      <c r="B52" s="87" t="s">
        <v>141</v>
      </c>
      <c r="C52" s="80" t="s">
        <v>142</v>
      </c>
      <c r="D52" s="11" t="s">
        <v>143</v>
      </c>
      <c r="E52" s="31">
        <v>13600</v>
      </c>
      <c r="F52" s="32">
        <v>21346</v>
      </c>
      <c r="G52" s="32">
        <v>17500</v>
      </c>
      <c r="H52" s="32">
        <v>18000</v>
      </c>
      <c r="I52" s="32">
        <v>18500</v>
      </c>
      <c r="J52" s="32">
        <v>19000</v>
      </c>
    </row>
    <row r="53" spans="1:10" x14ac:dyDescent="0.35">
      <c r="A53" s="10" t="s">
        <v>144</v>
      </c>
      <c r="B53" s="88"/>
      <c r="C53" s="77"/>
      <c r="D53" s="14"/>
      <c r="E53" s="20"/>
      <c r="F53" s="22"/>
      <c r="G53" s="22"/>
      <c r="H53" s="22"/>
      <c r="I53" s="22"/>
      <c r="J53" s="22"/>
    </row>
    <row r="54" spans="1:10" ht="145" x14ac:dyDescent="0.35">
      <c r="A54" s="62" t="s">
        <v>145</v>
      </c>
      <c r="B54" s="86" t="s">
        <v>146</v>
      </c>
      <c r="C54" s="78" t="s">
        <v>147</v>
      </c>
      <c r="D54" s="11" t="s">
        <v>148</v>
      </c>
      <c r="E54" s="13"/>
      <c r="F54" s="66" t="s">
        <v>149</v>
      </c>
      <c r="G54" s="66" t="s">
        <v>149</v>
      </c>
      <c r="H54" s="66" t="s">
        <v>150</v>
      </c>
      <c r="I54" s="66" t="s">
        <v>150</v>
      </c>
      <c r="J54" s="66" t="s">
        <v>150</v>
      </c>
    </row>
    <row r="55" spans="1:10" ht="91" x14ac:dyDescent="0.35">
      <c r="A55" s="58" t="s">
        <v>151</v>
      </c>
      <c r="B55" s="86" t="s">
        <v>152</v>
      </c>
      <c r="C55" s="79" t="s">
        <v>153</v>
      </c>
      <c r="D55" s="53" t="s">
        <v>154</v>
      </c>
      <c r="E55" s="13" t="s">
        <v>24</v>
      </c>
      <c r="F55" s="21" t="s">
        <v>24</v>
      </c>
      <c r="G55" s="66" t="s">
        <v>155</v>
      </c>
      <c r="H55" s="66" t="s">
        <v>156</v>
      </c>
      <c r="I55" s="66" t="s">
        <v>157</v>
      </c>
      <c r="J55" s="66" t="s">
        <v>157</v>
      </c>
    </row>
    <row r="56" spans="1:10" ht="27.65" customHeight="1" x14ac:dyDescent="0.35">
      <c r="A56" s="115" t="s">
        <v>158</v>
      </c>
      <c r="B56" s="106" t="s">
        <v>289</v>
      </c>
      <c r="C56" s="105" t="s">
        <v>159</v>
      </c>
      <c r="D56" s="67" t="s">
        <v>160</v>
      </c>
      <c r="E56" s="4" t="s">
        <v>24</v>
      </c>
      <c r="F56" s="23">
        <v>659.39</v>
      </c>
      <c r="G56" s="54" t="s">
        <v>161</v>
      </c>
      <c r="H56" s="54" t="s">
        <v>161</v>
      </c>
      <c r="I56" s="54" t="s">
        <v>161</v>
      </c>
      <c r="J56" s="54" t="s">
        <v>161</v>
      </c>
    </row>
    <row r="57" spans="1:10" x14ac:dyDescent="0.35">
      <c r="A57" s="115"/>
      <c r="B57" s="107"/>
      <c r="C57" s="105"/>
      <c r="D57" s="67" t="s">
        <v>162</v>
      </c>
      <c r="E57" s="4" t="s">
        <v>24</v>
      </c>
      <c r="F57" s="23">
        <v>95.29</v>
      </c>
      <c r="G57" s="54" t="s">
        <v>161</v>
      </c>
      <c r="H57" s="54" t="s">
        <v>161</v>
      </c>
      <c r="I57" s="54" t="s">
        <v>161</v>
      </c>
      <c r="J57" s="54" t="s">
        <v>161</v>
      </c>
    </row>
    <row r="58" spans="1:10" x14ac:dyDescent="0.35">
      <c r="A58" s="115"/>
      <c r="B58" s="108"/>
      <c r="C58" s="105"/>
      <c r="D58" s="67" t="s">
        <v>163</v>
      </c>
      <c r="E58" s="4" t="s">
        <v>24</v>
      </c>
      <c r="F58" s="23">
        <v>40.69</v>
      </c>
      <c r="G58" s="54" t="s">
        <v>161</v>
      </c>
      <c r="H58" s="54" t="s">
        <v>161</v>
      </c>
      <c r="I58" s="54" t="s">
        <v>161</v>
      </c>
      <c r="J58" s="54" t="s">
        <v>161</v>
      </c>
    </row>
    <row r="59" spans="1:10" ht="27.65" customHeight="1" x14ac:dyDescent="0.35">
      <c r="A59" s="115"/>
      <c r="B59" s="106" t="s">
        <v>290</v>
      </c>
      <c r="C59" s="105" t="s">
        <v>164</v>
      </c>
      <c r="D59" s="67" t="s">
        <v>160</v>
      </c>
      <c r="E59" s="4" t="s">
        <v>24</v>
      </c>
      <c r="F59" s="23">
        <v>1052.1500000000001</v>
      </c>
      <c r="G59" s="54" t="s">
        <v>161</v>
      </c>
      <c r="H59" s="54" t="s">
        <v>161</v>
      </c>
      <c r="I59" s="54" t="s">
        <v>161</v>
      </c>
      <c r="J59" s="54" t="s">
        <v>161</v>
      </c>
    </row>
    <row r="60" spans="1:10" x14ac:dyDescent="0.35">
      <c r="A60" s="115"/>
      <c r="B60" s="107"/>
      <c r="C60" s="105"/>
      <c r="D60" s="67" t="s">
        <v>162</v>
      </c>
      <c r="E60" s="4" t="s">
        <v>24</v>
      </c>
      <c r="F60" s="23">
        <v>301.83999999999997</v>
      </c>
      <c r="G60" s="54" t="s">
        <v>161</v>
      </c>
      <c r="H60" s="54" t="s">
        <v>161</v>
      </c>
      <c r="I60" s="54" t="s">
        <v>161</v>
      </c>
      <c r="J60" s="54" t="s">
        <v>161</v>
      </c>
    </row>
    <row r="61" spans="1:10" x14ac:dyDescent="0.35">
      <c r="A61" s="115"/>
      <c r="B61" s="108"/>
      <c r="C61" s="105"/>
      <c r="D61" s="67" t="s">
        <v>163</v>
      </c>
      <c r="E61" s="4" t="s">
        <v>24</v>
      </c>
      <c r="F61" s="23">
        <v>181</v>
      </c>
      <c r="G61" s="54" t="s">
        <v>161</v>
      </c>
      <c r="H61" s="54" t="s">
        <v>161</v>
      </c>
      <c r="I61" s="54" t="s">
        <v>161</v>
      </c>
      <c r="J61" s="54" t="s">
        <v>161</v>
      </c>
    </row>
    <row r="62" spans="1:10" x14ac:dyDescent="0.35">
      <c r="A62" s="115"/>
      <c r="B62" s="104" t="s">
        <v>165</v>
      </c>
      <c r="C62" s="105" t="s">
        <v>166</v>
      </c>
      <c r="D62" s="67" t="s">
        <v>160</v>
      </c>
      <c r="E62" s="4" t="s">
        <v>24</v>
      </c>
      <c r="F62" s="23">
        <v>975</v>
      </c>
      <c r="G62" s="54" t="s">
        <v>161</v>
      </c>
      <c r="H62" s="54" t="s">
        <v>161</v>
      </c>
      <c r="I62" s="54" t="s">
        <v>161</v>
      </c>
      <c r="J62" s="54" t="s">
        <v>161</v>
      </c>
    </row>
    <row r="63" spans="1:10" x14ac:dyDescent="0.35">
      <c r="A63" s="115"/>
      <c r="B63" s="104"/>
      <c r="C63" s="105"/>
      <c r="D63" s="67" t="s">
        <v>162</v>
      </c>
      <c r="E63" s="4" t="s">
        <v>24</v>
      </c>
      <c r="F63" s="23">
        <v>373</v>
      </c>
      <c r="G63" s="54" t="s">
        <v>161</v>
      </c>
      <c r="H63" s="54" t="s">
        <v>161</v>
      </c>
      <c r="I63" s="54" t="s">
        <v>161</v>
      </c>
      <c r="J63" s="54" t="s">
        <v>161</v>
      </c>
    </row>
    <row r="64" spans="1:10" x14ac:dyDescent="0.35">
      <c r="A64" s="115"/>
      <c r="B64" s="104"/>
      <c r="C64" s="105"/>
      <c r="D64" s="67" t="s">
        <v>163</v>
      </c>
      <c r="E64" s="4" t="s">
        <v>24</v>
      </c>
      <c r="F64" s="23">
        <v>129</v>
      </c>
      <c r="G64" s="54" t="s">
        <v>161</v>
      </c>
      <c r="H64" s="54" t="s">
        <v>161</v>
      </c>
      <c r="I64" s="54" t="s">
        <v>161</v>
      </c>
      <c r="J64" s="54" t="s">
        <v>161</v>
      </c>
    </row>
    <row r="65" spans="1:10" ht="29" x14ac:dyDescent="0.35">
      <c r="A65" s="115"/>
      <c r="B65" s="104" t="s">
        <v>167</v>
      </c>
      <c r="C65" s="105" t="s">
        <v>168</v>
      </c>
      <c r="D65" s="63" t="s">
        <v>169</v>
      </c>
      <c r="E65" s="23" t="s">
        <v>170</v>
      </c>
      <c r="F65" s="23" t="s">
        <v>170</v>
      </c>
      <c r="G65" s="23" t="s">
        <v>170</v>
      </c>
      <c r="H65" s="103" t="s">
        <v>171</v>
      </c>
      <c r="I65" s="103"/>
      <c r="J65" s="103"/>
    </row>
    <row r="66" spans="1:10" x14ac:dyDescent="0.35">
      <c r="A66" s="115"/>
      <c r="B66" s="104"/>
      <c r="C66" s="105"/>
      <c r="D66" s="63" t="s">
        <v>172</v>
      </c>
      <c r="E66" s="23" t="s">
        <v>173</v>
      </c>
      <c r="F66" s="23" t="s">
        <v>173</v>
      </c>
      <c r="G66" s="23" t="s">
        <v>173</v>
      </c>
      <c r="H66" s="103"/>
      <c r="I66" s="103"/>
      <c r="J66" s="103"/>
    </row>
    <row r="67" spans="1:10" ht="72.5" x14ac:dyDescent="0.35">
      <c r="A67" s="115"/>
      <c r="B67" s="87" t="s">
        <v>174</v>
      </c>
      <c r="C67" s="79" t="s">
        <v>175</v>
      </c>
      <c r="D67" s="65" t="s">
        <v>176</v>
      </c>
      <c r="E67" s="68">
        <v>1</v>
      </c>
      <c r="F67" s="30">
        <v>0</v>
      </c>
      <c r="G67" s="30" t="s">
        <v>177</v>
      </c>
      <c r="H67" s="30">
        <v>1</v>
      </c>
      <c r="I67" s="30">
        <v>1</v>
      </c>
      <c r="J67" s="30">
        <v>1</v>
      </c>
    </row>
    <row r="68" spans="1:10" ht="29" x14ac:dyDescent="0.35">
      <c r="A68" s="115"/>
      <c r="B68" s="87" t="s">
        <v>178</v>
      </c>
      <c r="C68" s="79" t="s">
        <v>179</v>
      </c>
      <c r="D68" s="1" t="s">
        <v>180</v>
      </c>
      <c r="E68" s="21" t="s">
        <v>111</v>
      </c>
      <c r="F68" s="21" t="s">
        <v>111</v>
      </c>
      <c r="G68" s="21" t="s">
        <v>111</v>
      </c>
      <c r="H68" s="23" t="s">
        <v>181</v>
      </c>
      <c r="I68" s="23" t="s">
        <v>181</v>
      </c>
      <c r="J68" s="23" t="s">
        <v>181</v>
      </c>
    </row>
    <row r="69" spans="1:10" x14ac:dyDescent="0.35">
      <c r="A69" s="14" t="s">
        <v>182</v>
      </c>
      <c r="B69" s="92"/>
      <c r="C69" s="55"/>
      <c r="D69" s="16"/>
      <c r="E69" s="28"/>
      <c r="F69" s="24"/>
      <c r="G69" s="24"/>
      <c r="H69" s="24"/>
      <c r="I69" s="24"/>
      <c r="J69" s="24"/>
    </row>
    <row r="70" spans="1:10" ht="58" x14ac:dyDescent="0.35">
      <c r="A70" s="115" t="s">
        <v>183</v>
      </c>
      <c r="B70" s="87">
        <v>1</v>
      </c>
      <c r="C70" s="78" t="s">
        <v>184</v>
      </c>
      <c r="D70" s="51" t="s">
        <v>185</v>
      </c>
      <c r="E70" s="13" t="s">
        <v>111</v>
      </c>
      <c r="F70" s="4" t="s">
        <v>111</v>
      </c>
      <c r="G70" s="4" t="s">
        <v>111</v>
      </c>
      <c r="H70" s="23" t="s">
        <v>186</v>
      </c>
      <c r="I70" s="23" t="s">
        <v>187</v>
      </c>
      <c r="J70" s="23" t="s">
        <v>187</v>
      </c>
    </row>
    <row r="71" spans="1:10" ht="29" x14ac:dyDescent="0.35">
      <c r="A71" s="115"/>
      <c r="B71" s="87">
        <v>2</v>
      </c>
      <c r="C71" s="78" t="s">
        <v>188</v>
      </c>
      <c r="D71" s="57" t="s">
        <v>189</v>
      </c>
      <c r="E71" s="13" t="s">
        <v>117</v>
      </c>
      <c r="F71" s="4" t="s">
        <v>117</v>
      </c>
      <c r="G71" s="4" t="s">
        <v>117</v>
      </c>
      <c r="H71" s="4" t="s">
        <v>117</v>
      </c>
      <c r="I71" s="4" t="s">
        <v>117</v>
      </c>
      <c r="J71" s="4" t="s">
        <v>117</v>
      </c>
    </row>
    <row r="72" spans="1:10" ht="58" x14ac:dyDescent="0.35">
      <c r="A72" s="115"/>
      <c r="B72" s="87">
        <v>3</v>
      </c>
      <c r="C72" s="79" t="s">
        <v>291</v>
      </c>
      <c r="D72" s="57" t="s">
        <v>190</v>
      </c>
      <c r="E72" s="23" t="s">
        <v>111</v>
      </c>
      <c r="F72" s="23" t="s">
        <v>111</v>
      </c>
      <c r="G72" s="4" t="s">
        <v>117</v>
      </c>
      <c r="H72" s="4" t="s">
        <v>117</v>
      </c>
      <c r="I72" s="4" t="s">
        <v>117</v>
      </c>
      <c r="J72" s="4" t="s">
        <v>117</v>
      </c>
    </row>
    <row r="73" spans="1:10" ht="43.5" x14ac:dyDescent="0.35">
      <c r="A73" s="115"/>
      <c r="B73" s="87">
        <v>4</v>
      </c>
      <c r="C73" s="78" t="s">
        <v>191</v>
      </c>
      <c r="D73" s="1" t="s">
        <v>192</v>
      </c>
      <c r="E73" s="56">
        <v>0.3</v>
      </c>
      <c r="F73" s="30">
        <v>0.87</v>
      </c>
      <c r="G73" s="30" t="s">
        <v>193</v>
      </c>
      <c r="H73" s="30" t="s">
        <v>193</v>
      </c>
      <c r="I73" s="30" t="s">
        <v>193</v>
      </c>
      <c r="J73" s="30" t="s">
        <v>193</v>
      </c>
    </row>
    <row r="74" spans="1:10" ht="29" x14ac:dyDescent="0.35">
      <c r="A74" s="115"/>
      <c r="B74" s="87">
        <v>5</v>
      </c>
      <c r="C74" s="78" t="s">
        <v>194</v>
      </c>
      <c r="D74" s="1" t="s">
        <v>195</v>
      </c>
      <c r="E74" s="4" t="s">
        <v>111</v>
      </c>
      <c r="F74" s="4" t="s">
        <v>111</v>
      </c>
      <c r="G74" s="4" t="s">
        <v>117</v>
      </c>
      <c r="H74" s="4" t="s">
        <v>117</v>
      </c>
      <c r="I74" s="4" t="s">
        <v>117</v>
      </c>
      <c r="J74" s="4" t="s">
        <v>117</v>
      </c>
    </row>
    <row r="75" spans="1:10" x14ac:dyDescent="0.35">
      <c r="F75" s="26"/>
      <c r="G75" s="26"/>
      <c r="H75" s="26"/>
      <c r="I75" s="26"/>
      <c r="J75" s="26"/>
    </row>
  </sheetData>
  <mergeCells count="30">
    <mergeCell ref="A70:A74"/>
    <mergeCell ref="A56:A68"/>
    <mergeCell ref="A30:A31"/>
    <mergeCell ref="A33:A34"/>
    <mergeCell ref="A21:A28"/>
    <mergeCell ref="A45:A52"/>
    <mergeCell ref="A40:A41"/>
    <mergeCell ref="A42:A43"/>
    <mergeCell ref="A2:A12"/>
    <mergeCell ref="A13:A15"/>
    <mergeCell ref="B2:B7"/>
    <mergeCell ref="A16:A19"/>
    <mergeCell ref="A36:A39"/>
    <mergeCell ref="H65:J66"/>
    <mergeCell ref="B62:B64"/>
    <mergeCell ref="C62:C64"/>
    <mergeCell ref="C56:C58"/>
    <mergeCell ref="C59:C61"/>
    <mergeCell ref="C65:C66"/>
    <mergeCell ref="B65:B66"/>
    <mergeCell ref="B56:B58"/>
    <mergeCell ref="B59:B61"/>
    <mergeCell ref="C45:C48"/>
    <mergeCell ref="B45:B48"/>
    <mergeCell ref="C2:C7"/>
    <mergeCell ref="C37:C39"/>
    <mergeCell ref="G2:G6"/>
    <mergeCell ref="C42:C43"/>
    <mergeCell ref="E2:E6"/>
    <mergeCell ref="F2:F6"/>
  </mergeCells>
  <phoneticPr fontId="2" type="noConversion"/>
  <pageMargins left="0.25" right="0.25" top="0.75" bottom="0.75" header="0.3" footer="0.3"/>
  <pageSetup paperSize="9" scale="71" fitToHeight="0" orientation="landscape" cellComments="atEn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57067-4CCA-44AA-AF03-AD15F591C2F7}">
  <sheetPr>
    <pageSetUpPr fitToPage="1"/>
  </sheetPr>
  <dimension ref="A1:F31"/>
  <sheetViews>
    <sheetView zoomScaleNormal="100" workbookViewId="0">
      <pane ySplit="1" topLeftCell="A2" activePane="bottomLeft" state="frozen"/>
      <selection pane="bottomLeft"/>
    </sheetView>
  </sheetViews>
  <sheetFormatPr defaultColWidth="8.54296875" defaultRowHeight="14.5" x14ac:dyDescent="0.35"/>
  <cols>
    <col min="1" max="1" width="5.08984375" style="5" bestFit="1" customWidth="1"/>
    <col min="2" max="2" width="16.90625" style="5" customWidth="1"/>
    <col min="3" max="3" width="29.453125" style="5" customWidth="1"/>
    <col min="4" max="4" width="82.54296875" style="5" customWidth="1"/>
    <col min="5" max="5" width="7.90625" style="5" bestFit="1" customWidth="1"/>
    <col min="6" max="6" width="35.54296875" style="6" customWidth="1"/>
    <col min="7" max="16384" width="8.54296875" style="5"/>
  </cols>
  <sheetData>
    <row r="1" spans="1:6" ht="26" x14ac:dyDescent="0.35">
      <c r="A1" s="36" t="s">
        <v>4</v>
      </c>
      <c r="B1" s="36" t="s">
        <v>196</v>
      </c>
      <c r="C1" s="36" t="s">
        <v>197</v>
      </c>
      <c r="D1" s="36" t="s">
        <v>198</v>
      </c>
      <c r="E1" s="36" t="s">
        <v>199</v>
      </c>
    </row>
    <row r="2" spans="1:6" ht="58" x14ac:dyDescent="0.35">
      <c r="A2" s="37" t="s">
        <v>53</v>
      </c>
      <c r="B2" s="38" t="s">
        <v>200</v>
      </c>
      <c r="C2" s="38" t="s">
        <v>201</v>
      </c>
      <c r="D2" s="38" t="s">
        <v>202</v>
      </c>
      <c r="E2" s="38" t="s">
        <v>203</v>
      </c>
      <c r="F2" s="39" t="s">
        <v>204</v>
      </c>
    </row>
    <row r="3" spans="1:6" ht="72.5" x14ac:dyDescent="0.35">
      <c r="A3" s="7" t="s">
        <v>56</v>
      </c>
      <c r="B3" s="40" t="s">
        <v>200</v>
      </c>
      <c r="C3" s="40" t="s">
        <v>205</v>
      </c>
      <c r="D3" s="40" t="s">
        <v>206</v>
      </c>
      <c r="E3" s="40" t="s">
        <v>203</v>
      </c>
      <c r="F3" s="4" t="s">
        <v>207</v>
      </c>
    </row>
    <row r="4" spans="1:6" ht="29" x14ac:dyDescent="0.35">
      <c r="A4" s="7" t="s">
        <v>58</v>
      </c>
      <c r="B4" s="40" t="s">
        <v>200</v>
      </c>
      <c r="C4" s="40" t="s">
        <v>208</v>
      </c>
      <c r="D4" s="40" t="s">
        <v>209</v>
      </c>
      <c r="E4" s="40" t="s">
        <v>203</v>
      </c>
      <c r="F4" s="4"/>
    </row>
    <row r="5" spans="1:6" ht="43.5" x14ac:dyDescent="0.35">
      <c r="A5" s="7" t="s">
        <v>210</v>
      </c>
      <c r="B5" s="40" t="s">
        <v>200</v>
      </c>
      <c r="C5" s="40" t="s">
        <v>211</v>
      </c>
      <c r="D5" s="40" t="s">
        <v>212</v>
      </c>
      <c r="E5" s="40" t="s">
        <v>203</v>
      </c>
      <c r="F5" s="4"/>
    </row>
    <row r="6" spans="1:6" ht="29" x14ac:dyDescent="0.35">
      <c r="A6" s="41" t="s">
        <v>68</v>
      </c>
      <c r="B6" s="38" t="s">
        <v>200</v>
      </c>
      <c r="C6" s="38" t="s">
        <v>213</v>
      </c>
      <c r="D6" s="38" t="s">
        <v>214</v>
      </c>
      <c r="E6" s="38" t="s">
        <v>203</v>
      </c>
      <c r="F6" s="39" t="s">
        <v>204</v>
      </c>
    </row>
    <row r="7" spans="1:6" ht="43.5" customHeight="1" x14ac:dyDescent="0.35">
      <c r="A7" s="42" t="s">
        <v>74</v>
      </c>
      <c r="B7" s="42" t="s">
        <v>215</v>
      </c>
      <c r="C7" s="8" t="s">
        <v>216</v>
      </c>
      <c r="D7" s="8" t="s">
        <v>217</v>
      </c>
      <c r="E7" s="8" t="s">
        <v>203</v>
      </c>
      <c r="F7" s="118" t="s">
        <v>218</v>
      </c>
    </row>
    <row r="8" spans="1:6" ht="29" x14ac:dyDescent="0.35">
      <c r="A8" s="42" t="s">
        <v>78</v>
      </c>
      <c r="B8" s="42" t="s">
        <v>215</v>
      </c>
      <c r="C8" s="8" t="s">
        <v>219</v>
      </c>
      <c r="D8" s="8" t="s">
        <v>220</v>
      </c>
      <c r="E8" s="8" t="s">
        <v>203</v>
      </c>
      <c r="F8" s="118"/>
    </row>
    <row r="9" spans="1:6" ht="29" x14ac:dyDescent="0.35">
      <c r="A9" s="42" t="s">
        <v>221</v>
      </c>
      <c r="B9" s="42" t="s">
        <v>215</v>
      </c>
      <c r="C9" s="8" t="s">
        <v>222</v>
      </c>
      <c r="D9" s="8" t="s">
        <v>223</v>
      </c>
      <c r="E9" s="8" t="s">
        <v>203</v>
      </c>
      <c r="F9" s="118"/>
    </row>
    <row r="10" spans="1:6" ht="58" x14ac:dyDescent="0.35">
      <c r="A10" s="42" t="s">
        <v>224</v>
      </c>
      <c r="B10" s="42" t="s">
        <v>215</v>
      </c>
      <c r="C10" s="8" t="s">
        <v>225</v>
      </c>
      <c r="D10" s="8" t="s">
        <v>226</v>
      </c>
      <c r="E10" s="8" t="s">
        <v>203</v>
      </c>
      <c r="F10" s="118"/>
    </row>
    <row r="11" spans="1:6" ht="101.5" x14ac:dyDescent="0.35">
      <c r="A11" s="42" t="s">
        <v>227</v>
      </c>
      <c r="B11" s="42" t="s">
        <v>215</v>
      </c>
      <c r="C11" s="8" t="s">
        <v>228</v>
      </c>
      <c r="D11" s="8" t="s">
        <v>229</v>
      </c>
      <c r="E11" s="8" t="s">
        <v>203</v>
      </c>
      <c r="F11" s="118"/>
    </row>
    <row r="12" spans="1:6" ht="29" x14ac:dyDescent="0.35">
      <c r="A12" s="42" t="s">
        <v>230</v>
      </c>
      <c r="B12" s="42" t="s">
        <v>215</v>
      </c>
      <c r="C12" s="8" t="s">
        <v>231</v>
      </c>
      <c r="D12" s="8" t="s">
        <v>232</v>
      </c>
      <c r="E12" s="8" t="s">
        <v>203</v>
      </c>
      <c r="F12" s="118"/>
    </row>
    <row r="13" spans="1:6" ht="29" x14ac:dyDescent="0.35">
      <c r="A13" s="42" t="s">
        <v>233</v>
      </c>
      <c r="B13" s="42" t="s">
        <v>215</v>
      </c>
      <c r="C13" s="8" t="s">
        <v>234</v>
      </c>
      <c r="D13" s="8" t="s">
        <v>235</v>
      </c>
      <c r="E13" s="8" t="s">
        <v>203</v>
      </c>
      <c r="F13" s="118"/>
    </row>
    <row r="14" spans="1:6" ht="29" x14ac:dyDescent="0.35">
      <c r="A14" s="9" t="s">
        <v>83</v>
      </c>
      <c r="B14" s="9" t="s">
        <v>236</v>
      </c>
      <c r="C14" s="9" t="s">
        <v>237</v>
      </c>
      <c r="D14" s="9" t="s">
        <v>238</v>
      </c>
      <c r="E14" s="9" t="s">
        <v>203</v>
      </c>
      <c r="F14" s="4"/>
    </row>
    <row r="15" spans="1:6" ht="29" x14ac:dyDescent="0.35">
      <c r="A15" s="9" t="s">
        <v>87</v>
      </c>
      <c r="B15" s="9" t="s">
        <v>236</v>
      </c>
      <c r="C15" s="9" t="s">
        <v>239</v>
      </c>
      <c r="D15" s="9" t="s">
        <v>240</v>
      </c>
      <c r="E15" s="9" t="s">
        <v>203</v>
      </c>
      <c r="F15" s="4"/>
    </row>
    <row r="16" spans="1:6" ht="43.5" x14ac:dyDescent="0.35">
      <c r="A16" s="43" t="s">
        <v>241</v>
      </c>
      <c r="B16" s="43" t="s">
        <v>236</v>
      </c>
      <c r="C16" s="43" t="s">
        <v>242</v>
      </c>
      <c r="D16" s="43" t="s">
        <v>243</v>
      </c>
      <c r="E16" s="43" t="s">
        <v>203</v>
      </c>
      <c r="F16" s="39" t="s">
        <v>204</v>
      </c>
    </row>
    <row r="17" spans="1:6" ht="43.5" x14ac:dyDescent="0.35">
      <c r="A17" s="43" t="s">
        <v>244</v>
      </c>
      <c r="B17" s="44" t="s">
        <v>236</v>
      </c>
      <c r="C17" s="44" t="s">
        <v>245</v>
      </c>
      <c r="D17" s="44" t="s">
        <v>246</v>
      </c>
      <c r="E17" s="43" t="s">
        <v>203</v>
      </c>
      <c r="F17" s="39" t="s">
        <v>204</v>
      </c>
    </row>
    <row r="18" spans="1:6" x14ac:dyDescent="0.35">
      <c r="A18" s="9" t="s">
        <v>247</v>
      </c>
      <c r="B18" s="9" t="s">
        <v>236</v>
      </c>
      <c r="C18" s="9" t="s">
        <v>248</v>
      </c>
      <c r="D18" s="9" t="s">
        <v>249</v>
      </c>
      <c r="E18" s="9" t="s">
        <v>203</v>
      </c>
      <c r="F18" s="3"/>
    </row>
    <row r="19" spans="1:6" ht="29" x14ac:dyDescent="0.35">
      <c r="A19" s="45" t="s">
        <v>250</v>
      </c>
      <c r="B19" s="46" t="s">
        <v>236</v>
      </c>
      <c r="C19" s="46" t="s">
        <v>251</v>
      </c>
      <c r="D19" s="46" t="s">
        <v>252</v>
      </c>
      <c r="E19" s="46" t="s">
        <v>253</v>
      </c>
      <c r="F19" s="39" t="s">
        <v>204</v>
      </c>
    </row>
    <row r="20" spans="1:6" ht="29" x14ac:dyDescent="0.35">
      <c r="A20" s="45" t="s">
        <v>254</v>
      </c>
      <c r="B20" s="46" t="s">
        <v>236</v>
      </c>
      <c r="C20" s="46" t="s">
        <v>255</v>
      </c>
      <c r="D20" s="46" t="s">
        <v>256</v>
      </c>
      <c r="E20" s="46" t="s">
        <v>253</v>
      </c>
      <c r="F20" s="39" t="s">
        <v>204</v>
      </c>
    </row>
    <row r="21" spans="1:6" x14ac:dyDescent="0.35">
      <c r="A21" s="47" t="s">
        <v>92</v>
      </c>
      <c r="B21" s="47" t="s">
        <v>257</v>
      </c>
      <c r="C21" s="47" t="s">
        <v>258</v>
      </c>
      <c r="D21" s="47" t="s">
        <v>259</v>
      </c>
      <c r="E21" s="47" t="s">
        <v>203</v>
      </c>
      <c r="F21" s="4"/>
    </row>
    <row r="22" spans="1:6" ht="29" x14ac:dyDescent="0.35">
      <c r="A22" s="47" t="s">
        <v>260</v>
      </c>
      <c r="B22" s="47" t="s">
        <v>257</v>
      </c>
      <c r="C22" s="47" t="s">
        <v>261</v>
      </c>
      <c r="D22" s="47" t="s">
        <v>262</v>
      </c>
      <c r="E22" s="47" t="s">
        <v>203</v>
      </c>
      <c r="F22" s="4"/>
    </row>
    <row r="23" spans="1:6" x14ac:dyDescent="0.35">
      <c r="A23" s="47" t="s">
        <v>263</v>
      </c>
      <c r="B23" s="47" t="s">
        <v>257</v>
      </c>
      <c r="C23" s="47" t="s">
        <v>264</v>
      </c>
      <c r="D23" s="47" t="s">
        <v>265</v>
      </c>
      <c r="E23" s="47" t="s">
        <v>203</v>
      </c>
      <c r="F23" s="4"/>
    </row>
    <row r="24" spans="1:6" ht="29" x14ac:dyDescent="0.35">
      <c r="A24" s="47" t="s">
        <v>266</v>
      </c>
      <c r="B24" s="47" t="s">
        <v>257</v>
      </c>
      <c r="C24" s="47" t="s">
        <v>267</v>
      </c>
      <c r="D24" s="47" t="s">
        <v>268</v>
      </c>
      <c r="E24" s="47" t="s">
        <v>203</v>
      </c>
      <c r="F24" s="4"/>
    </row>
    <row r="25" spans="1:6" x14ac:dyDescent="0.35">
      <c r="A25" s="47" t="s">
        <v>269</v>
      </c>
      <c r="B25" s="47" t="s">
        <v>257</v>
      </c>
      <c r="C25" s="47" t="s">
        <v>270</v>
      </c>
      <c r="D25" s="47" t="s">
        <v>271</v>
      </c>
      <c r="E25" s="47" t="s">
        <v>203</v>
      </c>
      <c r="F25" s="4"/>
    </row>
    <row r="26" spans="1:6" ht="29" x14ac:dyDescent="0.35">
      <c r="A26" s="47" t="s">
        <v>272</v>
      </c>
      <c r="B26" s="47" t="s">
        <v>257</v>
      </c>
      <c r="C26" s="47" t="s">
        <v>273</v>
      </c>
      <c r="D26" s="47" t="s">
        <v>274</v>
      </c>
      <c r="E26" s="47" t="s">
        <v>203</v>
      </c>
      <c r="F26" s="4"/>
    </row>
    <row r="27" spans="1:6" x14ac:dyDescent="0.35">
      <c r="A27" s="47" t="s">
        <v>275</v>
      </c>
      <c r="B27" s="47" t="s">
        <v>257</v>
      </c>
      <c r="C27" s="47" t="s">
        <v>276</v>
      </c>
      <c r="D27" s="47" t="s">
        <v>277</v>
      </c>
      <c r="E27" s="47" t="s">
        <v>203</v>
      </c>
      <c r="F27" s="4"/>
    </row>
    <row r="28" spans="1:6" ht="29" x14ac:dyDescent="0.35">
      <c r="A28" s="47" t="s">
        <v>278</v>
      </c>
      <c r="B28" s="47" t="s">
        <v>257</v>
      </c>
      <c r="C28" s="47" t="s">
        <v>279</v>
      </c>
      <c r="D28" s="47" t="s">
        <v>280</v>
      </c>
      <c r="E28" s="47" t="s">
        <v>203</v>
      </c>
      <c r="F28" s="4"/>
    </row>
    <row r="30" spans="1:6" x14ac:dyDescent="0.35">
      <c r="D30" s="48"/>
    </row>
    <row r="31" spans="1:6" x14ac:dyDescent="0.35">
      <c r="B31"/>
    </row>
  </sheetData>
  <mergeCells count="1">
    <mergeCell ref="F7:F13"/>
  </mergeCells>
  <pageMargins left="0.25" right="0.25" top="0.75" bottom="0.75" header="0.3" footer="0.3"/>
  <pageSetup paperSize="9" scale="80" fitToHeight="0" orientation="landscape" cellComments="atEnd"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eaa2824-6065-4e45-a2e9-ad6b9c0ed0da" xsi:nil="true"/>
    <lcf76f155ced4ddcb4097134ff3c332f xmlns="cfea1480-b831-4489-9adb-9e54961d54e8">
      <Terms xmlns="http://schemas.microsoft.com/office/infopath/2007/PartnerControls"/>
    </lcf76f155ced4ddcb4097134ff3c332f>
    <Failivastutaja xmlns="cfea1480-b831-4489-9adb-9e54961d54e8">
      <UserInfo>
        <DisplayName>Tiina Tisler</DisplayName>
        <AccountId>22</AccountId>
        <AccountType/>
      </UserInfo>
    </Failivastutaja>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B40F4E7F8A2DC4BBC79B49FCB5A9181" ma:contentTypeVersion="12" ma:contentTypeDescription="Loo uus dokument" ma:contentTypeScope="" ma:versionID="d5c8ffd8afaa76c322ed30211fa3d3dc">
  <xsd:schema xmlns:xsd="http://www.w3.org/2001/XMLSchema" xmlns:xs="http://www.w3.org/2001/XMLSchema" xmlns:p="http://schemas.microsoft.com/office/2006/metadata/properties" xmlns:ns2="cfea1480-b831-4489-9adb-9e54961d54e8" xmlns:ns3="8eaa2824-6065-4e45-a2e9-ad6b9c0ed0da" targetNamespace="http://schemas.microsoft.com/office/2006/metadata/properties" ma:root="true" ma:fieldsID="506013db5c3f11e8bba317fdcc6daae7" ns2:_="" ns3:_="">
    <xsd:import namespace="cfea1480-b831-4489-9adb-9e54961d54e8"/>
    <xsd:import namespace="8eaa2824-6065-4e45-a2e9-ad6b9c0ed0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Failivastutaj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ea1480-b831-4489-9adb-9e54961d54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Pildisildid" ma:readOnly="false" ma:fieldId="{5cf76f15-5ced-4ddc-b409-7134ff3c332f}" ma:taxonomyMulti="true" ma:sspId="42329610-71c2-4389-a9a9-df13c50b459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Failivastutaja" ma:index="19" nillable="true" ma:displayName="Faili vastutaja" ma:format="Dropdown" ma:list="UserInfo" ma:SharePointGroup="0" ma:internalName="Failivastutaja">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aa2824-6065-4e45-a2e9-ad6b9c0ed0da"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element name="TaxCatchAll" ma:index="14" nillable="true" ma:displayName="Taxonomy Catch All Column" ma:hidden="true" ma:list="{b6b257f1-293b-4486-90c4-9305b79d48c4}" ma:internalName="TaxCatchAll" ma:showField="CatchAllData" ma:web="8eaa2824-6065-4e45-a2e9-ad6b9c0ed0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FD557C-C9E7-4F97-932E-9222CABD32A0}">
  <ds:schemaRefs>
    <ds:schemaRef ds:uri="http://schemas.microsoft.com/sharepoint/v3/contenttype/forms"/>
  </ds:schemaRefs>
</ds:datastoreItem>
</file>

<file path=customXml/itemProps2.xml><?xml version="1.0" encoding="utf-8"?>
<ds:datastoreItem xmlns:ds="http://schemas.openxmlformats.org/officeDocument/2006/customXml" ds:itemID="{53EB8D2D-12E5-41AC-88EA-F2D3704EB060}">
  <ds:schemaRefs>
    <ds:schemaRef ds:uri="http://schemas.microsoft.com/office/2006/metadata/properties"/>
    <ds:schemaRef ds:uri="http://schemas.microsoft.com/office/infopath/2007/PartnerControls"/>
    <ds:schemaRef ds:uri="8eaa2824-6065-4e45-a2e9-ad6b9c0ed0da"/>
    <ds:schemaRef ds:uri="cfea1480-b831-4489-9adb-9e54961d54e8"/>
  </ds:schemaRefs>
</ds:datastoreItem>
</file>

<file path=customXml/itemProps3.xml><?xml version="1.0" encoding="utf-8"?>
<ds:datastoreItem xmlns:ds="http://schemas.openxmlformats.org/officeDocument/2006/customXml" ds:itemID="{D677C2E5-9E13-4905-9182-02072B95C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ea1480-b831-4489-9adb-9e54961d54e8"/>
    <ds:schemaRef ds:uri="8eaa2824-6065-4e45-a2e9-ad6b9c0ed0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Lisa 1 Sisukord</vt:lpstr>
      <vt:lpstr>Tööleht 1 Indikaatorid</vt:lpstr>
      <vt:lpstr>Tööleht 2 Teenuste loetelu</vt:lpstr>
    </vt:vector>
  </TitlesOfParts>
  <Manager/>
  <Company>RMV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Marju Reismaa</dc:creator>
  <cp:keywords/>
  <dc:description/>
  <cp:lastModifiedBy>Marju Reismaa</cp:lastModifiedBy>
  <cp:revision/>
  <dcterms:created xsi:type="dcterms:W3CDTF">2020-04-06T08:01:03Z</dcterms:created>
  <dcterms:modified xsi:type="dcterms:W3CDTF">2024-05-07T09:14:04Z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0x0101006B40F4E7F8A2DC4BBC79B49FCB5A9181</vt:lpwstr>
  </property>
  <property fmtid="{D5CDD505-2E9C-101B-9397-08002B2CF9AE}" pid="3" name="MediaServiceImageTags">
    <vt:lpwstr/>
  </property>
  <property fmtid="{D5CDD505-2E9C-101B-9397-08002B2CF9AE}" pid="4" name="MSIP_Label_defa4170-0d19-0005-0004-bc88714345d2_Enabled">
    <vt:lpwstr>true</vt:lpwstr>
  </property>
  <property fmtid="{D5CDD505-2E9C-101B-9397-08002B2CF9AE}" pid="5" name="MSIP_Label_defa4170-0d19-0005-0004-bc88714345d2_SetDate">
    <vt:lpwstr>2023-09-07T09:19:09Z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0632d4fa-e1e7-4706-9fe8-679204c5bfe8</vt:lpwstr>
  </property>
  <property fmtid="{D5CDD505-2E9C-101B-9397-08002B2CF9AE}" pid="9" name="MSIP_Label_defa4170-0d19-0005-0004-bc88714345d2_ActionId">
    <vt:lpwstr>ea4a17b7-8d59-4c65-bdec-cf10ac0ba906</vt:lpwstr>
  </property>
  <property fmtid="{D5CDD505-2E9C-101B-9397-08002B2CF9AE}" pid="10" name="MSIP_Label_defa4170-0d19-0005-0004-bc88714345d2_ContentBits">
    <vt:lpwstr>0</vt:lpwstr>
  </property>
</Properties>
</file>