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taivo\Desktop\"/>
    </mc:Choice>
  </mc:AlternateContent>
  <xr:revisionPtr revIDLastSave="0" documentId="13_ncr:1_{86B9561B-97F4-4EB2-8B4E-7785F0C5AA12}" xr6:coauthVersionLast="47" xr6:coauthVersionMax="47" xr10:uidLastSave="{00000000-0000-0000-0000-000000000000}"/>
  <bookViews>
    <workbookView xWindow="-135" yWindow="-135" windowWidth="29070" windowHeight="1587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" l="1"/>
  <c r="J8" i="2"/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J36" i="2" l="1"/>
  <c r="J35" i="2"/>
  <c r="J34" i="2"/>
  <c r="J33" i="2"/>
  <c r="J32" i="2"/>
  <c r="J31" i="2"/>
  <c r="J30" i="2"/>
  <c r="J29" i="2"/>
  <c r="J28" i="2" l="1"/>
  <c r="J27" i="2"/>
  <c r="J14" i="2"/>
  <c r="J13" i="2"/>
  <c r="J12" i="2"/>
  <c r="J11" i="2"/>
  <c r="J10" i="2"/>
  <c r="J9" i="2"/>
  <c r="J26" i="2"/>
  <c r="J25" i="2" l="1"/>
  <c r="J24" i="2"/>
  <c r="J23" i="2"/>
  <c r="J22" i="2"/>
  <c r="J21" i="2"/>
  <c r="J20" i="2"/>
  <c r="J19" i="2"/>
  <c r="J18" i="2"/>
  <c r="J17" i="2"/>
  <c r="J16" i="2"/>
  <c r="J15" i="2"/>
  <c r="J37" i="2" l="1"/>
</calcChain>
</file>

<file path=xl/sharedStrings.xml><?xml version="1.0" encoding="utf-8"?>
<sst xmlns="http://schemas.openxmlformats.org/spreadsheetml/2006/main" count="199" uniqueCount="152">
  <si>
    <t>Ühik</t>
  </si>
  <si>
    <t>Nimetus</t>
  </si>
  <si>
    <t>Jrk nr</t>
  </si>
  <si>
    <t>tk</t>
  </si>
  <si>
    <t>Materjal</t>
  </si>
  <si>
    <t>puit</t>
  </si>
  <si>
    <r>
      <t xml:space="preserve">Pakutava toote kirjeldus </t>
    </r>
    <r>
      <rPr>
        <sz val="11"/>
        <color rgb="FF000000"/>
        <rFont val="Calibri"/>
        <family val="2"/>
        <charset val="186"/>
        <scheme val="minor"/>
      </rPr>
      <t>(tuua välja andmed, mille alusel on võimalik hinnata toote vastavust kirjeldusele)</t>
    </r>
  </si>
  <si>
    <t>läbipaistev</t>
  </si>
  <si>
    <t>rull</t>
  </si>
  <si>
    <r>
      <t xml:space="preserve">Toote tellimis- ja/või tootekood </t>
    </r>
    <r>
      <rPr>
        <sz val="11"/>
        <color rgb="FF000000"/>
        <rFont val="Calibri"/>
        <family val="2"/>
        <charset val="186"/>
        <scheme val="minor"/>
      </rPr>
      <t>(selle olemasolul)</t>
    </r>
  </si>
  <si>
    <t>EUR-kaubaalus</t>
  </si>
  <si>
    <t>vineer</t>
  </si>
  <si>
    <t>800×1200 mm</t>
  </si>
  <si>
    <t>pakketeip</t>
  </si>
  <si>
    <t>EUR-kaubaaluse krae</t>
  </si>
  <si>
    <t>EUR-kaubaaluse kaas</t>
  </si>
  <si>
    <t>1200×800×200 mm, 4 liigendiga</t>
  </si>
  <si>
    <t>Sertifitseeritud, 1200×800×140 -150mm. Peab vastama standarditele 
UIC 435-2 ja ISO 6780.</t>
  </si>
  <si>
    <t>pk</t>
  </si>
  <si>
    <t>Lainepappkast</t>
  </si>
  <si>
    <t>Metall-lint</t>
  </si>
  <si>
    <t>kg</t>
  </si>
  <si>
    <t>Mullkilekotid</t>
  </si>
  <si>
    <t xml:space="preserve"> 30x42cm, A3</t>
  </si>
  <si>
    <t>Juhtmekinnitused</t>
  </si>
  <si>
    <t>Pakkekile</t>
  </si>
  <si>
    <t xml:space="preserve">Pakkekile </t>
  </si>
  <si>
    <t>Kilesukk</t>
  </si>
  <si>
    <t>Plastikkanister</t>
  </si>
  <si>
    <t>Võrkkotid</t>
  </si>
  <si>
    <t>Aluskrae jagaja</t>
  </si>
  <si>
    <t>1154x190x12 mm, metallist konksudega, 1 lõige</t>
  </si>
  <si>
    <t xml:space="preserve"> 1154x190x12 mm, metallist konksudega, 3 lõiget</t>
  </si>
  <si>
    <t>754x190x12 mm, metallist konksudega, 1 lõige</t>
  </si>
  <si>
    <t>Metall-lindi siduja</t>
  </si>
  <si>
    <t>60x80cm, 60L</t>
  </si>
  <si>
    <t>kollane/UV</t>
  </si>
  <si>
    <t>Lindikäru</t>
  </si>
  <si>
    <t>PP-, PET- ja metall-lindi käru, millele saab asetada rulle, mille hülsi sisemine diameeter on 400mm.</t>
  </si>
  <si>
    <t>valmistatud terasest</t>
  </si>
  <si>
    <t>stretch, must</t>
  </si>
  <si>
    <t>LD, läbipaistev</t>
  </si>
  <si>
    <t>HDLP, valge</t>
  </si>
  <si>
    <t>HD, valge</t>
  </si>
  <si>
    <t>stretch, läbipaistev</t>
  </si>
  <si>
    <t>Minigrip kilekott</t>
  </si>
  <si>
    <t>16x0,5mm, tõmbetugevus 640 kg, rullis 50 kg</t>
  </si>
  <si>
    <t>19x0,5mm, tõmbetugevus 760 kg, rullis 50 kg</t>
  </si>
  <si>
    <t>pruun</t>
  </si>
  <si>
    <t>Vaheleht</t>
  </si>
  <si>
    <t>Nylon 66</t>
  </si>
  <si>
    <t>mullkile</t>
  </si>
  <si>
    <t xml:space="preserve">  45cm lai, 150 mic, 80m</t>
  </si>
  <si>
    <t>PP,läbipaistev, akrüülliimiga</t>
  </si>
  <si>
    <t>PP, pruun, akrüülliimiga</t>
  </si>
  <si>
    <t xml:space="preserve">Pakkuja nimi: </t>
  </si>
  <si>
    <t>Pakkuja registrikood:</t>
  </si>
  <si>
    <t xml:space="preserve">Tehniline kirjeldus ja pakkumuse vorm kategooria 2 "Pakkevahendid ja laotarvikud" </t>
  </si>
  <si>
    <t>Eeldatav maksumus aastas km-ta</t>
  </si>
  <si>
    <t>Eeldatav aastane kogus**</t>
  </si>
  <si>
    <t xml:space="preserve">Pakutud toote tükkide arv pakendis </t>
  </si>
  <si>
    <t>Ühiku hind km-ta *</t>
  </si>
  <si>
    <t>Pakutud toote pakendi hind km-ta</t>
  </si>
  <si>
    <t>Näidisostukorvi aastane eeldatav maksumus KOKKU km-ta eeldatava koguse alusel</t>
  </si>
  <si>
    <t>Kirjeldus</t>
  </si>
  <si>
    <t xml:space="preserve"> 127x127x135mm, 3-kihiline*</t>
  </si>
  <si>
    <t>245x167x134mm, 3 kihiline*</t>
  </si>
  <si>
    <t>340x180x140mm, 3-kihiline*</t>
  </si>
  <si>
    <t xml:space="preserve"> 400x340x320mm, 3-kihiline*</t>
  </si>
  <si>
    <t>580x350x380/340mm, 3-kihiline*</t>
  </si>
  <si>
    <t>1150x750mm, 3-kihiline*</t>
  </si>
  <si>
    <t xml:space="preserve"> 23x32cm, A4</t>
  </si>
  <si>
    <t>Lindilaiusele 13-20mm, lindi paksusele 0,4-0,63mm</t>
  </si>
  <si>
    <t>50cm lai, 17 mic, kaal 1,7 - 2kg</t>
  </si>
  <si>
    <t xml:space="preserve"> 45cm lai, 23 mic, 2,3 - 2,5kg</t>
  </si>
  <si>
    <t>500x7,6mm,  pakis 100tk</t>
  </si>
  <si>
    <t>12x18cm, pakis 100tk*</t>
  </si>
  <si>
    <t xml:space="preserve"> L 48-50mm, 25- 45 mic, 132m</t>
  </si>
  <si>
    <t xml:space="preserve"> L 48-50mm, 25-45 mic, 132 m</t>
  </si>
  <si>
    <t xml:space="preserve"> 585x390x390mm, 3-kihiline*</t>
  </si>
  <si>
    <t xml:space="preserve">* Tärniga märgitud toodete mõõdud võivad erineda +/- 15%. </t>
  </si>
  <si>
    <t>Ostjal on õigus lisaks käesolevas lisas 1 fikseeritud kaupadele osta ka muid pakkevahendeid ja laotarvikuid, mis on pakkuja tootevalikus ning neile peab rakenduma allahindlus minimaalselt 20% e-poe (sh avalikust) hinnakirjast.</t>
  </si>
  <si>
    <t xml:space="preserve">Lisaks käesolevas lisas 1 toodud nõuetele kehtivad dünaamilise hankesüsteemi  "Laomööbel, pakkevahendid ja laotarvikud" (viitenr 274939) menetlustingimustes toodud nõudes (sh punktis  7 toodud nõuded). </t>
  </si>
  <si>
    <t>** Tabelis toodud aastased ostukogused on eeldatavad/orienteeruvad, esitatud pakkumuse võrreldavuse tagamiseks ning võivad lepingu perioodil vastavalt vajadusele muutuda (suureneda või väheneda), ostjal ei ole kohustust samas mahus kaupu osta.</t>
  </si>
  <si>
    <t>Muud nõuded:</t>
  </si>
  <si>
    <t>Pakutav ühiku maksumus peab olema ostjale lõplik ja sisaldama kõiki kulusid, sh objektile (ostja poolt määratud ruumi) toomine ja mahalaadimine.</t>
  </si>
  <si>
    <t>Pakutud toote tükkide arv pakendis on informatiivne, ostjal on õigus osta kaupu tulbas F märgitud ühe ühiku kaupa.</t>
  </si>
  <si>
    <t>E-poe aadress:</t>
  </si>
  <si>
    <t>keerme diameeter 38mm, 5L + kork</t>
  </si>
  <si>
    <t>keerme diameeter 45mm, 10L + sisekattega kork</t>
  </si>
  <si>
    <r>
      <rPr>
        <b/>
        <sz val="11"/>
        <rFont val="Calibri"/>
        <family val="2"/>
        <charset val="186"/>
        <scheme val="minor"/>
      </rPr>
      <t xml:space="preserve">Pakkuja täidab kõik kollased lahtrid ja sisestab rohelise lahtri väärtuse J37 riigihangete registri hindamiskriteeriumite vormile. </t>
    </r>
    <r>
      <rPr>
        <sz val="11"/>
        <rFont val="Calibri"/>
        <family val="2"/>
        <charset val="186"/>
        <scheme val="minor"/>
      </rPr>
      <t xml:space="preserve">Pakutud ühiku hind märkida käibemaksuta ja maksimaalselt 2 kohta peale koma. </t>
    </r>
  </si>
  <si>
    <t>Hankelepingu alusel hakkab ostja esitama müüjale tellimusi vastavalt vajadusele. Kaupade tarneaeg on 5 tööpäeva, kui ei ole kokku lepitud teisiti.</t>
  </si>
  <si>
    <t>Pakendikeskus AS</t>
  </si>
  <si>
    <t xml:space="preserve">Lainepappkast, 127x127x135mm, 0201, 3-kih, B20RTT, pruun </t>
  </si>
  <si>
    <t>MK127127135/12B</t>
  </si>
  <si>
    <t>Lainepappkast, 245x167x134mm, 0201, 3-kih, B40RKT, pruun</t>
  </si>
  <si>
    <t>MK245167134</t>
  </si>
  <si>
    <t>Lainepappkast, 340x180x140mm, 0201, 3-kih, B40RTT, pruun</t>
  </si>
  <si>
    <t>MK340180140</t>
  </si>
  <si>
    <t>Lainepappkast, 400x340x320mm, 0201, 3-kih, B, pruun</t>
  </si>
  <si>
    <t xml:space="preserve">MK400340320 </t>
  </si>
  <si>
    <t>Lainepappkast, 580x350x380/340mm, 0201, 3-kih, B, pruun</t>
  </si>
  <si>
    <t xml:space="preserve">MK580350380/340 </t>
  </si>
  <si>
    <t xml:space="preserve">Lainepappkast, 586x386x372mm, 0201, 3-kih, BE, pruun </t>
  </si>
  <si>
    <t xml:space="preserve">MKGX586386372 </t>
  </si>
  <si>
    <t>Vaheleht, 1150x750mm, 0110, 3-kih, B10RFF, pruun</t>
  </si>
  <si>
    <t xml:space="preserve">MV1150750/B10 </t>
  </si>
  <si>
    <t>Metall-lint, 16x0,5mm, tõmbetugevus 640kg, rullis ca 50kg +/-5%</t>
  </si>
  <si>
    <t xml:space="preserve">PM16/0,5/8/50 </t>
  </si>
  <si>
    <t>Metall-lint, 19x0,5mm, tõmbetugevus 760kg, rullis ca 50kg +/-5%</t>
  </si>
  <si>
    <t xml:space="preserve">PM19/0,5/8/50 </t>
  </si>
  <si>
    <t xml:space="preserve">Mullkilekotid, 23x32cm </t>
  </si>
  <si>
    <t xml:space="preserve">POM2332 </t>
  </si>
  <si>
    <t>Mullkilekotid, 30x42cm, A3</t>
  </si>
  <si>
    <t xml:space="preserve">POM3042 </t>
  </si>
  <si>
    <t>Juhtmekinnitused, 500x7,6mm, must, pakis 100tk</t>
  </si>
  <si>
    <t xml:space="preserve">PYAN500/76M/100 </t>
  </si>
  <si>
    <t>Pakkekile Stretch, 45cm lai, 23mic, 2,48kg net, 260m</t>
  </si>
  <si>
    <t xml:space="preserve">RP23 </t>
  </si>
  <si>
    <t>Pakkekile Stretch, 50cm lai, 17mic, 1,9kg net, must</t>
  </si>
  <si>
    <t xml:space="preserve">RP17/50M </t>
  </si>
  <si>
    <t xml:space="preserve">Kilesukk, LD, 45cm, H diam 76mm, läbip, 150mic, 80m/rull,10-11 kg </t>
  </si>
  <si>
    <t xml:space="preserve">RVX45/150 </t>
  </si>
  <si>
    <t xml:space="preserve">Plastikkanister, HD, keerme diam 45mm, 440g, nat, 10L </t>
  </si>
  <si>
    <t xml:space="preserve">UBKH10/45 </t>
  </si>
  <si>
    <t xml:space="preserve">UBKH5/38            </t>
  </si>
  <si>
    <t>Plastikkanister, HD, keerme diam 38mm, 160g, nat, 5L</t>
  </si>
  <si>
    <t>Võrkkotid, 60x80cm, kollane, UV, 60L</t>
  </si>
  <si>
    <t>VVP6080K/UV</t>
  </si>
  <si>
    <t xml:space="preserve">Kilekotid Minigrip, 50mic, 12x18cm, laiema sulguriga, euroauk, pakis 100tk </t>
  </si>
  <si>
    <t xml:space="preserve">KZE1218  </t>
  </si>
  <si>
    <t>Pakketeip, PP, 48mmx132m, läbipaistev, akrüülliim, 43mic</t>
  </si>
  <si>
    <t xml:space="preserve">TPH48132L </t>
  </si>
  <si>
    <t>Pakketeip, PP, 48mmx132m, pruun, akrüülliim, 43mic</t>
  </si>
  <si>
    <t xml:space="preserve">TPH48132P </t>
  </si>
  <si>
    <t>Puidust kaubaalus, 800x1200mm HT, EUR,  uus</t>
  </si>
  <si>
    <t xml:space="preserve">ZAVAX8001200 </t>
  </si>
  <si>
    <t>Puidust aluse kõrgendus / krae, 800x1200mm HT, kaitsevägi</t>
  </si>
  <si>
    <t xml:space="preserve">ZAVX80120KAITSEV    </t>
  </si>
  <si>
    <t>Vineerist kaubaaluse kõrgenduse kaas  4 mm, 800x1200mm</t>
  </si>
  <si>
    <t>ZAVEX80120</t>
  </si>
  <si>
    <t xml:space="preserve">PP-, PET- ja metall-lindi käru H405, südamik 400mm </t>
  </si>
  <si>
    <t>LPKYSH405</t>
  </si>
  <si>
    <t>Metall-lindi siduja, Feifer BO-51, 13-20mm lindile, 0,4-0,63mm</t>
  </si>
  <si>
    <t xml:space="preserve">PMWBO51 </t>
  </si>
  <si>
    <t>Jagaja alusekraele, 1154x190x12 mm, metallist konksudega, 1 lõige</t>
  </si>
  <si>
    <t>ZAVDX115419012</t>
  </si>
  <si>
    <t xml:space="preserve">Jagaja alusekraele, 1154x190x12 mm, metallist konksudega, 3 lõiget </t>
  </si>
  <si>
    <t>ZAVDX115419012/3</t>
  </si>
  <si>
    <t>Jagaja alusekraele, 754x190x12 mm, metallist konksudega, 1 lõige</t>
  </si>
  <si>
    <t>ZAVDX75419012</t>
  </si>
  <si>
    <t>taivo@pakendikeskus.ee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</si>
</sst>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3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1" fillId="0" borderId="2" xfId="0" applyFont="1" applyBorder="1" applyAlignment="1">
      <alignment horizontal="right" vertical="top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" fontId="3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3" fontId="4" fillId="5" borderId="1" xfId="0" applyNumberFormat="1" applyFont="1" applyFill="1" applyBorder="1" applyAlignment="1">
      <alignment horizontal="center" vertical="top"/>
    </xf>
    <xf numFmtId="3" fontId="4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center" vertical="top"/>
    </xf>
    <xf numFmtId="1" fontId="4" fillId="5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1" fillId="0" borderId="0" xfId="0" applyFont="1"/>
    <xf numFmtId="0" fontId="3" fillId="5" borderId="1" xfId="0" applyFont="1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5" borderId="1" xfId="0" applyFill="1" applyBorder="1" applyAlignment="1">
      <alignment horizontal="center" vertical="top" wrapText="1"/>
    </xf>
    <xf numFmtId="0" fontId="2" fillId="5" borderId="1" xfId="1" applyFill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98961</xdr:colOff>
      <xdr:row>0</xdr:row>
      <xdr:rowOff>96578</xdr:rowOff>
    </xdr:from>
    <xdr:to>
      <xdr:col>11</xdr:col>
      <xdr:colOff>962808</xdr:colOff>
      <xdr:row>4</xdr:row>
      <xdr:rowOff>128329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2345390" y="96578"/>
          <a:ext cx="3381168" cy="793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 b="1">
              <a:latin typeface="+mn-lt"/>
              <a:cs typeface="Arial" panose="020B0604020202020204" pitchFamily="34" charset="0"/>
            </a:rPr>
            <a:t>Lisa 1</a:t>
          </a:r>
        </a:p>
        <a:p>
          <a:pPr algn="r"/>
          <a:r>
            <a:rPr lang="et-EE" sz="1100">
              <a:latin typeface="+mn-lt"/>
              <a:cs typeface="Arial" panose="020B0604020202020204" pitchFamily="34" charset="0"/>
            </a:rPr>
            <a:t>Hankelepingu „Pakkevahendid ja laotarvikud“ </a:t>
          </a:r>
        </a:p>
        <a:p>
          <a:pPr algn="r"/>
          <a:r>
            <a:rPr lang="et-EE" sz="1100">
              <a:latin typeface="+mn-lt"/>
              <a:cs typeface="Arial" panose="020B0604020202020204" pitchFamily="34" charset="0"/>
            </a:rPr>
            <a:t>(</a:t>
          </a:r>
          <a:r>
            <a:rPr lang="et-EE" sz="1100">
              <a:solidFill>
                <a:sysClr val="windowText" lastClr="000000"/>
              </a:solidFill>
              <a:latin typeface="+mn-lt"/>
              <a:cs typeface="Arial" panose="020B0604020202020204" pitchFamily="34" charset="0"/>
            </a:rPr>
            <a:t>278664</a:t>
          </a:r>
          <a:r>
            <a:rPr lang="et-EE" sz="1100">
              <a:latin typeface="+mn-lt"/>
              <a:cs typeface="Arial" panose="020B0604020202020204" pitchFamily="34" charset="0"/>
            </a:rPr>
            <a:t>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ivo@pakendikesk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0"/>
  <sheetViews>
    <sheetView tabSelected="1" view="pageLayout" topLeftCell="A24" zoomScale="85" zoomScaleNormal="80" zoomScalePageLayoutView="85" workbookViewId="0">
      <selection activeCell="K36" sqref="K36"/>
    </sheetView>
  </sheetViews>
  <sheetFormatPr defaultColWidth="9.140625" defaultRowHeight="15" x14ac:dyDescent="0.25"/>
  <cols>
    <col min="1" max="1" width="9.140625" style="3" customWidth="1"/>
    <col min="2" max="2" width="23.28515625" style="10" customWidth="1"/>
    <col min="3" max="3" width="16" style="10" customWidth="1"/>
    <col min="4" max="4" width="47.42578125" style="10" customWidth="1"/>
    <col min="5" max="5" width="10.7109375" style="1" customWidth="1"/>
    <col min="6" max="6" width="7.85546875" style="2" customWidth="1"/>
    <col min="7" max="7" width="32.42578125" style="3" customWidth="1"/>
    <col min="8" max="8" width="19.28515625" style="3" customWidth="1"/>
    <col min="9" max="9" width="12.140625" style="3" customWidth="1"/>
    <col min="10" max="10" width="19.5703125" style="4" customWidth="1"/>
    <col min="11" max="11" width="15.5703125" style="4" customWidth="1"/>
    <col min="12" max="12" width="16.140625" style="4" customWidth="1"/>
    <col min="13" max="16384" width="9.140625" style="4"/>
  </cols>
  <sheetData>
    <row r="2" spans="1:12" x14ac:dyDescent="0.25">
      <c r="A2" s="26" t="s">
        <v>57</v>
      </c>
      <c r="B2" s="3"/>
      <c r="C2" s="3"/>
      <c r="D2" s="3"/>
    </row>
    <row r="3" spans="1:12" x14ac:dyDescent="0.25">
      <c r="A3" s="27"/>
      <c r="B3" s="23"/>
      <c r="C3" s="23"/>
      <c r="D3" s="23"/>
    </row>
    <row r="4" spans="1:12" x14ac:dyDescent="0.25">
      <c r="A4" s="28" t="s">
        <v>55</v>
      </c>
      <c r="B4" s="3"/>
      <c r="C4" s="43" t="s">
        <v>92</v>
      </c>
      <c r="D4" s="44"/>
    </row>
    <row r="5" spans="1:12" x14ac:dyDescent="0.25">
      <c r="A5" s="28" t="s">
        <v>56</v>
      </c>
      <c r="B5" s="24"/>
      <c r="C5" s="43">
        <v>10102167</v>
      </c>
      <c r="D5" s="44"/>
    </row>
    <row r="6" spans="1:12" x14ac:dyDescent="0.25">
      <c r="A6" s="24"/>
      <c r="B6" s="24"/>
      <c r="C6" s="24"/>
      <c r="D6" s="24"/>
    </row>
    <row r="7" spans="1:12" s="10" customFormat="1" ht="75" x14ac:dyDescent="0.25">
      <c r="A7" s="5" t="s">
        <v>2</v>
      </c>
      <c r="B7" s="6" t="s">
        <v>1</v>
      </c>
      <c r="C7" s="6" t="s">
        <v>4</v>
      </c>
      <c r="D7" s="7" t="s">
        <v>64</v>
      </c>
      <c r="E7" s="8" t="s">
        <v>59</v>
      </c>
      <c r="F7" s="8" t="s">
        <v>0</v>
      </c>
      <c r="G7" s="9" t="s">
        <v>6</v>
      </c>
      <c r="H7" s="9" t="s">
        <v>9</v>
      </c>
      <c r="I7" s="5" t="s">
        <v>61</v>
      </c>
      <c r="J7" s="29" t="s">
        <v>58</v>
      </c>
      <c r="K7" s="5" t="s">
        <v>60</v>
      </c>
      <c r="L7" s="5" t="s">
        <v>62</v>
      </c>
    </row>
    <row r="8" spans="1:12" x14ac:dyDescent="0.25">
      <c r="A8" s="16">
        <v>1</v>
      </c>
      <c r="B8" s="16" t="s">
        <v>19</v>
      </c>
      <c r="C8" s="16" t="s">
        <v>48</v>
      </c>
      <c r="D8" s="16" t="s">
        <v>65</v>
      </c>
      <c r="E8" s="21">
        <v>200</v>
      </c>
      <c r="F8" s="17" t="s">
        <v>3</v>
      </c>
      <c r="G8" s="34" t="s">
        <v>93</v>
      </c>
      <c r="H8" s="34" t="s">
        <v>94</v>
      </c>
      <c r="I8" s="36">
        <v>0.16</v>
      </c>
      <c r="J8" s="32">
        <f>E8*I8</f>
        <v>32</v>
      </c>
      <c r="K8" s="38">
        <v>25</v>
      </c>
      <c r="L8" s="33">
        <f>I8*K8</f>
        <v>4</v>
      </c>
    </row>
    <row r="9" spans="1:12" x14ac:dyDescent="0.25">
      <c r="A9" s="16">
        <v>2</v>
      </c>
      <c r="B9" s="16" t="s">
        <v>19</v>
      </c>
      <c r="C9" s="16" t="s">
        <v>48</v>
      </c>
      <c r="D9" s="16" t="s">
        <v>66</v>
      </c>
      <c r="E9" s="21">
        <v>250</v>
      </c>
      <c r="F9" s="17" t="s">
        <v>3</v>
      </c>
      <c r="G9" s="34" t="s">
        <v>95</v>
      </c>
      <c r="H9" s="34" t="s">
        <v>96</v>
      </c>
      <c r="I9" s="36">
        <v>0.21</v>
      </c>
      <c r="J9" s="32">
        <f t="shared" ref="J9:J36" si="0">E9*I9</f>
        <v>52.5</v>
      </c>
      <c r="K9" s="38">
        <v>25</v>
      </c>
      <c r="L9" s="33">
        <f t="shared" ref="L9:L36" si="1">I9*K9</f>
        <v>5.25</v>
      </c>
    </row>
    <row r="10" spans="1:12" x14ac:dyDescent="0.25">
      <c r="A10" s="16">
        <v>3</v>
      </c>
      <c r="B10" s="16" t="s">
        <v>19</v>
      </c>
      <c r="C10" s="16" t="s">
        <v>48</v>
      </c>
      <c r="D10" s="3" t="s">
        <v>67</v>
      </c>
      <c r="E10" s="21">
        <v>250</v>
      </c>
      <c r="F10" s="17" t="s">
        <v>3</v>
      </c>
      <c r="G10" s="34" t="s">
        <v>97</v>
      </c>
      <c r="H10" s="34" t="s">
        <v>98</v>
      </c>
      <c r="I10" s="36">
        <v>0.25</v>
      </c>
      <c r="J10" s="32">
        <f t="shared" si="0"/>
        <v>62.5</v>
      </c>
      <c r="K10" s="38">
        <v>25</v>
      </c>
      <c r="L10" s="33">
        <f t="shared" si="1"/>
        <v>6.25</v>
      </c>
    </row>
    <row r="11" spans="1:12" x14ac:dyDescent="0.25">
      <c r="A11" s="16">
        <v>4</v>
      </c>
      <c r="B11" s="16" t="s">
        <v>19</v>
      </c>
      <c r="C11" s="16" t="s">
        <v>48</v>
      </c>
      <c r="D11" s="16" t="s">
        <v>68</v>
      </c>
      <c r="E11" s="21">
        <v>250</v>
      </c>
      <c r="F11" s="17" t="s">
        <v>3</v>
      </c>
      <c r="G11" s="34" t="s">
        <v>99</v>
      </c>
      <c r="H11" s="34" t="s">
        <v>100</v>
      </c>
      <c r="I11" s="36">
        <v>0.73</v>
      </c>
      <c r="J11" s="32">
        <f t="shared" si="0"/>
        <v>182.5</v>
      </c>
      <c r="K11" s="38">
        <v>25</v>
      </c>
      <c r="L11" s="33">
        <f t="shared" si="1"/>
        <v>18.25</v>
      </c>
    </row>
    <row r="12" spans="1:12" x14ac:dyDescent="0.25">
      <c r="A12" s="16">
        <v>5</v>
      </c>
      <c r="B12" s="16" t="s">
        <v>19</v>
      </c>
      <c r="C12" s="16" t="s">
        <v>48</v>
      </c>
      <c r="D12" s="40" t="s">
        <v>69</v>
      </c>
      <c r="E12" s="21">
        <v>1200</v>
      </c>
      <c r="F12" s="17" t="s">
        <v>3</v>
      </c>
      <c r="G12" s="34" t="s">
        <v>101</v>
      </c>
      <c r="H12" s="34" t="s">
        <v>102</v>
      </c>
      <c r="I12" s="36">
        <v>1.1299999999999999</v>
      </c>
      <c r="J12" s="32">
        <f t="shared" si="0"/>
        <v>1355.9999999999998</v>
      </c>
      <c r="K12" s="38">
        <v>25</v>
      </c>
      <c r="L12" s="33">
        <f t="shared" si="1"/>
        <v>28.249999999999996</v>
      </c>
    </row>
    <row r="13" spans="1:12" x14ac:dyDescent="0.25">
      <c r="A13" s="16">
        <v>6</v>
      </c>
      <c r="B13" s="16" t="s">
        <v>19</v>
      </c>
      <c r="C13" s="16" t="s">
        <v>48</v>
      </c>
      <c r="D13" s="16" t="s">
        <v>79</v>
      </c>
      <c r="E13" s="21">
        <v>1100</v>
      </c>
      <c r="F13" s="17" t="s">
        <v>3</v>
      </c>
      <c r="G13" s="34" t="s">
        <v>103</v>
      </c>
      <c r="H13" s="34" t="s">
        <v>104</v>
      </c>
      <c r="I13" s="36">
        <v>1.2</v>
      </c>
      <c r="J13" s="32">
        <f t="shared" si="0"/>
        <v>1320</v>
      </c>
      <c r="K13" s="38">
        <v>225</v>
      </c>
      <c r="L13" s="33">
        <f t="shared" si="1"/>
        <v>270</v>
      </c>
    </row>
    <row r="14" spans="1:12" x14ac:dyDescent="0.25">
      <c r="A14" s="16">
        <v>7</v>
      </c>
      <c r="B14" s="16" t="s">
        <v>49</v>
      </c>
      <c r="C14" s="16" t="s">
        <v>48</v>
      </c>
      <c r="D14" s="16" t="s">
        <v>70</v>
      </c>
      <c r="E14" s="21">
        <v>700</v>
      </c>
      <c r="F14" s="17" t="s">
        <v>3</v>
      </c>
      <c r="G14" s="34" t="s">
        <v>105</v>
      </c>
      <c r="H14" s="34" t="s">
        <v>106</v>
      </c>
      <c r="I14" s="36">
        <v>0.33</v>
      </c>
      <c r="J14" s="32">
        <f t="shared" si="0"/>
        <v>231</v>
      </c>
      <c r="K14" s="38">
        <v>600</v>
      </c>
      <c r="L14" s="33">
        <f t="shared" si="1"/>
        <v>198</v>
      </c>
    </row>
    <row r="15" spans="1:12" x14ac:dyDescent="0.25">
      <c r="A15" s="16">
        <v>8</v>
      </c>
      <c r="B15" s="16" t="s">
        <v>20</v>
      </c>
      <c r="C15" s="16"/>
      <c r="D15" s="40" t="s">
        <v>46</v>
      </c>
      <c r="E15" s="21">
        <v>2000</v>
      </c>
      <c r="F15" s="17" t="s">
        <v>21</v>
      </c>
      <c r="G15" s="34" t="s">
        <v>107</v>
      </c>
      <c r="H15" s="34" t="s">
        <v>108</v>
      </c>
      <c r="I15" s="36">
        <v>67</v>
      </c>
      <c r="J15" s="32">
        <f t="shared" si="0"/>
        <v>134000</v>
      </c>
      <c r="K15" s="38">
        <v>1</v>
      </c>
      <c r="L15" s="33">
        <f t="shared" si="1"/>
        <v>67</v>
      </c>
    </row>
    <row r="16" spans="1:12" x14ac:dyDescent="0.25">
      <c r="A16" s="16">
        <v>9</v>
      </c>
      <c r="B16" s="16" t="s">
        <v>20</v>
      </c>
      <c r="C16" s="16"/>
      <c r="D16" s="40" t="s">
        <v>47</v>
      </c>
      <c r="E16" s="21">
        <v>1100</v>
      </c>
      <c r="F16" s="17" t="s">
        <v>21</v>
      </c>
      <c r="G16" s="34" t="s">
        <v>109</v>
      </c>
      <c r="H16" s="34" t="s">
        <v>110</v>
      </c>
      <c r="I16" s="36">
        <v>67</v>
      </c>
      <c r="J16" s="32">
        <f t="shared" si="0"/>
        <v>73700</v>
      </c>
      <c r="K16" s="38">
        <v>1</v>
      </c>
      <c r="L16" s="33">
        <f t="shared" si="1"/>
        <v>67</v>
      </c>
    </row>
    <row r="17" spans="1:12" x14ac:dyDescent="0.25">
      <c r="A17" s="16">
        <v>10</v>
      </c>
      <c r="B17" s="16" t="s">
        <v>22</v>
      </c>
      <c r="C17" s="16" t="s">
        <v>51</v>
      </c>
      <c r="D17" s="16" t="s">
        <v>71</v>
      </c>
      <c r="E17" s="21">
        <v>200</v>
      </c>
      <c r="F17" s="20" t="s">
        <v>3</v>
      </c>
      <c r="G17" s="34" t="s">
        <v>111</v>
      </c>
      <c r="H17" s="34" t="s">
        <v>112</v>
      </c>
      <c r="I17" s="36">
        <v>7.3999999999999996E-2</v>
      </c>
      <c r="J17" s="32">
        <f t="shared" si="0"/>
        <v>14.799999999999999</v>
      </c>
      <c r="K17" s="38">
        <v>500</v>
      </c>
      <c r="L17" s="33">
        <f t="shared" si="1"/>
        <v>37</v>
      </c>
    </row>
    <row r="18" spans="1:12" x14ac:dyDescent="0.25">
      <c r="A18" s="16">
        <v>11</v>
      </c>
      <c r="B18" s="16" t="s">
        <v>22</v>
      </c>
      <c r="C18" s="11" t="s">
        <v>51</v>
      </c>
      <c r="D18" s="18" t="s">
        <v>23</v>
      </c>
      <c r="E18" s="22">
        <v>100</v>
      </c>
      <c r="F18" s="13" t="s">
        <v>3</v>
      </c>
      <c r="G18" s="34" t="s">
        <v>113</v>
      </c>
      <c r="H18" s="34" t="s">
        <v>114</v>
      </c>
      <c r="I18" s="36">
        <v>0.11</v>
      </c>
      <c r="J18" s="32">
        <f t="shared" si="0"/>
        <v>11</v>
      </c>
      <c r="K18" s="38">
        <v>500</v>
      </c>
      <c r="L18" s="33">
        <f t="shared" si="1"/>
        <v>55</v>
      </c>
    </row>
    <row r="19" spans="1:12" x14ac:dyDescent="0.25">
      <c r="A19" s="16">
        <v>12</v>
      </c>
      <c r="B19" s="18" t="s">
        <v>24</v>
      </c>
      <c r="C19" s="16" t="s">
        <v>50</v>
      </c>
      <c r="D19" s="18" t="s">
        <v>75</v>
      </c>
      <c r="E19" s="22">
        <v>200</v>
      </c>
      <c r="F19" s="13" t="s">
        <v>18</v>
      </c>
      <c r="G19" s="34" t="s">
        <v>115</v>
      </c>
      <c r="H19" s="34" t="s">
        <v>116</v>
      </c>
      <c r="I19" s="36">
        <v>5.05</v>
      </c>
      <c r="J19" s="32">
        <f t="shared" si="0"/>
        <v>1010</v>
      </c>
      <c r="K19" s="38">
        <v>5</v>
      </c>
      <c r="L19" s="33">
        <f t="shared" si="1"/>
        <v>25.25</v>
      </c>
    </row>
    <row r="20" spans="1:12" ht="30" x14ac:dyDescent="0.25">
      <c r="A20" s="16">
        <v>13</v>
      </c>
      <c r="B20" s="18" t="s">
        <v>25</v>
      </c>
      <c r="C20" s="11" t="s">
        <v>44</v>
      </c>
      <c r="D20" s="18" t="s">
        <v>74</v>
      </c>
      <c r="E20" s="22">
        <v>100</v>
      </c>
      <c r="F20" s="13" t="s">
        <v>8</v>
      </c>
      <c r="G20" s="34" t="s">
        <v>117</v>
      </c>
      <c r="H20" s="34" t="s">
        <v>118</v>
      </c>
      <c r="I20" s="36">
        <v>4.3</v>
      </c>
      <c r="J20" s="32">
        <f t="shared" si="0"/>
        <v>430</v>
      </c>
      <c r="K20" s="38">
        <v>6</v>
      </c>
      <c r="L20" s="33">
        <f t="shared" si="1"/>
        <v>25.799999999999997</v>
      </c>
    </row>
    <row r="21" spans="1:12" x14ac:dyDescent="0.25">
      <c r="A21" s="16">
        <v>14</v>
      </c>
      <c r="B21" s="18" t="s">
        <v>26</v>
      </c>
      <c r="C21" s="11" t="s">
        <v>40</v>
      </c>
      <c r="D21" s="18" t="s">
        <v>73</v>
      </c>
      <c r="E21" s="22">
        <v>100</v>
      </c>
      <c r="F21" s="13" t="s">
        <v>8</v>
      </c>
      <c r="G21" s="34" t="s">
        <v>119</v>
      </c>
      <c r="H21" s="34" t="s">
        <v>120</v>
      </c>
      <c r="I21" s="36">
        <v>4.37</v>
      </c>
      <c r="J21" s="32">
        <f t="shared" si="0"/>
        <v>437</v>
      </c>
      <c r="K21" s="38">
        <v>6</v>
      </c>
      <c r="L21" s="33">
        <f t="shared" si="1"/>
        <v>26.22</v>
      </c>
    </row>
    <row r="22" spans="1:12" x14ac:dyDescent="0.25">
      <c r="A22" s="16">
        <v>15</v>
      </c>
      <c r="B22" s="15" t="s">
        <v>27</v>
      </c>
      <c r="C22" s="11" t="s">
        <v>41</v>
      </c>
      <c r="D22" s="11" t="s">
        <v>52</v>
      </c>
      <c r="E22" s="12">
        <v>300</v>
      </c>
      <c r="F22" s="12" t="s">
        <v>21</v>
      </c>
      <c r="G22" s="34" t="s">
        <v>121</v>
      </c>
      <c r="H22" s="34" t="s">
        <v>122</v>
      </c>
      <c r="I22" s="36">
        <v>3.8</v>
      </c>
      <c r="J22" s="32">
        <f t="shared" si="0"/>
        <v>1140</v>
      </c>
      <c r="K22" s="38">
        <v>10</v>
      </c>
      <c r="L22" s="33">
        <f t="shared" si="1"/>
        <v>38</v>
      </c>
    </row>
    <row r="23" spans="1:12" x14ac:dyDescent="0.25">
      <c r="A23" s="16">
        <v>16</v>
      </c>
      <c r="B23" s="11" t="s">
        <v>28</v>
      </c>
      <c r="C23" s="11" t="s">
        <v>42</v>
      </c>
      <c r="D23" s="11" t="s">
        <v>89</v>
      </c>
      <c r="E23" s="12">
        <v>200</v>
      </c>
      <c r="F23" s="12" t="s">
        <v>3</v>
      </c>
      <c r="G23" s="34" t="s">
        <v>123</v>
      </c>
      <c r="H23" s="34" t="s">
        <v>124</v>
      </c>
      <c r="I23" s="36">
        <v>2.54</v>
      </c>
      <c r="J23" s="32">
        <f t="shared" si="0"/>
        <v>508</v>
      </c>
      <c r="K23" s="38">
        <v>20</v>
      </c>
      <c r="L23" s="33">
        <f t="shared" si="1"/>
        <v>50.8</v>
      </c>
    </row>
    <row r="24" spans="1:12" x14ac:dyDescent="0.25">
      <c r="A24" s="16">
        <v>17</v>
      </c>
      <c r="B24" s="16" t="s">
        <v>28</v>
      </c>
      <c r="C24" s="16" t="s">
        <v>43</v>
      </c>
      <c r="D24" s="16" t="s">
        <v>88</v>
      </c>
      <c r="E24" s="21">
        <v>400</v>
      </c>
      <c r="F24" s="12" t="s">
        <v>3</v>
      </c>
      <c r="G24" s="34" t="s">
        <v>126</v>
      </c>
      <c r="H24" s="34" t="s">
        <v>125</v>
      </c>
      <c r="I24" s="36">
        <v>1.01</v>
      </c>
      <c r="J24" s="32">
        <f t="shared" si="0"/>
        <v>404</v>
      </c>
      <c r="K24" s="38">
        <v>1500</v>
      </c>
      <c r="L24" s="33">
        <f t="shared" si="1"/>
        <v>1515</v>
      </c>
    </row>
    <row r="25" spans="1:12" x14ac:dyDescent="0.25">
      <c r="A25" s="16">
        <v>18</v>
      </c>
      <c r="B25" s="16" t="s">
        <v>29</v>
      </c>
      <c r="C25" s="16" t="s">
        <v>36</v>
      </c>
      <c r="D25" s="40" t="s">
        <v>35</v>
      </c>
      <c r="E25" s="21">
        <v>2300</v>
      </c>
      <c r="F25" s="17" t="s">
        <v>3</v>
      </c>
      <c r="G25" s="34" t="s">
        <v>127</v>
      </c>
      <c r="H25" s="34" t="s">
        <v>128</v>
      </c>
      <c r="I25" s="36">
        <v>0.18</v>
      </c>
      <c r="J25" s="32">
        <f t="shared" si="0"/>
        <v>414</v>
      </c>
      <c r="K25" s="38">
        <v>100</v>
      </c>
      <c r="L25" s="33">
        <f t="shared" si="1"/>
        <v>18</v>
      </c>
    </row>
    <row r="26" spans="1:12" x14ac:dyDescent="0.25">
      <c r="A26" s="16">
        <v>19</v>
      </c>
      <c r="B26" s="16" t="s">
        <v>45</v>
      </c>
      <c r="C26" s="16" t="s">
        <v>7</v>
      </c>
      <c r="D26" s="40" t="s">
        <v>76</v>
      </c>
      <c r="E26" s="21">
        <v>450</v>
      </c>
      <c r="F26" s="17" t="s">
        <v>18</v>
      </c>
      <c r="G26" s="34" t="s">
        <v>129</v>
      </c>
      <c r="H26" s="34" t="s">
        <v>130</v>
      </c>
      <c r="I26" s="36">
        <v>1.37</v>
      </c>
      <c r="J26" s="32">
        <f t="shared" si="0"/>
        <v>616.5</v>
      </c>
      <c r="K26" s="38">
        <v>100</v>
      </c>
      <c r="L26" s="33">
        <f t="shared" si="1"/>
        <v>137</v>
      </c>
    </row>
    <row r="27" spans="1:12" ht="30" x14ac:dyDescent="0.25">
      <c r="A27" s="16">
        <v>20</v>
      </c>
      <c r="B27" s="16" t="s">
        <v>13</v>
      </c>
      <c r="C27" s="16" t="s">
        <v>53</v>
      </c>
      <c r="D27" s="16" t="s">
        <v>77</v>
      </c>
      <c r="E27" s="21">
        <v>50</v>
      </c>
      <c r="F27" s="17" t="s">
        <v>8</v>
      </c>
      <c r="G27" s="34" t="s">
        <v>131</v>
      </c>
      <c r="H27" s="34" t="s">
        <v>132</v>
      </c>
      <c r="I27" s="36">
        <v>0.98</v>
      </c>
      <c r="J27" s="32">
        <f t="shared" si="0"/>
        <v>49</v>
      </c>
      <c r="K27" s="38">
        <v>36</v>
      </c>
      <c r="L27" s="33">
        <f t="shared" si="1"/>
        <v>35.28</v>
      </c>
    </row>
    <row r="28" spans="1:12" ht="30" x14ac:dyDescent="0.25">
      <c r="A28" s="16">
        <v>21</v>
      </c>
      <c r="B28" s="16" t="s">
        <v>13</v>
      </c>
      <c r="C28" s="16" t="s">
        <v>54</v>
      </c>
      <c r="D28" s="16" t="s">
        <v>78</v>
      </c>
      <c r="E28" s="21">
        <v>20</v>
      </c>
      <c r="F28" s="17" t="s">
        <v>8</v>
      </c>
      <c r="G28" s="34" t="s">
        <v>133</v>
      </c>
      <c r="H28" s="34" t="s">
        <v>134</v>
      </c>
      <c r="I28" s="36">
        <v>0.98</v>
      </c>
      <c r="J28" s="32">
        <f t="shared" si="0"/>
        <v>19.600000000000001</v>
      </c>
      <c r="K28" s="38">
        <v>36</v>
      </c>
      <c r="L28" s="33">
        <f t="shared" si="1"/>
        <v>35.28</v>
      </c>
    </row>
    <row r="29" spans="1:12" ht="45" x14ac:dyDescent="0.25">
      <c r="A29" s="16">
        <v>22</v>
      </c>
      <c r="B29" s="15" t="s">
        <v>10</v>
      </c>
      <c r="C29" s="11" t="s">
        <v>5</v>
      </c>
      <c r="D29" s="11" t="s">
        <v>17</v>
      </c>
      <c r="E29" s="12">
        <v>3200</v>
      </c>
      <c r="F29" s="12" t="s">
        <v>3</v>
      </c>
      <c r="G29" s="35" t="s">
        <v>135</v>
      </c>
      <c r="H29" s="34" t="s">
        <v>136</v>
      </c>
      <c r="I29" s="36">
        <v>12.3</v>
      </c>
      <c r="J29" s="32">
        <f t="shared" si="0"/>
        <v>39360</v>
      </c>
      <c r="K29" s="38">
        <v>1</v>
      </c>
      <c r="L29" s="33">
        <f t="shared" si="1"/>
        <v>12.3</v>
      </c>
    </row>
    <row r="30" spans="1:12" x14ac:dyDescent="0.25">
      <c r="A30" s="16">
        <v>23</v>
      </c>
      <c r="B30" s="19" t="s">
        <v>14</v>
      </c>
      <c r="C30" s="11" t="s">
        <v>5</v>
      </c>
      <c r="D30" s="11" t="s">
        <v>16</v>
      </c>
      <c r="E30" s="12">
        <v>15500</v>
      </c>
      <c r="F30" s="12" t="s">
        <v>3</v>
      </c>
      <c r="G30" s="34" t="s">
        <v>137</v>
      </c>
      <c r="H30" s="34" t="s">
        <v>138</v>
      </c>
      <c r="I30" s="36">
        <v>11.82</v>
      </c>
      <c r="J30" s="32">
        <f t="shared" si="0"/>
        <v>183210</v>
      </c>
      <c r="K30" s="38">
        <v>1</v>
      </c>
      <c r="L30" s="33">
        <f t="shared" si="1"/>
        <v>11.82</v>
      </c>
    </row>
    <row r="31" spans="1:12" x14ac:dyDescent="0.25">
      <c r="A31" s="16">
        <v>24</v>
      </c>
      <c r="B31" s="11" t="s">
        <v>15</v>
      </c>
      <c r="C31" s="11" t="s">
        <v>11</v>
      </c>
      <c r="D31" s="11" t="s">
        <v>12</v>
      </c>
      <c r="E31" s="12">
        <v>4000</v>
      </c>
      <c r="F31" s="12" t="s">
        <v>3</v>
      </c>
      <c r="G31" s="34" t="s">
        <v>139</v>
      </c>
      <c r="H31" s="34" t="s">
        <v>140</v>
      </c>
      <c r="I31" s="36">
        <v>8.9</v>
      </c>
      <c r="J31" s="32">
        <f t="shared" si="0"/>
        <v>35600</v>
      </c>
      <c r="K31" s="38">
        <v>1</v>
      </c>
      <c r="L31" s="33">
        <f t="shared" si="1"/>
        <v>8.9</v>
      </c>
    </row>
    <row r="32" spans="1:12" x14ac:dyDescent="0.25">
      <c r="A32" s="16">
        <v>25</v>
      </c>
      <c r="B32" s="16" t="s">
        <v>30</v>
      </c>
      <c r="C32" s="16" t="s">
        <v>5</v>
      </c>
      <c r="D32" s="16" t="s">
        <v>31</v>
      </c>
      <c r="E32" s="21">
        <v>100</v>
      </c>
      <c r="F32" s="12" t="s">
        <v>3</v>
      </c>
      <c r="G32" s="34" t="s">
        <v>145</v>
      </c>
      <c r="H32" s="34" t="s">
        <v>146</v>
      </c>
      <c r="I32" s="36">
        <v>8.6999999999999993</v>
      </c>
      <c r="J32" s="32">
        <f t="shared" si="0"/>
        <v>869.99999999999989</v>
      </c>
      <c r="K32" s="38">
        <v>100</v>
      </c>
      <c r="L32" s="33">
        <f t="shared" si="1"/>
        <v>869.99999999999989</v>
      </c>
    </row>
    <row r="33" spans="1:12" x14ac:dyDescent="0.25">
      <c r="A33" s="16">
        <v>26</v>
      </c>
      <c r="B33" s="16" t="s">
        <v>30</v>
      </c>
      <c r="C33" s="16" t="s">
        <v>5</v>
      </c>
      <c r="D33" s="16" t="s">
        <v>32</v>
      </c>
      <c r="E33" s="21">
        <v>250</v>
      </c>
      <c r="F33" s="12" t="s">
        <v>3</v>
      </c>
      <c r="G33" s="34" t="s">
        <v>147</v>
      </c>
      <c r="H33" s="34" t="s">
        <v>148</v>
      </c>
      <c r="I33" s="36">
        <v>8.9</v>
      </c>
      <c r="J33" s="32">
        <f t="shared" si="0"/>
        <v>2225</v>
      </c>
      <c r="K33" s="38">
        <v>100</v>
      </c>
      <c r="L33" s="33">
        <f t="shared" si="1"/>
        <v>890</v>
      </c>
    </row>
    <row r="34" spans="1:12" x14ac:dyDescent="0.25">
      <c r="A34" s="16">
        <v>27</v>
      </c>
      <c r="B34" s="16" t="s">
        <v>30</v>
      </c>
      <c r="C34" s="16" t="s">
        <v>5</v>
      </c>
      <c r="D34" s="40" t="s">
        <v>33</v>
      </c>
      <c r="E34" s="21">
        <v>450</v>
      </c>
      <c r="F34" s="17" t="s">
        <v>3</v>
      </c>
      <c r="G34" s="34" t="s">
        <v>149</v>
      </c>
      <c r="H34" s="34" t="s">
        <v>150</v>
      </c>
      <c r="I34" s="36">
        <v>6.98</v>
      </c>
      <c r="J34" s="32">
        <f t="shared" si="0"/>
        <v>3141</v>
      </c>
      <c r="K34" s="38">
        <v>100</v>
      </c>
      <c r="L34" s="33">
        <f t="shared" si="1"/>
        <v>698</v>
      </c>
    </row>
    <row r="35" spans="1:12" ht="30" x14ac:dyDescent="0.25">
      <c r="A35" s="16">
        <v>28</v>
      </c>
      <c r="B35" s="16" t="s">
        <v>37</v>
      </c>
      <c r="C35" s="16" t="s">
        <v>39</v>
      </c>
      <c r="D35" s="40" t="s">
        <v>38</v>
      </c>
      <c r="E35" s="21">
        <v>3</v>
      </c>
      <c r="F35" s="17" t="s">
        <v>3</v>
      </c>
      <c r="G35" s="34" t="s">
        <v>141</v>
      </c>
      <c r="H35" s="34" t="s">
        <v>142</v>
      </c>
      <c r="I35" s="36">
        <v>159</v>
      </c>
      <c r="J35" s="32">
        <f t="shared" si="0"/>
        <v>477</v>
      </c>
      <c r="K35" s="38">
        <v>1</v>
      </c>
      <c r="L35" s="33">
        <f t="shared" si="1"/>
        <v>159</v>
      </c>
    </row>
    <row r="36" spans="1:12" x14ac:dyDescent="0.25">
      <c r="A36" s="16">
        <v>29</v>
      </c>
      <c r="B36" s="16" t="s">
        <v>34</v>
      </c>
      <c r="C36" s="11"/>
      <c r="D36" s="18" t="s">
        <v>72</v>
      </c>
      <c r="E36" s="22">
        <v>3</v>
      </c>
      <c r="F36" s="13" t="s">
        <v>3</v>
      </c>
      <c r="G36" s="34" t="s">
        <v>143</v>
      </c>
      <c r="H36" s="34" t="s">
        <v>144</v>
      </c>
      <c r="I36" s="36">
        <v>395</v>
      </c>
      <c r="J36" s="32">
        <f t="shared" si="0"/>
        <v>1185</v>
      </c>
      <c r="K36" s="38">
        <v>1</v>
      </c>
      <c r="L36" s="33">
        <f t="shared" si="1"/>
        <v>395</v>
      </c>
    </row>
    <row r="37" spans="1:12" x14ac:dyDescent="0.25">
      <c r="A37" s="14"/>
      <c r="B37" s="3"/>
      <c r="C37" s="3"/>
      <c r="E37" s="25"/>
      <c r="F37" s="25"/>
      <c r="G37" s="25"/>
      <c r="H37" s="25"/>
      <c r="I37" s="25" t="s">
        <v>63</v>
      </c>
      <c r="J37" s="37">
        <f>SUM(J8:J36)</f>
        <v>482058.4</v>
      </c>
    </row>
    <row r="38" spans="1:12" x14ac:dyDescent="0.25">
      <c r="A38" s="14"/>
      <c r="B38" s="3"/>
      <c r="C38" s="3"/>
      <c r="D38" s="3"/>
      <c r="E38" s="2"/>
    </row>
    <row r="39" spans="1:12" ht="15.75" customHeight="1" x14ac:dyDescent="0.25">
      <c r="A39" s="28" t="s">
        <v>90</v>
      </c>
      <c r="B39" s="39"/>
      <c r="C39" s="39"/>
      <c r="D39" s="39"/>
      <c r="E39" s="39"/>
      <c r="F39" s="39"/>
      <c r="G39" s="39"/>
      <c r="H39" s="39"/>
      <c r="I39" s="39"/>
    </row>
    <row r="40" spans="1:12" ht="15.75" customHeight="1" x14ac:dyDescent="0.25">
      <c r="A40" s="42" t="s">
        <v>85</v>
      </c>
      <c r="B40" s="39"/>
      <c r="C40" s="39"/>
      <c r="D40" s="39"/>
      <c r="E40" s="39"/>
      <c r="F40" s="39"/>
      <c r="G40" s="39"/>
      <c r="H40" s="39"/>
      <c r="I40" s="39"/>
    </row>
    <row r="41" spans="1:12" ht="15.75" customHeight="1" x14ac:dyDescent="0.25">
      <c r="A41" s="42"/>
      <c r="B41" s="39"/>
      <c r="C41" s="39"/>
      <c r="D41" s="39"/>
      <c r="E41" s="39"/>
      <c r="F41" s="39"/>
      <c r="G41" s="39"/>
      <c r="H41" s="39"/>
      <c r="I41" s="39"/>
    </row>
    <row r="42" spans="1:12" ht="15.75" customHeight="1" x14ac:dyDescent="0.25">
      <c r="A42" s="39" t="s">
        <v>84</v>
      </c>
      <c r="B42" s="39"/>
      <c r="C42" s="39"/>
      <c r="D42" s="39"/>
      <c r="E42" s="39"/>
      <c r="F42" s="39"/>
      <c r="G42" s="39"/>
      <c r="H42" s="39"/>
      <c r="I42" s="39"/>
    </row>
    <row r="43" spans="1:12" x14ac:dyDescent="0.25">
      <c r="A43" s="30" t="s">
        <v>80</v>
      </c>
      <c r="B43" s="30"/>
      <c r="C43" s="30"/>
      <c r="D43" s="30"/>
      <c r="E43" s="30"/>
      <c r="F43" s="31"/>
      <c r="G43" s="31"/>
      <c r="H43" s="31"/>
      <c r="I43" s="30"/>
    </row>
    <row r="44" spans="1:12" x14ac:dyDescent="0.25">
      <c r="A44" s="30" t="s">
        <v>83</v>
      </c>
      <c r="B44" s="30"/>
      <c r="C44" s="30"/>
      <c r="D44" s="30"/>
      <c r="E44" s="30"/>
      <c r="F44" s="31"/>
      <c r="G44" s="31"/>
      <c r="H44" s="31"/>
      <c r="I44" s="30"/>
    </row>
    <row r="45" spans="1:12" x14ac:dyDescent="0.25">
      <c r="A45" s="41" t="s">
        <v>86</v>
      </c>
    </row>
    <row r="46" spans="1:12" x14ac:dyDescent="0.25">
      <c r="A46" s="41" t="s">
        <v>81</v>
      </c>
    </row>
    <row r="47" spans="1:12" x14ac:dyDescent="0.25">
      <c r="A47" s="41" t="s">
        <v>91</v>
      </c>
    </row>
    <row r="48" spans="1:12" x14ac:dyDescent="0.25">
      <c r="A48" s="41" t="s">
        <v>82</v>
      </c>
    </row>
    <row r="50" spans="2:4" x14ac:dyDescent="0.25">
      <c r="B50" s="41" t="s">
        <v>87</v>
      </c>
      <c r="C50" s="46" t="s">
        <v>151</v>
      </c>
      <c r="D50" s="45"/>
    </row>
  </sheetData>
  <mergeCells count="3">
    <mergeCell ref="C4:D4"/>
    <mergeCell ref="C5:D5"/>
    <mergeCell ref="C50:D50"/>
  </mergeCells>
  <hyperlinks>
    <hyperlink ref="C50" r:id="rId1" xr:uid="{6BF8995F-6A29-4388-B550-F2CC3634D47B}"/>
  </hyperlinks>
  <pageMargins left="0.51181102362204722" right="0.51181102362204722" top="0.74803149606299213" bottom="0.55118110236220474" header="0.31496062992125984" footer="0.31496062992125984"/>
  <pageSetup scale="55" orientation="landscape" r:id="rId2"/>
  <headerFooter>
    <oddFooter>&amp;C&amp;9&amp;P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68E6FB-ADF3-41A2-8745-3AF2150DB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7FFC75-F9F0-4C3A-904E-392F40AFAD54}">
  <ds:schemaRefs>
    <ds:schemaRef ds:uri="http://schemas.openxmlformats.org/package/2006/metadata/core-properties"/>
    <ds:schemaRef ds:uri="http://purl.org/dc/terms/"/>
    <ds:schemaRef ds:uri="http://schemas.microsoft.com/sharepoint/v4"/>
    <ds:schemaRef ds:uri="http://purl.org/dc/dcmitype/"/>
    <ds:schemaRef ds:uri="http://schemas.microsoft.com/office/2006/documentManagement/types"/>
    <ds:schemaRef ds:uri="http://purl.org/dc/elements/1.1/"/>
    <ds:schemaRef ds:uri="d5573a5d-10e4-4724-a6b0-f07fd5e60675"/>
    <ds:schemaRef ds:uri="http://schemas.microsoft.com/office/infopath/2007/PartnerControls"/>
    <ds:schemaRef ds:uri="dc4eddb5-893d-46fb-9a13-cb0b8602c7d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41553CB-1231-4373-BB3E-2D34D4557A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Heilika Reinvart</dc:creator>
  <cp:lastModifiedBy>Taivo Autor</cp:lastModifiedBy>
  <dcterms:created xsi:type="dcterms:W3CDTF">2020-06-10T04:53:34Z</dcterms:created>
  <dcterms:modified xsi:type="dcterms:W3CDTF">2024-05-17T07:46:39Z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