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7800/files/1/"/>
    </mc:Choice>
  </mc:AlternateContent>
  <xr:revisionPtr revIDLastSave="0" documentId="13_ncr:1_{F5021730-B3D4-4092-A3F6-EBEA4347EC3C}" xr6:coauthVersionLast="47" xr6:coauthVersionMax="47" xr10:uidLastSave="{00000000-0000-0000-0000-000000000000}"/>
  <bookViews>
    <workbookView xWindow="-110" yWindow="-110" windowWidth="19420" windowHeight="11500" xr2:uid="{00000000-000D-0000-FFFF-FFFF00000000}"/>
  </bookViews>
  <sheets>
    <sheet name="Erinevad toiduained" sheetId="1" r:id="rId1"/>
  </sheets>
  <definedNames>
    <definedName name="_xlnm._FilterDatabase" localSheetId="0" hidden="1">'Erinevad toiduained'!$A$7:$Z$7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9" i="1" l="1"/>
  <c r="V48" i="1"/>
  <c r="V47" i="1"/>
  <c r="V46" i="1"/>
  <c r="V45" i="1"/>
  <c r="V44" i="1"/>
  <c r="V43" i="1"/>
  <c r="V42" i="1"/>
  <c r="V41" i="1"/>
  <c r="V40" i="1"/>
  <c r="V39" i="1"/>
  <c r="V38" i="1"/>
  <c r="V37" i="1"/>
  <c r="V36" i="1"/>
  <c r="V35" i="1"/>
  <c r="V34" i="1"/>
  <c r="V33" i="1"/>
  <c r="V32" i="1"/>
  <c r="V31" i="1"/>
  <c r="V30" i="1"/>
  <c r="V29" i="1"/>
  <c r="V28" i="1"/>
  <c r="V27" i="1"/>
  <c r="V26" i="1"/>
  <c r="V25" i="1"/>
  <c r="V24" i="1"/>
  <c r="V50" i="1" s="1"/>
  <c r="V21" i="1"/>
  <c r="V20" i="1"/>
  <c r="V19" i="1"/>
  <c r="V18" i="1"/>
  <c r="V17" i="1"/>
  <c r="V16" i="1"/>
  <c r="V22" i="1" s="1"/>
  <c r="V13" i="1"/>
  <c r="V12" i="1"/>
  <c r="V8" i="1"/>
  <c r="V14" i="1" l="1"/>
  <c r="V9" i="1" l="1"/>
  <c r="V52" i="1" s="1"/>
</calcChain>
</file>

<file path=xl/sharedStrings.xml><?xml version="1.0" encoding="utf-8"?>
<sst xmlns="http://schemas.openxmlformats.org/spreadsheetml/2006/main" count="294" uniqueCount="246">
  <si>
    <t>Toode</t>
  </si>
  <si>
    <t>Toote kirjeldus</t>
  </si>
  <si>
    <t>Pakend</t>
  </si>
  <si>
    <t>Inglise keelne toote nimetus</t>
  </si>
  <si>
    <t>Toiteväärtus 100 g kohta</t>
  </si>
  <si>
    <t>kcal</t>
  </si>
  <si>
    <t>valgud</t>
  </si>
  <si>
    <t>süsi-vesikud</t>
  </si>
  <si>
    <t>rasvad</t>
  </si>
  <si>
    <t>Jrk nr</t>
  </si>
  <si>
    <t>0,5 - 1 kg</t>
  </si>
  <si>
    <t>0,1 - 0,3 kg</t>
  </si>
  <si>
    <t>taimse rasva sisaldus minimaalselt 80 %</t>
  </si>
  <si>
    <t>foolium</t>
  </si>
  <si>
    <t>Kogus plokis/ kastis tk</t>
  </si>
  <si>
    <t xml:space="preserve">Toote kaal/maht </t>
  </si>
  <si>
    <t>Toote kaal/maht kg/l</t>
  </si>
  <si>
    <t>0,4 - 1 kg</t>
  </si>
  <si>
    <t>2 - 5 kg</t>
  </si>
  <si>
    <t>0,3 - 1 kg</t>
  </si>
  <si>
    <t>metall/ klaas</t>
  </si>
  <si>
    <t>klaas</t>
  </si>
  <si>
    <t>peet marineeritud 1</t>
  </si>
  <si>
    <t>viilud</t>
  </si>
  <si>
    <t>kõrvits marineeritud 1</t>
  </si>
  <si>
    <t>kuubikud või ribad</t>
  </si>
  <si>
    <t>plastikpudel</t>
  </si>
  <si>
    <t>0,3 - 0,7 kg</t>
  </si>
  <si>
    <t>caersari kaste</t>
  </si>
  <si>
    <t>küüslauk, juust, anšoovis</t>
  </si>
  <si>
    <t>itaalia kaste</t>
  </si>
  <si>
    <t>Pakkumuse vormil ei tohi pakkuja ridu/veerge kustutada ega juurde luua.</t>
  </si>
  <si>
    <t>küpsetusmargariin 1</t>
  </si>
  <si>
    <t>majonees 9</t>
  </si>
  <si>
    <t>lahja, rasvasisaldus kuni 5 %</t>
  </si>
  <si>
    <t>Maitseained, õlid, kastmed</t>
  </si>
  <si>
    <t>Konserveeritud tooted</t>
  </si>
  <si>
    <t>küpsis klassikaline 5</t>
  </si>
  <si>
    <t>küpsis täidisega 1</t>
  </si>
  <si>
    <t>küpsis täidisega 2</t>
  </si>
  <si>
    <t>küpsis täidisega 3</t>
  </si>
  <si>
    <t>küpsis täidisega 4</t>
  </si>
  <si>
    <t>kaeraküpsis 1</t>
  </si>
  <si>
    <t xml:space="preserve">pralineekompvek </t>
  </si>
  <si>
    <t xml:space="preserve">vahvlikompvek </t>
  </si>
  <si>
    <t xml:space="preserve"> 1 - 2 kg</t>
  </si>
  <si>
    <t>marmelaadikompvek</t>
  </si>
  <si>
    <t xml:space="preserve">kompvek batoonike </t>
  </si>
  <si>
    <t xml:space="preserve">šokolaadikompvek </t>
  </si>
  <si>
    <t>kompvekkide segu</t>
  </si>
  <si>
    <t>maius portsjon 8</t>
  </si>
  <si>
    <t>brownie, pähkli</t>
  </si>
  <si>
    <t>maius portsjon 9</t>
  </si>
  <si>
    <t>kakao, küpsised, marmelaaditükid</t>
  </si>
  <si>
    <t>maius portsjon 11</t>
  </si>
  <si>
    <t>maius portsjon 12</t>
  </si>
  <si>
    <t>martsipan</t>
  </si>
  <si>
    <t>maius portsjon 19</t>
  </si>
  <si>
    <t>iiris, maisipallid</t>
  </si>
  <si>
    <t>0,025 - 0,1 kg</t>
  </si>
  <si>
    <t>valge šokolaad 1</t>
  </si>
  <si>
    <t>küpsise lisandiga</t>
  </si>
  <si>
    <t>0,09 - 0,1 kg</t>
  </si>
  <si>
    <t>valge šokolaad 2</t>
  </si>
  <si>
    <t>marja lisandiga</t>
  </si>
  <si>
    <t>piimašokolaad 2</t>
  </si>
  <si>
    <t>tume šokolaad 1</t>
  </si>
  <si>
    <t>tume šokolaad 2</t>
  </si>
  <si>
    <t>tume šokolaad 3</t>
  </si>
  <si>
    <t>šokolaad täidisega 1</t>
  </si>
  <si>
    <t>šokolaad täidisega 2</t>
  </si>
  <si>
    <t>rosin šokolaadis</t>
  </si>
  <si>
    <t>0,05 - 0,15 kg</t>
  </si>
  <si>
    <t>Maksumus KOKKU (orienteeruva tarbitava koguse järgi) km-ta</t>
  </si>
  <si>
    <t>0,025 - 0,08 kg</t>
  </si>
  <si>
    <t>Maksumus eurodes (km-ta)</t>
  </si>
  <si>
    <r>
      <t xml:space="preserve">Toote nimetus (tuua välja </t>
    </r>
    <r>
      <rPr>
        <sz val="10"/>
        <rFont val="Arial"/>
        <family val="2"/>
        <charset val="186"/>
      </rPr>
      <t>tootja nimetus, saatelehel olev nimetud)</t>
    </r>
  </si>
  <si>
    <t>Maiustused, pähklid, seemned, kuivatatud puuviljad</t>
  </si>
  <si>
    <t>Pakutud tooted ei tohi korduda!</t>
  </si>
  <si>
    <t xml:space="preserve">* Minimaalne säilimisaeg arvestatakse alates kauba üleandmisest hankijale tarnekohas.                                                                                                                                   </t>
  </si>
  <si>
    <r>
      <t>Pakkumuse vorm -</t>
    </r>
    <r>
      <rPr>
        <b/>
        <i/>
        <sz val="14"/>
        <color rgb="FF0070C0"/>
        <rFont val="Arial"/>
        <family val="2"/>
        <charset val="186"/>
      </rPr>
      <t xml:space="preserve"> erinevad toiduained</t>
    </r>
    <r>
      <rPr>
        <b/>
        <i/>
        <sz val="14"/>
        <rFont val="Arial"/>
        <family val="2"/>
        <charset val="186"/>
      </rPr>
      <t xml:space="preserve"> </t>
    </r>
  </si>
  <si>
    <t>*** Tarbitavad kogused on eeldatavad ja ei ole hankijale kohustuslikud. Antud kogused on esitatud pakkumuste võrreldavuse tagamiseks ja ei tähista tegelikult tellitavaid koguseid.</t>
  </si>
  <si>
    <r>
      <t xml:space="preserve">**** Hinnad esitada eurodes käibemaksuta, </t>
    </r>
    <r>
      <rPr>
        <b/>
        <sz val="11"/>
        <color rgb="FFFF0000"/>
        <rFont val="Arial"/>
        <family val="2"/>
        <charset val="186"/>
      </rPr>
      <t>ühe sendi täpsusega ehk kuni kaks kohta peale koma</t>
    </r>
    <r>
      <rPr>
        <b/>
        <sz val="11"/>
        <rFont val="Arial"/>
        <family val="2"/>
        <charset val="186"/>
      </rPr>
      <t xml:space="preserve">, kaasa arvatud elektroonsed saatelehed ja koondarved. </t>
    </r>
  </si>
  <si>
    <t>Minimaalne realiseerimisaeg päevades *</t>
  </si>
  <si>
    <t>Orienteeruv tarbitav kogus aastas kg/l ***</t>
  </si>
  <si>
    <t>Pakutava toote hind km-ta ****</t>
  </si>
  <si>
    <t>Toote kg/l hind km-ta ****</t>
  </si>
  <si>
    <r>
      <t>Pakutava toote EAN (</t>
    </r>
    <r>
      <rPr>
        <sz val="10"/>
        <rFont val="Arial"/>
        <family val="2"/>
        <charset val="186"/>
      </rPr>
      <t>Telema</t>
    </r>
    <r>
      <rPr>
        <b/>
        <sz val="10"/>
        <rFont val="Arial"/>
        <family val="2"/>
        <charset val="186"/>
      </rPr>
      <t xml:space="preserve"> </t>
    </r>
    <r>
      <rPr>
        <sz val="10"/>
        <rFont val="Arial"/>
        <family val="2"/>
        <charset val="186"/>
      </rPr>
      <t>GTIN</t>
    </r>
    <r>
      <rPr>
        <b/>
        <sz val="10"/>
        <rFont val="Arial"/>
        <family val="2"/>
        <charset val="186"/>
      </rPr>
      <t>) kood **</t>
    </r>
  </si>
  <si>
    <t>kiud-ained</t>
  </si>
  <si>
    <t>Allergeenid</t>
  </si>
  <si>
    <t>sinepi- meekaste</t>
  </si>
  <si>
    <t>neljakandiline, 4 erinevat koostist/ maitset</t>
  </si>
  <si>
    <t xml:space="preserve"> 4 erinevat koostist/ maitset</t>
  </si>
  <si>
    <t>krõbe miniküpsis</t>
  </si>
  <si>
    <t>0,8 - 0,12 kg</t>
  </si>
  <si>
    <t>0,035 - 0,21 kg</t>
  </si>
  <si>
    <t>šokolaadiga kaetud pralineekompvek, mis sisaldab pähkleid  (mandel või india pähkel), šokolaadisisaldus minimaalselt 24 %</t>
  </si>
  <si>
    <t>vahvlikihtidega ja šokolaadiga kaetud kompvek, šokolaadisisaldus minimaalselt 38 %</t>
  </si>
  <si>
    <t>šokolaadiga kaetud marmelaadikompvek, šokolaadisisaldus minimaalselt 22 %</t>
  </si>
  <si>
    <t>sisaldab küpsist minimaalselt 15 % ja marmelaaditükke minimaalselt 8 %</t>
  </si>
  <si>
    <t>sisaldab kakaopulbrit, kakaomassi, pähklit ja alkoholi, šokolaadisisaldus minimaalselt 25 %</t>
  </si>
  <si>
    <t>segus minimaalselt 7 erinevat sorti</t>
  </si>
  <si>
    <t>soolakaramell/ karamell, šokolaad</t>
  </si>
  <si>
    <t>kakaosisaldus minimaalselt 30 %</t>
  </si>
  <si>
    <t>kakaosisaldus minimaalselt 50 %, 2 erinevat koostist</t>
  </si>
  <si>
    <t>täidis minimaalselt 39 %, kakaosisaldus minimaalselt 44 %</t>
  </si>
  <si>
    <t>0,09 - 0,11 kg</t>
  </si>
  <si>
    <t>mahedamaitseline, dosaatorisse</t>
  </si>
  <si>
    <t>100 g ketšupi valmistamiseks on kasutatud miniaalselt 145 g tomateid, dosaatorisse</t>
  </si>
  <si>
    <t>sinep 7</t>
  </si>
  <si>
    <t>tomatiketšup 4</t>
  </si>
  <si>
    <t>! Teepakikesed peavad olema biolagunevast materjalist. Teesse ei tohi olla lisatud kunstaineid ega puuviljasuhkruid.</t>
  </si>
  <si>
    <t>!  Jrk nr 52-55 orienteeruv tarbitav kogus aastas on tk.</t>
  </si>
  <si>
    <t>Tootja (tootjafirma nimi)*****</t>
  </si>
  <si>
    <t>***** Märkida toiduaine tootnud ettevõtte ametlik nimi (mitte edasimüüja ega tarnija nimi)</t>
  </si>
  <si>
    <t>Hankijal on õigus mitte sõlmida hankeleping pakkujaga, kes osutub edukaks vähem kui 50ne pakutud toote osas. Kui pakkuja osutub edukaks vähem kui 50ne pakutud toote osas on hankijal õigus kuulutada edukaks soodsuselt järgmine pakkumus.</t>
  </si>
  <si>
    <r>
      <t xml:space="preserve">** Pakutava toote EAN kood veerg L on </t>
    </r>
    <r>
      <rPr>
        <b/>
        <sz val="11"/>
        <color rgb="FFFF0000"/>
        <rFont val="Arial"/>
        <family val="2"/>
        <charset val="186"/>
      </rPr>
      <t xml:space="preserve">tellimuse esitamise kood ja saatelehele märgitud tootekood </t>
    </r>
    <r>
      <rPr>
        <b/>
        <sz val="11"/>
        <rFont val="Arial"/>
        <family val="2"/>
        <charset val="186"/>
      </rPr>
      <t>(hanketoote identifitseerimise kood) ning peab vastama veergudele G, J ja T.</t>
    </r>
  </si>
  <si>
    <t>! Jrk nr 843-849 pakutavatest toodetest peavad omama 100 % õiglase kaubanduse sertifikaate või nendega samaväärseid sertifikaate (nt. UTZ, Fairtrade, Rainforest Alliance ja/või muud samaväärsed sertifikaadid).</t>
  </si>
  <si>
    <t>Vilma margariin küpsetamiseks 500g</t>
  </si>
  <si>
    <t>Vilma Margarine for Baking 500g</t>
  </si>
  <si>
    <t>VMG Food UAB</t>
  </si>
  <si>
    <t>4740029047650</t>
  </si>
  <si>
    <t>Piim</t>
  </si>
  <si>
    <t>Orkla Foods Latvija SIA</t>
  </si>
  <si>
    <t>Põltsamaa Punapeediviilud 570g</t>
  </si>
  <si>
    <t>Põltsamaa Beetroot Slices 570g</t>
  </si>
  <si>
    <t>Orkla Foods Sverige Ab</t>
  </si>
  <si>
    <t>4740029044413</t>
  </si>
  <si>
    <t>Põltsamaa Kõrvitsasalat 560g</t>
  </si>
  <si>
    <t>Põltsamaa Pumpkin Salad 560g</t>
  </si>
  <si>
    <t>Orkla Eesti AS</t>
  </si>
  <si>
    <t>4740029043119</t>
  </si>
  <si>
    <t>Sinep</t>
  </si>
  <si>
    <t>Felix Sinep 2.5kg</t>
  </si>
  <si>
    <t>Felix Mustard 2.5kg</t>
  </si>
  <si>
    <t>7310240084702</t>
  </si>
  <si>
    <t>Felix Tomatiketšup 2.5kg</t>
  </si>
  <si>
    <t>Felix Tomato Ketchup 2.5kg</t>
  </si>
  <si>
    <t>7310240084771</t>
  </si>
  <si>
    <t>Felix Kerge majonees 870g</t>
  </si>
  <si>
    <t>Felix Light Mayonnaise 870g</t>
  </si>
  <si>
    <t>4740029049999</t>
  </si>
  <si>
    <t>Munad, Piim, Sinep</t>
  </si>
  <si>
    <t>Felix Caesari salatikaste 375g</t>
  </si>
  <si>
    <t>Felix Caesar Salad Dressing 375g</t>
  </si>
  <si>
    <t>4740029049524</t>
  </si>
  <si>
    <t>Munad, Kala, Piim, Sinep</t>
  </si>
  <si>
    <t>Felix Sinepi ja mee salatikaste 375g</t>
  </si>
  <si>
    <t>Felix Mustard and Honey Salad Dressing 375g</t>
  </si>
  <si>
    <t>4740029049630</t>
  </si>
  <si>
    <t>Felix Itaalia stiilis salatikaste 375g</t>
  </si>
  <si>
    <t>Felix Italian Salad Dressing 375g</t>
  </si>
  <si>
    <t>4740029049623</t>
  </si>
  <si>
    <t>Orkla Biscuit Production SIA</t>
  </si>
  <si>
    <t>Teravili (nisu, rukis, oder, kaer, speltanisu, kõva nisu), Munad, Piim</t>
  </si>
  <si>
    <t>Kalev klassikaline küpsis 163g</t>
  </si>
  <si>
    <t>Kalev classic biscuit 163g</t>
  </si>
  <si>
    <t>4740012601357</t>
  </si>
  <si>
    <t>Kalev pähklikreemi täidisega küpsis 205g</t>
  </si>
  <si>
    <t>Kalev biscuit with nut cream filling 205g</t>
  </si>
  <si>
    <t>4740012600275</t>
  </si>
  <si>
    <t>Teravili (nisu, rukis, oder, kaer, speltanisu, kõva nisu), Piim, Pähklid (mandlid, sarapuu-, kreeka, india, pekani-, brasiilia, pistaatsia-, makadaamiapähklid)</t>
  </si>
  <si>
    <t>Kalev šokolaadimaitselise kreemitäidisega küpsis 205g</t>
  </si>
  <si>
    <t>Kalev biscuit with chocolate cream filling 205g</t>
  </si>
  <si>
    <t>4740012600268</t>
  </si>
  <si>
    <t>Teravili (nisu, rukis, oder, kaer, speltanisu, kõva nisu), Piim</t>
  </si>
  <si>
    <t>Kalev vanillimaitselise kreemitäidisega küpsised 205g</t>
  </si>
  <si>
    <t>Kalev biscuit with vanilla-flavoured cream filling 205g</t>
  </si>
  <si>
    <t>4740012600251</t>
  </si>
  <si>
    <t>Mesikäpp Dops vanillimaitselise täidisega küpsised 210g</t>
  </si>
  <si>
    <t>Mesikäpp DOPS chocolate flavoured biscuits with vanilla cream filling 210g</t>
  </si>
  <si>
    <t>4740012370673</t>
  </si>
  <si>
    <t>Kalev krõbe mini-kaeraküpsis 120g</t>
  </si>
  <si>
    <t>Kalev crispy mini oat biscuits 120g</t>
  </si>
  <si>
    <t>4740012601296</t>
  </si>
  <si>
    <t>Teravili (nisu, rukis, oder, kaer, speltanisu, kõva nisu)</t>
  </si>
  <si>
    <t>Orkla Latvija SIA CS</t>
  </si>
  <si>
    <t>Kalev Teekonna maapähklitega pralineekomm kaalu 1kg</t>
  </si>
  <si>
    <t>Kalev Teekonna praline candy with peanuts 1kg</t>
  </si>
  <si>
    <t>4740012027713</t>
  </si>
  <si>
    <t>Teravili (nisu, rukis, oder, kaer, speltanisu, kõva nisu), Munad, Maapähklid, Piim, Pähklid (mandlid, sarapuu-, kreeka, india, pekani-, brasiilia, pistaatsia-, makadaamiapähklid)</t>
  </si>
  <si>
    <t>Kalev Tallinn rummimaitselised vahvlikommid kaalu 1kg</t>
  </si>
  <si>
    <t>Kalev Tallinn rum-flavoured wafer candies 1kg</t>
  </si>
  <si>
    <t>4740012027966</t>
  </si>
  <si>
    <t>Kalev Tiina rummimaitseline marmelaadikomm kaalu 1kg</t>
  </si>
  <si>
    <t>Kalev Tiina rum-flavoured jelly candy 1kg</t>
  </si>
  <si>
    <t>4740012025634</t>
  </si>
  <si>
    <t>Kirju koer küpsise ja marmelaadiga kakaobatoonike kaalu 1kg</t>
  </si>
  <si>
    <t>Kirju koer cocoa candy roll with biscuit and marmalade pieces 1kg</t>
  </si>
  <si>
    <t>4740012027270</t>
  </si>
  <si>
    <t>Kalev Tõmmu rummimaitseline pumatikomm kaalu 1kg</t>
  </si>
  <si>
    <t>Kalev Tõmmu rum-flavoured fondant candy 1kg</t>
  </si>
  <si>
    <t>4740012027720</t>
  </si>
  <si>
    <t>Kalev 7 lemmikut kommisegu kaalu 1kg</t>
  </si>
  <si>
    <t>Kalev „7 favourites” candy mix 1kg</t>
  </si>
  <si>
    <t>4740012028376</t>
  </si>
  <si>
    <t>Teravili (nisu, rukis, oder, kaer, speltanisu, kõva nisu), Munad, Piim, Pähklid (mandlid, sarapuu-, kreeka, india, pekani-, brasiilia, pistaatsia-, makadaamiapähklid)</t>
  </si>
  <si>
    <t>Kalev brownie-maitseline batoon karamelli ja metspähklitega piimašokolaadis 50g</t>
  </si>
  <si>
    <t>Kalev brownie-flavoured bar with hazelnuts and caramel in milk chocolate 50g</t>
  </si>
  <si>
    <t>4740012600329</t>
  </si>
  <si>
    <t>Maapähklid, Piim, Pähklid (mandlid, sarapuu-, kreeka, india, pekani-, brasiilia, pistaatsia-, makadaamiapähklid)</t>
  </si>
  <si>
    <t>Kalev Kirju koer kakaobatoon küpsise ja marmelaadiga​ 36g</t>
  </si>
  <si>
    <t>Kalev Kirju Koer Bar With Crispy Cookie and Sour Marmalade Pieces​ 36g</t>
  </si>
  <si>
    <t>4740012028574</t>
  </si>
  <si>
    <t>Piim, Pähklid (mandlid, sarapuu-, kreeka, india, pekani-, brasiilia, pistaatsia-, makadaamiapähklid)</t>
  </si>
  <si>
    <t>Kalev soolakaramelli batoon piimašokolaadis 40g</t>
  </si>
  <si>
    <t>Milk chocolate bar topped with salted caramel 40g</t>
  </si>
  <si>
    <t>Orkla CS Norge AS</t>
  </si>
  <si>
    <t>4740012028499</t>
  </si>
  <si>
    <t>Sojaoad, Piim</t>
  </si>
  <si>
    <t>Kalev klassikaline martsipanibatoon 40g</t>
  </si>
  <si>
    <t>Kalev classic marzipan bar 40g</t>
  </si>
  <si>
    <t>4740012600626</t>
  </si>
  <si>
    <t>Mesikäpp Mõnus Maius maisipallid iirisega 25g</t>
  </si>
  <si>
    <t>Mesikäpp Mõnus Maius cornballs with toffee 25g</t>
  </si>
  <si>
    <t>4740012601142</t>
  </si>
  <si>
    <t>Kalev valge šokolaad küpsisetükkidega ja maasikaga 100g</t>
  </si>
  <si>
    <t>Kalev white chocolate with strawberry and biscuit 100g</t>
  </si>
  <si>
    <t>4740012037668</t>
  </si>
  <si>
    <t>Kalev valge šokolaad õhitud riisi ja mustikaga 95g</t>
  </si>
  <si>
    <t>Kalev white chocolate with crisped rice and blueberry 95g</t>
  </si>
  <si>
    <t>4740012037675</t>
  </si>
  <si>
    <t>Kalev Nurr kassikaline piimašokolaad 100g</t>
  </si>
  <si>
    <t>Kalev Nurr milk chocolate 100g</t>
  </si>
  <si>
    <t>4740012601104</t>
  </si>
  <si>
    <t>Kalev Bitter 56% mõõdukalt tume šokolaad 100g</t>
  </si>
  <si>
    <t>Kalev Bitter 56% moderately dark chocolate 100g</t>
  </si>
  <si>
    <t>4740012030898</t>
  </si>
  <si>
    <t>Kalev Bitter 70% tume šokolaad 100g</t>
  </si>
  <si>
    <t>Kalev Bitter 70% dark chocolate 100g</t>
  </si>
  <si>
    <t>4740012036173</t>
  </si>
  <si>
    <t>Kalev Tuljak tume šokolaad täidisega 105g</t>
  </si>
  <si>
    <t>Kalev Tuljak dark chocolate with filling 105g</t>
  </si>
  <si>
    <t>4740012037774</t>
  </si>
  <si>
    <t>Kalev Maiuspala tume šokolaad täidisega 100g</t>
  </si>
  <si>
    <t>Kalev Maiuspala dark chocolate with filling 100g</t>
  </si>
  <si>
    <t>4740012037767</t>
  </si>
  <si>
    <t>Kalev Vana Tallinn Cream šokolaad 104g</t>
  </si>
  <si>
    <t>Kalev Vana Tallinn Cream chocolate 104g</t>
  </si>
  <si>
    <t>4740012037804</t>
  </si>
  <si>
    <t>Kalev Nurr Krõbinad rosinad piimašokolaadis 150g</t>
  </si>
  <si>
    <t>Kalev Nurr Krõbinad milk chocolate-coated raisins 150g</t>
  </si>
  <si>
    <t>Orkla CS Finland (Panda)</t>
  </si>
  <si>
    <t>6412500061612</t>
  </si>
  <si>
    <t>Lisa 2</t>
  </si>
  <si>
    <t>hankelepingu "Erinevate toiduainete ja jookide soetus" juurde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</si>
</sst>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0.0"/>
    <numFmt numFmtId="166" formatCode="#,##0.00\ &quot;€&quot;"/>
  </numFmts>
  <fonts count="23" x14ac:knownFonts="1">
    <font>
      <sz val="11"/>
      <color theme="1"/>
      <name val="Calibri"/>
      <family val="2"/>
      <charset val="186"/>
      <scheme val="minor"/>
    </font>
    <font>
      <b/>
      <sz val="11"/>
      <name val="Arial"/>
      <family val="2"/>
      <charset val="186"/>
    </font>
    <font>
      <sz val="11"/>
      <name val="Arial"/>
      <family val="2"/>
      <charset val="186"/>
    </font>
    <font>
      <i/>
      <sz val="11"/>
      <name val="Arial"/>
      <family val="2"/>
      <charset val="186"/>
    </font>
    <font>
      <b/>
      <i/>
      <sz val="11"/>
      <name val="Arial"/>
      <family val="2"/>
      <charset val="186"/>
    </font>
    <font>
      <sz val="11"/>
      <color theme="1"/>
      <name val="Calibri"/>
      <family val="2"/>
      <charset val="186"/>
      <scheme val="minor"/>
    </font>
    <font>
      <b/>
      <sz val="10"/>
      <name val="Arial"/>
      <family val="2"/>
      <charset val="186"/>
    </font>
    <font>
      <sz val="11"/>
      <color theme="1"/>
      <name val="Arial"/>
      <family val="2"/>
      <charset val="186"/>
    </font>
    <font>
      <sz val="11"/>
      <color indexed="8"/>
      <name val="Calibri"/>
      <family val="2"/>
      <charset val="186"/>
    </font>
    <font>
      <sz val="11"/>
      <color rgb="FFFF0000"/>
      <name val="Arial"/>
      <family val="2"/>
      <charset val="186"/>
    </font>
    <font>
      <sz val="10"/>
      <name val="Arial"/>
      <family val="2"/>
      <charset val="186"/>
    </font>
    <font>
      <b/>
      <sz val="11"/>
      <color theme="1"/>
      <name val="Arial"/>
      <family val="2"/>
      <charset val="186"/>
    </font>
    <font>
      <b/>
      <sz val="11"/>
      <color rgb="FFFF0000"/>
      <name val="Arial"/>
      <family val="2"/>
      <charset val="186"/>
    </font>
    <font>
      <sz val="8"/>
      <name val="Calibri"/>
      <family val="2"/>
      <charset val="186"/>
      <scheme val="minor"/>
    </font>
    <font>
      <b/>
      <i/>
      <sz val="14"/>
      <name val="Arial"/>
      <family val="2"/>
      <charset val="186"/>
    </font>
    <font>
      <b/>
      <i/>
      <sz val="12"/>
      <name val="Arial"/>
      <family val="2"/>
      <charset val="186"/>
    </font>
    <font>
      <b/>
      <sz val="11"/>
      <color theme="4"/>
      <name val="Arial"/>
      <family val="2"/>
      <charset val="186"/>
    </font>
    <font>
      <sz val="11"/>
      <color theme="4"/>
      <name val="Arial"/>
      <family val="2"/>
      <charset val="186"/>
    </font>
    <font>
      <b/>
      <i/>
      <sz val="14"/>
      <color rgb="FF0070C0"/>
      <name val="Arial"/>
      <family val="2"/>
      <charset val="186"/>
    </font>
    <font>
      <b/>
      <i/>
      <sz val="16"/>
      <color rgb="FF0070C0"/>
      <name val="Arial"/>
      <family val="2"/>
      <charset val="186"/>
    </font>
    <font>
      <sz val="11"/>
      <color rgb="FF0070C0"/>
      <name val="Arial"/>
      <family val="2"/>
      <charset val="186"/>
    </font>
    <font>
      <b/>
      <sz val="10"/>
      <color theme="1"/>
      <name val="Arial"/>
      <family val="2"/>
      <charset val="186"/>
    </font>
    <font>
      <sz val="10"/>
      <color theme="1"/>
      <name val="Arial"/>
      <family val="2"/>
      <charset val="186"/>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0" fontId="5" fillId="0" borderId="0"/>
    <xf numFmtId="0" fontId="8" fillId="0" borderId="0"/>
    <xf numFmtId="43" fontId="8" fillId="0" borderId="0" applyFont="0" applyFill="0" applyBorder="0" applyAlignment="0" applyProtection="0"/>
    <xf numFmtId="43" fontId="8" fillId="0" borderId="0" applyFont="0" applyFill="0" applyBorder="0" applyAlignment="0" applyProtection="0"/>
  </cellStyleXfs>
  <cellXfs count="220">
    <xf numFmtId="0" fontId="0" fillId="0" borderId="0" xfId="0"/>
    <xf numFmtId="0" fontId="2" fillId="0" borderId="0" xfId="0" applyFont="1" applyAlignment="1">
      <alignment horizontal="center" vertical="center" wrapText="1"/>
    </xf>
    <xf numFmtId="0" fontId="4" fillId="0" borderId="0" xfId="0" applyFont="1" applyAlignment="1" applyProtection="1">
      <alignment horizontal="left" vertical="center"/>
      <protection locked="0"/>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4" fontId="2" fillId="0" borderId="0" xfId="0" applyNumberFormat="1" applyFont="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8" xfId="0" applyFont="1" applyBorder="1" applyAlignment="1">
      <alignment horizontal="left" vertical="center"/>
    </xf>
    <xf numFmtId="0" fontId="2" fillId="0" borderId="0" xfId="0" applyFont="1" applyAlignment="1">
      <alignment horizontal="left" vertical="center"/>
    </xf>
    <xf numFmtId="3" fontId="1" fillId="0" borderId="0" xfId="0" applyNumberFormat="1"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2" fillId="0" borderId="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0" xfId="0" applyFont="1" applyAlignment="1">
      <alignment vertical="center" wrapText="1"/>
    </xf>
    <xf numFmtId="0" fontId="2" fillId="0" borderId="8" xfId="0" applyFont="1" applyBorder="1" applyAlignment="1">
      <alignment horizontal="center" vertical="center" wrapText="1"/>
    </xf>
    <xf numFmtId="0" fontId="15" fillId="0" borderId="0" xfId="0" applyFont="1" applyAlignment="1" applyProtection="1">
      <alignment vertical="center"/>
      <protection locked="0"/>
    </xf>
    <xf numFmtId="0" fontId="2" fillId="0" borderId="11" xfId="0" applyFont="1" applyBorder="1" applyAlignment="1" applyProtection="1">
      <alignment horizontal="left" vertical="center"/>
      <protection locked="0"/>
    </xf>
    <xf numFmtId="0" fontId="1" fillId="0" borderId="0" xfId="0" applyFont="1" applyAlignment="1">
      <alignment vertical="center"/>
    </xf>
    <xf numFmtId="0" fontId="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3" fillId="0" borderId="0" xfId="0" applyFont="1" applyAlignment="1">
      <alignment vertical="center"/>
    </xf>
    <xf numFmtId="0" fontId="1" fillId="0" borderId="0" xfId="0" applyFont="1" applyAlignment="1">
      <alignment horizontal="left" vertical="center"/>
    </xf>
    <xf numFmtId="0" fontId="2" fillId="0" borderId="0" xfId="0" applyFont="1" applyAlignment="1" applyProtection="1">
      <alignment horizontal="left" vertical="center"/>
      <protection locked="0"/>
    </xf>
    <xf numFmtId="0" fontId="2" fillId="0" borderId="0" xfId="0" applyFont="1" applyAlignment="1">
      <alignment vertical="center"/>
    </xf>
    <xf numFmtId="0" fontId="12" fillId="0" borderId="0" xfId="0" applyFont="1" applyAlignment="1">
      <alignment horizontal="left" vertical="center"/>
    </xf>
    <xf numFmtId="0" fontId="7" fillId="0" borderId="0" xfId="0" applyFont="1" applyAlignment="1">
      <alignment vertical="center"/>
    </xf>
    <xf numFmtId="0" fontId="22" fillId="0" borderId="0" xfId="0" applyFont="1" applyAlignment="1">
      <alignment vertical="center"/>
    </xf>
    <xf numFmtId="0" fontId="2" fillId="0" borderId="0" xfId="0" applyFont="1" applyAlignment="1" applyProtection="1">
      <alignment vertical="center"/>
      <protection locked="0"/>
    </xf>
    <xf numFmtId="0" fontId="20"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pplyProtection="1">
      <alignment vertical="center" wrapText="1"/>
      <protection locked="0"/>
    </xf>
    <xf numFmtId="164" fontId="2" fillId="0" borderId="0" xfId="0" applyNumberFormat="1" applyFont="1" applyAlignment="1" applyProtection="1">
      <alignment horizontal="center" vertical="center"/>
      <protection locked="0"/>
    </xf>
    <xf numFmtId="0" fontId="2" fillId="0" borderId="7" xfId="0" applyFont="1" applyBorder="1" applyAlignment="1" applyProtection="1">
      <alignment horizontal="left" vertical="center"/>
      <protection locked="0"/>
    </xf>
    <xf numFmtId="164" fontId="2" fillId="0" borderId="0" xfId="0" applyNumberFormat="1" applyFont="1" applyAlignment="1">
      <alignment horizontal="center" vertical="center"/>
    </xf>
    <xf numFmtId="0" fontId="2" fillId="0" borderId="7"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2" fillId="0" borderId="0" xfId="0" applyFont="1" applyAlignment="1">
      <alignment horizontal="left" vertical="center" wrapText="1"/>
    </xf>
    <xf numFmtId="49" fontId="2" fillId="0" borderId="0" xfId="0" applyNumberFormat="1" applyFont="1" applyAlignment="1" applyProtection="1">
      <alignment horizontal="center" vertical="center"/>
      <protection locked="0"/>
    </xf>
    <xf numFmtId="0" fontId="9" fillId="0" borderId="28" xfId="0" applyFont="1" applyBorder="1" applyAlignment="1" applyProtection="1">
      <alignment horizontal="left" vertical="center"/>
      <protection locked="0"/>
    </xf>
    <xf numFmtId="0" fontId="2" fillId="0" borderId="0" xfId="0" applyFont="1" applyAlignment="1" applyProtection="1">
      <alignment horizontal="center" vertical="center" wrapText="1"/>
      <protection locked="0"/>
    </xf>
    <xf numFmtId="0" fontId="17"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vertical="center"/>
    </xf>
    <xf numFmtId="3" fontId="4"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2" fillId="0" borderId="0" xfId="0" applyNumberFormat="1"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left" vertical="center" wrapText="1"/>
    </xf>
    <xf numFmtId="0" fontId="2" fillId="0" borderId="4"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left" vertical="center"/>
      <protection locked="0"/>
    </xf>
    <xf numFmtId="0" fontId="11" fillId="0" borderId="0" xfId="0" applyFont="1" applyAlignment="1">
      <alignment vertical="center" wrapText="1"/>
    </xf>
    <xf numFmtId="0" fontId="11" fillId="0" borderId="0" xfId="0" applyFont="1" applyAlignment="1">
      <alignment horizontal="center" vertical="center" wrapText="1"/>
    </xf>
    <xf numFmtId="1" fontId="11" fillId="0" borderId="0" xfId="0" applyNumberFormat="1" applyFont="1" applyAlignment="1">
      <alignment vertical="center" wrapText="1"/>
    </xf>
    <xf numFmtId="0" fontId="2" fillId="0" borderId="5" xfId="0" applyFont="1" applyBorder="1" applyAlignment="1" applyProtection="1">
      <alignment horizontal="left" vertical="center" wrapText="1"/>
      <protection locked="0"/>
    </xf>
    <xf numFmtId="0" fontId="21" fillId="2" borderId="10" xfId="0" applyFont="1" applyFill="1" applyBorder="1" applyAlignment="1">
      <alignment horizontal="center" vertical="center" wrapText="1"/>
    </xf>
    <xf numFmtId="166" fontId="4" fillId="0" borderId="0" xfId="0" applyNumberFormat="1" applyFont="1" applyAlignment="1" applyProtection="1">
      <alignment vertical="center" wrapText="1"/>
      <protection locked="0"/>
    </xf>
    <xf numFmtId="166" fontId="1" fillId="0" borderId="0" xfId="0" applyNumberFormat="1" applyFont="1" applyAlignment="1" applyProtection="1">
      <alignment vertical="center" wrapText="1"/>
      <protection locked="0"/>
    </xf>
    <xf numFmtId="166" fontId="2" fillId="0" borderId="0" xfId="0" applyNumberFormat="1" applyFont="1" applyAlignment="1" applyProtection="1">
      <alignment vertical="center"/>
      <protection locked="0"/>
    </xf>
    <xf numFmtId="166" fontId="2" fillId="0" borderId="14" xfId="0" applyNumberFormat="1" applyFont="1" applyBorder="1" applyAlignment="1" applyProtection="1">
      <alignment vertical="center"/>
      <protection locked="0"/>
    </xf>
    <xf numFmtId="166" fontId="2" fillId="0" borderId="13" xfId="0" applyNumberFormat="1" applyFont="1" applyBorder="1" applyAlignment="1" applyProtection="1">
      <alignment vertical="center"/>
      <protection locked="0"/>
    </xf>
    <xf numFmtId="166" fontId="2" fillId="0" borderId="13" xfId="0" applyNumberFormat="1" applyFont="1" applyBorder="1" applyAlignment="1">
      <alignment vertical="center"/>
    </xf>
    <xf numFmtId="166" fontId="2" fillId="0" borderId="19" xfId="0" applyNumberFormat="1" applyFont="1" applyBorder="1" applyAlignment="1">
      <alignment vertical="center"/>
    </xf>
    <xf numFmtId="166" fontId="2" fillId="0" borderId="0" xfId="0" applyNumberFormat="1" applyFont="1" applyAlignment="1">
      <alignment vertical="center"/>
    </xf>
    <xf numFmtId="166" fontId="4"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166" fontId="1" fillId="0" borderId="0" xfId="0" applyNumberFormat="1" applyFont="1" applyAlignment="1" applyProtection="1">
      <alignment horizontal="center" vertical="center"/>
      <protection locked="0"/>
    </xf>
    <xf numFmtId="166" fontId="1" fillId="0" borderId="0" xfId="0" applyNumberFormat="1" applyFont="1" applyAlignment="1">
      <alignment horizontal="center" vertical="center"/>
    </xf>
    <xf numFmtId="166" fontId="2" fillId="0" borderId="0" xfId="0" applyNumberFormat="1" applyFont="1" applyAlignment="1">
      <alignment horizontal="center" vertical="center"/>
    </xf>
    <xf numFmtId="166" fontId="2" fillId="0" borderId="0" xfId="0" applyNumberFormat="1" applyFont="1" applyAlignment="1" applyProtection="1">
      <alignment horizontal="center" vertical="center"/>
      <protection locked="0"/>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2" fillId="3" borderId="1" xfId="0" applyFont="1" applyFill="1" applyBorder="1" applyAlignment="1" applyProtection="1">
      <alignment vertical="center" wrapText="1"/>
      <protection locked="0"/>
    </xf>
    <xf numFmtId="1" fontId="2" fillId="3" borderId="1" xfId="0" applyNumberFormat="1" applyFont="1" applyFill="1" applyBorder="1" applyAlignment="1" applyProtection="1">
      <alignment horizontal="center" vertical="center"/>
      <protection locked="0"/>
    </xf>
    <xf numFmtId="1" fontId="1" fillId="3"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2" fontId="2" fillId="3" borderId="1" xfId="0" applyNumberFormat="1" applyFont="1" applyFill="1" applyBorder="1" applyAlignment="1" applyProtection="1">
      <alignment horizontal="left" vertical="center"/>
      <protection locked="0"/>
    </xf>
    <xf numFmtId="166" fontId="2" fillId="3" borderId="1" xfId="0" applyNumberFormat="1" applyFont="1" applyFill="1" applyBorder="1" applyAlignment="1">
      <alignment horizontal="center" vertical="center"/>
    </xf>
    <xf numFmtId="166" fontId="2" fillId="3" borderId="12" xfId="0" applyNumberFormat="1" applyFont="1" applyFill="1" applyBorder="1" applyAlignment="1" applyProtection="1">
      <alignment vertical="center"/>
      <protection locked="0"/>
    </xf>
    <xf numFmtId="0" fontId="2" fillId="3" borderId="1" xfId="0" applyFont="1" applyFill="1" applyBorder="1" applyAlignment="1">
      <alignment vertical="center"/>
    </xf>
    <xf numFmtId="164"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xf>
    <xf numFmtId="3"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3" fontId="1" fillId="3" borderId="5" xfId="0" applyNumberFormat="1" applyFont="1" applyFill="1" applyBorder="1" applyAlignment="1">
      <alignment horizontal="center" vertical="center"/>
    </xf>
    <xf numFmtId="166" fontId="2" fillId="3" borderId="6" xfId="0" applyNumberFormat="1" applyFont="1" applyFill="1" applyBorder="1" applyAlignment="1">
      <alignment vertical="center"/>
    </xf>
    <xf numFmtId="166" fontId="2" fillId="3" borderId="12" xfId="0" applyNumberFormat="1" applyFont="1" applyFill="1" applyBorder="1" applyAlignment="1">
      <alignment vertical="center"/>
    </xf>
    <xf numFmtId="49" fontId="2" fillId="3" borderId="1" xfId="0" applyNumberFormat="1" applyFont="1" applyFill="1" applyBorder="1" applyAlignment="1">
      <alignment horizontal="center" vertical="center"/>
    </xf>
    <xf numFmtId="49" fontId="2" fillId="3" borderId="1" xfId="0" applyNumberFormat="1" applyFont="1" applyFill="1" applyBorder="1" applyAlignment="1" applyProtection="1">
      <alignment horizontal="center" vertical="center"/>
      <protection locked="0"/>
    </xf>
    <xf numFmtId="0" fontId="19" fillId="0" borderId="0" xfId="0" applyFont="1" applyBorder="1" applyAlignment="1">
      <alignment vertical="center"/>
    </xf>
    <xf numFmtId="0" fontId="1" fillId="0" borderId="0" xfId="0" applyFont="1" applyBorder="1" applyAlignment="1">
      <alignment horizontal="center" vertical="center"/>
    </xf>
    <xf numFmtId="166" fontId="2" fillId="0" borderId="20" xfId="0" applyNumberFormat="1" applyFont="1" applyBorder="1" applyAlignment="1">
      <alignment vertical="center"/>
    </xf>
    <xf numFmtId="0" fontId="2" fillId="0" borderId="0" xfId="0" applyFont="1" applyBorder="1" applyAlignment="1" applyProtection="1">
      <alignment horizontal="left" vertical="center"/>
      <protection locked="0"/>
    </xf>
    <xf numFmtId="0" fontId="11" fillId="0" borderId="0" xfId="0" applyFont="1" applyBorder="1" applyAlignment="1">
      <alignment vertical="center" wrapText="1"/>
    </xf>
    <xf numFmtId="3" fontId="11" fillId="0" borderId="0" xfId="0" applyNumberFormat="1" applyFont="1" applyBorder="1" applyAlignment="1">
      <alignment vertical="center" wrapText="1"/>
    </xf>
    <xf numFmtId="166" fontId="11" fillId="0" borderId="0" xfId="0" applyNumberFormat="1" applyFont="1" applyBorder="1" applyAlignment="1">
      <alignment horizontal="center" vertical="center" wrapText="1"/>
    </xf>
    <xf numFmtId="166" fontId="11" fillId="0" borderId="29" xfId="0"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3" borderId="5" xfId="0" applyFont="1" applyFill="1" applyBorder="1" applyAlignment="1" applyProtection="1">
      <alignment vertical="center" wrapText="1"/>
      <protection locked="0"/>
    </xf>
    <xf numFmtId="0" fontId="2" fillId="3" borderId="5" xfId="0" applyFont="1" applyFill="1" applyBorder="1" applyAlignment="1">
      <alignment vertical="center"/>
    </xf>
    <xf numFmtId="164" fontId="2" fillId="3" borderId="5" xfId="0" applyNumberFormat="1"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xf>
    <xf numFmtId="49" fontId="2" fillId="3" borderId="5" xfId="0" applyNumberFormat="1" applyFont="1" applyFill="1" applyBorder="1" applyAlignment="1">
      <alignment horizontal="center" vertical="center"/>
    </xf>
    <xf numFmtId="1" fontId="1" fillId="3" borderId="5" xfId="0" applyNumberFormat="1" applyFont="1" applyFill="1" applyBorder="1" applyAlignment="1" applyProtection="1">
      <alignment horizontal="center" vertical="center"/>
      <protection locked="0"/>
    </xf>
    <xf numFmtId="165" fontId="2" fillId="3" borderId="5" xfId="0" applyNumberFormat="1" applyFont="1" applyFill="1" applyBorder="1" applyAlignment="1" applyProtection="1">
      <alignment horizontal="center" vertical="center"/>
      <protection locked="0"/>
    </xf>
    <xf numFmtId="1" fontId="2" fillId="3" borderId="5" xfId="0" applyNumberFormat="1" applyFont="1" applyFill="1" applyBorder="1" applyAlignment="1" applyProtection="1">
      <alignment horizontal="center" vertical="center"/>
      <protection locked="0"/>
    </xf>
    <xf numFmtId="2" fontId="2" fillId="3" borderId="5" xfId="0" applyNumberFormat="1" applyFont="1" applyFill="1" applyBorder="1" applyAlignment="1" applyProtection="1">
      <alignment horizontal="left" vertical="center"/>
      <protection locked="0"/>
    </xf>
    <xf numFmtId="166" fontId="2" fillId="3" borderId="5" xfId="0" applyNumberFormat="1" applyFont="1" applyFill="1" applyBorder="1" applyAlignment="1">
      <alignment horizontal="center" vertical="center"/>
    </xf>
    <xf numFmtId="166" fontId="1" fillId="3" borderId="5" xfId="0" applyNumberFormat="1" applyFont="1" applyFill="1" applyBorder="1" applyAlignment="1">
      <alignment horizontal="center" vertical="center"/>
    </xf>
    <xf numFmtId="0" fontId="2" fillId="3" borderId="8" xfId="0" applyFont="1" applyFill="1" applyBorder="1" applyAlignment="1" applyProtection="1">
      <alignment vertical="center" wrapText="1"/>
      <protection locked="0"/>
    </xf>
    <xf numFmtId="0" fontId="2" fillId="3" borderId="8" xfId="0" applyFont="1" applyFill="1" applyBorder="1" applyAlignment="1">
      <alignment vertical="center"/>
    </xf>
    <xf numFmtId="164" fontId="2" fillId="3" borderId="8" xfId="0" applyNumberFormat="1" applyFont="1" applyFill="1" applyBorder="1" applyAlignment="1" applyProtection="1">
      <alignment horizontal="center" vertical="center" wrapText="1"/>
      <protection locked="0"/>
    </xf>
    <xf numFmtId="0" fontId="2" fillId="3" borderId="8" xfId="0" applyFont="1" applyFill="1" applyBorder="1" applyAlignment="1">
      <alignment horizontal="center" vertical="center"/>
    </xf>
    <xf numFmtId="1" fontId="2" fillId="3" borderId="8" xfId="0" applyNumberFormat="1" applyFont="1" applyFill="1" applyBorder="1" applyAlignment="1" applyProtection="1">
      <alignment horizontal="center" vertical="center"/>
      <protection locked="0"/>
    </xf>
    <xf numFmtId="1" fontId="1" fillId="3" borderId="8" xfId="0" applyNumberFormat="1" applyFont="1" applyFill="1" applyBorder="1" applyAlignment="1" applyProtection="1">
      <alignment horizontal="center" vertical="center"/>
      <protection locked="0"/>
    </xf>
    <xf numFmtId="165" fontId="2" fillId="3" borderId="8" xfId="0" applyNumberFormat="1" applyFont="1" applyFill="1" applyBorder="1" applyAlignment="1" applyProtection="1">
      <alignment horizontal="center" vertical="center"/>
      <protection locked="0"/>
    </xf>
    <xf numFmtId="2" fontId="2" fillId="3" borderId="8" xfId="0" applyNumberFormat="1" applyFont="1" applyFill="1" applyBorder="1" applyAlignment="1" applyProtection="1">
      <alignment horizontal="left" vertical="center"/>
      <protection locked="0"/>
    </xf>
    <xf numFmtId="3" fontId="1" fillId="3" borderId="8" xfId="0" applyNumberFormat="1" applyFont="1" applyFill="1" applyBorder="1" applyAlignment="1">
      <alignment horizontal="center" vertical="center"/>
    </xf>
    <xf numFmtId="166" fontId="2" fillId="3" borderId="8" xfId="0" applyNumberFormat="1" applyFont="1" applyFill="1" applyBorder="1" applyAlignment="1">
      <alignment horizontal="center" vertical="center"/>
    </xf>
    <xf numFmtId="166" fontId="1" fillId="3" borderId="8" xfId="0" applyNumberFormat="1" applyFont="1" applyFill="1" applyBorder="1" applyAlignment="1">
      <alignment horizontal="center" vertical="center"/>
    </xf>
    <xf numFmtId="166" fontId="2" fillId="3" borderId="9" xfId="0" applyNumberFormat="1" applyFont="1" applyFill="1" applyBorder="1" applyAlignment="1">
      <alignment vertical="center"/>
    </xf>
    <xf numFmtId="4" fontId="2" fillId="0" borderId="0" xfId="0" applyNumberFormat="1" applyFont="1" applyBorder="1" applyAlignment="1" applyProtection="1">
      <alignment horizontal="center" vertical="center"/>
      <protection locked="0"/>
    </xf>
    <xf numFmtId="2" fontId="2" fillId="0" borderId="0" xfId="0" applyNumberFormat="1" applyFont="1" applyBorder="1" applyAlignment="1" applyProtection="1">
      <alignment vertical="center"/>
      <protection locked="0"/>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pplyProtection="1">
      <alignment horizontal="right" vertical="center"/>
      <protection locked="0"/>
    </xf>
    <xf numFmtId="164" fontId="2" fillId="0" borderId="0" xfId="0" applyNumberFormat="1"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protection locked="0"/>
    </xf>
    <xf numFmtId="4" fontId="1" fillId="0" borderId="0" xfId="0" applyNumberFormat="1" applyFont="1" applyBorder="1" applyAlignment="1">
      <alignment horizontal="center" vertical="center"/>
    </xf>
    <xf numFmtId="44" fontId="2" fillId="0" borderId="0" xfId="0" applyNumberFormat="1" applyFont="1" applyBorder="1" applyAlignment="1">
      <alignment horizontal="center" vertical="center"/>
    </xf>
    <xf numFmtId="44" fontId="2" fillId="0" borderId="0" xfId="0" applyNumberFormat="1" applyFont="1" applyBorder="1" applyAlignment="1">
      <alignment vertical="center"/>
    </xf>
    <xf numFmtId="3" fontId="2" fillId="0" borderId="0" xfId="0" applyNumberFormat="1" applyFont="1" applyBorder="1" applyAlignment="1">
      <alignment horizontal="center" vertical="center"/>
    </xf>
    <xf numFmtId="166" fontId="2" fillId="0" borderId="0" xfId="0" applyNumberFormat="1" applyFont="1" applyBorder="1" applyAlignment="1">
      <alignment horizontal="center" vertical="center"/>
    </xf>
    <xf numFmtId="166" fontId="1" fillId="0" borderId="0" xfId="0" applyNumberFormat="1" applyFont="1" applyBorder="1" applyAlignment="1">
      <alignment horizontal="center" vertical="center"/>
    </xf>
    <xf numFmtId="3" fontId="2" fillId="3" borderId="5" xfId="0" applyNumberFormat="1" applyFont="1" applyFill="1" applyBorder="1" applyAlignment="1">
      <alignment horizontal="center" vertical="center"/>
    </xf>
    <xf numFmtId="3" fontId="1" fillId="3" borderId="5" xfId="0" applyNumberFormat="1" applyFont="1" applyFill="1" applyBorder="1" applyAlignment="1" applyProtection="1">
      <alignment horizontal="center" vertical="center"/>
      <protection locked="0"/>
    </xf>
    <xf numFmtId="166" fontId="2" fillId="3" borderId="6" xfId="0" applyNumberFormat="1" applyFont="1" applyFill="1" applyBorder="1" applyAlignment="1" applyProtection="1">
      <alignment vertical="center"/>
      <protection locked="0"/>
    </xf>
    <xf numFmtId="166" fontId="2" fillId="3" borderId="9" xfId="0" applyNumberFormat="1" applyFont="1" applyFill="1" applyBorder="1" applyAlignment="1" applyProtection="1">
      <alignment vertical="center"/>
      <protection locked="0"/>
    </xf>
    <xf numFmtId="1" fontId="2" fillId="3" borderId="5" xfId="0" applyNumberFormat="1" applyFont="1" applyFill="1" applyBorder="1" applyAlignment="1">
      <alignment horizontal="center" vertical="center"/>
    </xf>
    <xf numFmtId="1" fontId="2" fillId="3" borderId="8" xfId="0" applyNumberFormat="1" applyFont="1" applyFill="1" applyBorder="1" applyAlignment="1">
      <alignment horizontal="center" vertical="center"/>
    </xf>
    <xf numFmtId="0" fontId="21" fillId="2" borderId="3" xfId="0" applyFont="1" applyFill="1" applyBorder="1" applyAlignment="1">
      <alignment horizontal="center" vertical="center" wrapText="1"/>
    </xf>
    <xf numFmtId="0" fontId="6" fillId="2" borderId="21"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left" vertical="center" wrapText="1"/>
      <protection locked="0"/>
    </xf>
    <xf numFmtId="0" fontId="2" fillId="0" borderId="31" xfId="0" applyFont="1" applyBorder="1" applyAlignment="1">
      <alignment horizontal="center" vertical="center" wrapText="1"/>
    </xf>
    <xf numFmtId="0" fontId="1" fillId="0" borderId="31" xfId="0" applyFont="1" applyBorder="1" applyAlignment="1">
      <alignment horizontal="center" vertical="center"/>
    </xf>
    <xf numFmtId="0" fontId="2" fillId="0" borderId="31" xfId="0" applyFont="1" applyBorder="1" applyAlignment="1">
      <alignment horizontal="center" vertical="center"/>
    </xf>
    <xf numFmtId="0" fontId="2" fillId="3" borderId="31" xfId="0" applyFont="1" applyFill="1" applyBorder="1" applyAlignment="1" applyProtection="1">
      <alignment vertical="center" wrapText="1"/>
      <protection locked="0"/>
    </xf>
    <xf numFmtId="0" fontId="2" fillId="3" borderId="31" xfId="0" applyFont="1" applyFill="1" applyBorder="1" applyAlignment="1" applyProtection="1">
      <alignment vertical="center"/>
      <protection locked="0"/>
    </xf>
    <xf numFmtId="164" fontId="2" fillId="3" borderId="31" xfId="0" applyNumberFormat="1" applyFont="1" applyFill="1" applyBorder="1" applyAlignment="1" applyProtection="1">
      <alignment horizontal="center" vertical="center"/>
      <protection locked="0"/>
    </xf>
    <xf numFmtId="1" fontId="2" fillId="3" borderId="31"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65" fontId="2" fillId="3" borderId="31" xfId="0" applyNumberFormat="1" applyFont="1" applyFill="1" applyBorder="1" applyAlignment="1" applyProtection="1">
      <alignment horizontal="center" vertical="center"/>
      <protection locked="0"/>
    </xf>
    <xf numFmtId="2" fontId="2" fillId="3" borderId="31" xfId="0" applyNumberFormat="1" applyFont="1" applyFill="1" applyBorder="1" applyAlignment="1" applyProtection="1">
      <alignment horizontal="left" vertical="center"/>
      <protection locked="0"/>
    </xf>
    <xf numFmtId="3" fontId="1" fillId="3" borderId="31" xfId="0" applyNumberFormat="1" applyFont="1" applyFill="1" applyBorder="1" applyAlignment="1" applyProtection="1">
      <alignment horizontal="center" vertical="center"/>
      <protection locked="0"/>
    </xf>
    <xf numFmtId="166" fontId="2" fillId="3" borderId="31" xfId="0" applyNumberFormat="1" applyFont="1" applyFill="1" applyBorder="1" applyAlignment="1">
      <alignment horizontal="center" vertical="center"/>
    </xf>
    <xf numFmtId="166" fontId="1" fillId="3" borderId="31" xfId="0" applyNumberFormat="1" applyFont="1" applyFill="1" applyBorder="1" applyAlignment="1" applyProtection="1">
      <alignment horizontal="center" vertical="center"/>
      <protection locked="0"/>
    </xf>
    <xf numFmtId="166" fontId="2" fillId="3" borderId="32" xfId="0" applyNumberFormat="1" applyFont="1" applyFill="1" applyBorder="1" applyAlignment="1" applyProtection="1">
      <alignment vertical="center"/>
      <protection locked="0"/>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6" fillId="2" borderId="4"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166" fontId="6" fillId="2" borderId="6" xfId="0" applyNumberFormat="1" applyFont="1" applyFill="1" applyBorder="1" applyAlignment="1" applyProtection="1">
      <alignment horizontal="center" vertical="center" wrapText="1"/>
      <protection locked="0"/>
    </xf>
    <xf numFmtId="166" fontId="6" fillId="2" borderId="22" xfId="0" applyNumberFormat="1" applyFont="1" applyFill="1" applyBorder="1" applyAlignment="1" applyProtection="1">
      <alignment horizontal="center" vertical="center" wrapText="1"/>
      <protection locked="0"/>
    </xf>
    <xf numFmtId="0" fontId="21" fillId="2" borderId="10"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6" fillId="2" borderId="2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166" fontId="6" fillId="2" borderId="5" xfId="0" applyNumberFormat="1"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0" fontId="6" fillId="2" borderId="15"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wrapText="1"/>
      <protection locked="0"/>
    </xf>
    <xf numFmtId="3" fontId="6" fillId="2" borderId="5"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19" fillId="0" borderId="0" xfId="0" applyFont="1" applyBorder="1" applyAlignment="1">
      <alignment horizontal="left" vertical="center"/>
    </xf>
    <xf numFmtId="0" fontId="1" fillId="0" borderId="1" xfId="0" applyFont="1" applyBorder="1" applyAlignment="1">
      <alignment horizontal="center" vertical="center" wrapText="1"/>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25" xfId="0" applyFont="1" applyBorder="1" applyAlignment="1">
      <alignment horizontal="center" vertical="center"/>
    </xf>
    <xf numFmtId="0" fontId="16"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3" fillId="0" borderId="0" xfId="0" applyFont="1" applyAlignment="1" applyProtection="1">
      <alignment horizontal="right" vertical="center"/>
      <protection locked="0"/>
    </xf>
  </cellXfs>
  <cellStyles count="5">
    <cellStyle name="Koma 2" xfId="4" xr:uid="{00000000-0005-0000-0000-000003000000}"/>
    <cellStyle name="Koma 3" xfId="3" xr:uid="{00000000-0005-0000-0000-000004000000}"/>
    <cellStyle name="Normaallaad 2" xfId="2" xr:uid="{00000000-0005-0000-0000-000005000000}"/>
    <cellStyle name="Normal" xfId="0" builtinId="0"/>
    <cellStyle name="Normal 2" xfId="1" xr:uid="{00000000-0005-0000-0000-000007000000}"/>
  </cellStyles>
  <dxfs count="1">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9"/>
  <sheetViews>
    <sheetView tabSelected="1" zoomScaleNormal="100" workbookViewId="0">
      <selection activeCell="G2" sqref="G2"/>
    </sheetView>
  </sheetViews>
  <sheetFormatPr defaultColWidth="9.1796875" defaultRowHeight="14" x14ac:dyDescent="0.35"/>
  <cols>
    <col min="1" max="1" width="6" style="13" customWidth="1"/>
    <col min="2" max="2" width="33.7265625" style="31" customWidth="1"/>
    <col min="3" max="3" width="25" style="31" customWidth="1"/>
    <col min="4" max="4" width="12.81640625" style="12" customWidth="1"/>
    <col min="5" max="5" width="15.54296875" style="31" customWidth="1"/>
    <col min="6" max="6" width="16.1796875" style="31" customWidth="1"/>
    <col min="7" max="7" width="59.81640625" style="31" bestFit="1" customWidth="1"/>
    <col min="8" max="8" width="32" style="31" bestFit="1" customWidth="1"/>
    <col min="9" max="9" width="23.453125" style="31" bestFit="1" customWidth="1"/>
    <col min="10" max="10" width="12.81640625" style="5" customWidth="1"/>
    <col min="11" max="11" width="14.7265625" style="5" customWidth="1"/>
    <col min="12" max="12" width="22.1796875" style="5" customWidth="1"/>
    <col min="13" max="13" width="5.1796875" style="12" customWidth="1"/>
    <col min="14" max="14" width="7.26953125" style="5" customWidth="1"/>
    <col min="15" max="15" width="7.54296875" style="5" customWidth="1"/>
    <col min="16" max="17" width="7" style="5" customWidth="1"/>
    <col min="18" max="18" width="10.54296875" style="31" customWidth="1"/>
    <col min="19" max="19" width="11.54296875" style="53" customWidth="1"/>
    <col min="20" max="20" width="12.81640625" style="76" customWidth="1"/>
    <col min="21" max="21" width="11.26953125" style="75" customWidth="1"/>
    <col min="22" max="22" width="15.453125" style="71" customWidth="1"/>
    <col min="23" max="16384" width="9.1796875" style="33"/>
  </cols>
  <sheetData>
    <row r="1" spans="1:22" s="28" customFormat="1" ht="17.5" x14ac:dyDescent="0.35">
      <c r="A1" s="19" t="s">
        <v>80</v>
      </c>
      <c r="B1" s="19"/>
      <c r="C1" s="23"/>
      <c r="D1" s="24"/>
      <c r="E1" s="23"/>
      <c r="F1" s="219" t="s">
        <v>244</v>
      </c>
      <c r="G1" s="25"/>
      <c r="H1" s="25"/>
      <c r="I1" s="25"/>
      <c r="J1" s="26"/>
      <c r="K1" s="26"/>
      <c r="L1" s="26"/>
      <c r="M1" s="27"/>
      <c r="N1" s="27"/>
      <c r="O1" s="27"/>
      <c r="P1" s="27"/>
      <c r="Q1" s="27"/>
      <c r="R1" s="22"/>
      <c r="S1" s="51"/>
      <c r="T1" s="72"/>
      <c r="U1" s="72"/>
      <c r="V1" s="64"/>
    </row>
    <row r="2" spans="1:22" s="28" customFormat="1" ht="14.5" x14ac:dyDescent="0.35">
      <c r="A2" s="2" t="s">
        <v>78</v>
      </c>
      <c r="B2" s="23"/>
      <c r="C2" s="23"/>
      <c r="D2" s="24"/>
      <c r="E2" s="23"/>
      <c r="F2" s="219" t="s">
        <v>245</v>
      </c>
      <c r="G2" s="25"/>
      <c r="H2" s="25"/>
      <c r="I2" s="25"/>
      <c r="J2" s="26"/>
      <c r="K2" s="26"/>
      <c r="L2" s="26"/>
      <c r="M2" s="27"/>
      <c r="N2" s="27"/>
      <c r="O2" s="27"/>
      <c r="P2" s="27"/>
      <c r="Q2" s="27"/>
      <c r="R2" s="22"/>
      <c r="S2" s="51"/>
      <c r="T2" s="72"/>
      <c r="U2" s="72"/>
      <c r="V2" s="64"/>
    </row>
    <row r="3" spans="1:22" s="31" customFormat="1" x14ac:dyDescent="0.35">
      <c r="A3" s="29" t="s">
        <v>31</v>
      </c>
      <c r="B3" s="30"/>
      <c r="C3" s="30"/>
      <c r="D3" s="27"/>
      <c r="E3" s="30"/>
      <c r="F3" s="30"/>
      <c r="G3" s="30"/>
      <c r="H3" s="30"/>
      <c r="I3" s="30"/>
      <c r="J3" s="16"/>
      <c r="K3" s="16"/>
      <c r="L3" s="16"/>
      <c r="M3" s="27"/>
      <c r="N3" s="27"/>
      <c r="O3" s="27"/>
      <c r="P3" s="27"/>
      <c r="Q3" s="27"/>
      <c r="R3" s="22"/>
      <c r="S3" s="52"/>
      <c r="T3" s="73"/>
      <c r="U3" s="73"/>
      <c r="V3" s="65"/>
    </row>
    <row r="4" spans="1:22" s="31" customFormat="1" x14ac:dyDescent="0.35">
      <c r="A4" s="29" t="s">
        <v>115</v>
      </c>
      <c r="B4" s="30"/>
      <c r="C4" s="30"/>
      <c r="D4" s="27"/>
      <c r="E4" s="30"/>
      <c r="F4" s="30"/>
      <c r="G4" s="30"/>
      <c r="H4" s="30"/>
      <c r="I4" s="30"/>
      <c r="J4" s="16"/>
      <c r="K4" s="16"/>
      <c r="L4" s="16"/>
      <c r="M4" s="27"/>
      <c r="N4" s="27"/>
      <c r="O4" s="27"/>
      <c r="P4" s="27"/>
      <c r="Q4" s="27"/>
      <c r="R4" s="22"/>
      <c r="S4" s="52"/>
      <c r="T4" s="73"/>
      <c r="U4" s="73"/>
      <c r="V4" s="65"/>
    </row>
    <row r="5" spans="1:22" ht="14.5" thickBot="1" x14ac:dyDescent="0.4">
      <c r="A5" s="32"/>
      <c r="B5" s="30"/>
      <c r="C5" s="30"/>
      <c r="D5" s="27"/>
      <c r="E5" s="30"/>
      <c r="F5" s="30"/>
      <c r="G5" s="30"/>
      <c r="H5" s="30"/>
      <c r="I5" s="30"/>
      <c r="J5" s="16"/>
      <c r="K5" s="16"/>
      <c r="L5" s="16"/>
      <c r="M5" s="27"/>
      <c r="N5" s="27"/>
      <c r="O5" s="27"/>
      <c r="P5" s="27"/>
      <c r="Q5" s="27"/>
      <c r="R5" s="22"/>
      <c r="S5" s="52"/>
      <c r="T5" s="73"/>
      <c r="U5" s="73"/>
      <c r="V5" s="65"/>
    </row>
    <row r="6" spans="1:22" s="34" customFormat="1" ht="24" customHeight="1" x14ac:dyDescent="0.35">
      <c r="A6" s="181" t="s">
        <v>9</v>
      </c>
      <c r="B6" s="183" t="s">
        <v>0</v>
      </c>
      <c r="C6" s="185" t="s">
        <v>1</v>
      </c>
      <c r="D6" s="187" t="s">
        <v>83</v>
      </c>
      <c r="E6" s="187" t="s">
        <v>15</v>
      </c>
      <c r="F6" s="187" t="s">
        <v>2</v>
      </c>
      <c r="G6" s="185" t="s">
        <v>76</v>
      </c>
      <c r="H6" s="191" t="s">
        <v>3</v>
      </c>
      <c r="I6" s="63"/>
      <c r="J6" s="202" t="s">
        <v>16</v>
      </c>
      <c r="K6" s="198" t="s">
        <v>14</v>
      </c>
      <c r="L6" s="202" t="s">
        <v>87</v>
      </c>
      <c r="M6" s="193" t="s">
        <v>4</v>
      </c>
      <c r="N6" s="194"/>
      <c r="O6" s="194"/>
      <c r="P6" s="194"/>
      <c r="Q6" s="195"/>
      <c r="R6" s="200" t="s">
        <v>89</v>
      </c>
      <c r="S6" s="203" t="s">
        <v>84</v>
      </c>
      <c r="T6" s="196" t="s">
        <v>85</v>
      </c>
      <c r="U6" s="196" t="s">
        <v>86</v>
      </c>
      <c r="V6" s="189" t="s">
        <v>75</v>
      </c>
    </row>
    <row r="7" spans="1:22" s="34" customFormat="1" ht="55.5" customHeight="1" thickBot="1" x14ac:dyDescent="0.4">
      <c r="A7" s="182"/>
      <c r="B7" s="184"/>
      <c r="C7" s="186"/>
      <c r="D7" s="188"/>
      <c r="E7" s="188"/>
      <c r="F7" s="188"/>
      <c r="G7" s="186"/>
      <c r="H7" s="192"/>
      <c r="I7" s="158" t="s">
        <v>113</v>
      </c>
      <c r="J7" s="199"/>
      <c r="K7" s="199"/>
      <c r="L7" s="199"/>
      <c r="M7" s="159" t="s">
        <v>5</v>
      </c>
      <c r="N7" s="160" t="s">
        <v>6</v>
      </c>
      <c r="O7" s="161" t="s">
        <v>7</v>
      </c>
      <c r="P7" s="160" t="s">
        <v>8</v>
      </c>
      <c r="Q7" s="162" t="s">
        <v>88</v>
      </c>
      <c r="R7" s="201"/>
      <c r="S7" s="204"/>
      <c r="T7" s="197"/>
      <c r="U7" s="197"/>
      <c r="V7" s="190"/>
    </row>
    <row r="8" spans="1:22" ht="15" customHeight="1" thickBot="1" x14ac:dyDescent="0.4">
      <c r="A8" s="163">
        <v>47</v>
      </c>
      <c r="B8" s="164" t="s">
        <v>32</v>
      </c>
      <c r="C8" s="165" t="s">
        <v>12</v>
      </c>
      <c r="D8" s="166">
        <v>30</v>
      </c>
      <c r="E8" s="167" t="s">
        <v>27</v>
      </c>
      <c r="F8" s="167" t="s">
        <v>13</v>
      </c>
      <c r="G8" s="168" t="s">
        <v>118</v>
      </c>
      <c r="H8" s="168" t="s">
        <v>119</v>
      </c>
      <c r="I8" s="169" t="s">
        <v>120</v>
      </c>
      <c r="J8" s="170">
        <v>0.5</v>
      </c>
      <c r="K8" s="171">
        <v>20</v>
      </c>
      <c r="L8" s="171" t="s">
        <v>121</v>
      </c>
      <c r="M8" s="172">
        <v>721</v>
      </c>
      <c r="N8" s="173">
        <v>0.1</v>
      </c>
      <c r="O8" s="173">
        <v>0.2</v>
      </c>
      <c r="P8" s="173">
        <v>80</v>
      </c>
      <c r="Q8" s="171">
        <v>0</v>
      </c>
      <c r="R8" s="174" t="s">
        <v>122</v>
      </c>
      <c r="S8" s="175">
        <v>160</v>
      </c>
      <c r="T8" s="176">
        <v>1.88</v>
      </c>
      <c r="U8" s="177">
        <v>3.76</v>
      </c>
      <c r="V8" s="178">
        <f t="shared" ref="V8" si="0">SUM(S8*U8)</f>
        <v>601.59999999999991</v>
      </c>
    </row>
    <row r="9" spans="1:22" s="35" customFormat="1" ht="15" customHeight="1" thickBot="1" x14ac:dyDescent="0.4">
      <c r="A9" s="36" t="s">
        <v>112</v>
      </c>
      <c r="B9" s="36"/>
      <c r="C9" s="5"/>
      <c r="D9" s="12"/>
      <c r="E9" s="5"/>
      <c r="F9" s="5"/>
      <c r="G9" s="37"/>
      <c r="H9" s="38"/>
      <c r="I9" s="38"/>
      <c r="J9" s="39"/>
      <c r="K9" s="39"/>
      <c r="L9" s="39"/>
      <c r="M9" s="27"/>
      <c r="N9" s="16"/>
      <c r="O9" s="16"/>
      <c r="P9" s="16"/>
      <c r="Q9" s="16"/>
      <c r="R9" s="30"/>
      <c r="S9" s="53"/>
      <c r="T9" s="76"/>
      <c r="U9" s="74"/>
      <c r="V9" s="68">
        <f>SUM(V8:V8)</f>
        <v>601.59999999999991</v>
      </c>
    </row>
    <row r="10" spans="1:22" s="35" customFormat="1" ht="15" customHeight="1" x14ac:dyDescent="0.35">
      <c r="A10" s="10"/>
      <c r="B10" s="10"/>
      <c r="C10" s="5"/>
      <c r="D10" s="12"/>
      <c r="E10" s="5"/>
      <c r="F10" s="5"/>
      <c r="G10" s="37"/>
      <c r="H10" s="38"/>
      <c r="I10" s="38"/>
      <c r="J10" s="39"/>
      <c r="K10" s="39"/>
      <c r="L10" s="39"/>
      <c r="M10" s="27"/>
      <c r="N10" s="16"/>
      <c r="O10" s="16"/>
      <c r="P10" s="16"/>
      <c r="Q10" s="16"/>
      <c r="R10" s="30"/>
      <c r="S10" s="53"/>
      <c r="T10" s="76"/>
      <c r="U10" s="74"/>
      <c r="V10" s="66"/>
    </row>
    <row r="11" spans="1:22" ht="15" customHeight="1" thickBot="1" x14ac:dyDescent="0.4">
      <c r="A11" s="210" t="s">
        <v>36</v>
      </c>
      <c r="B11" s="210"/>
      <c r="C11" s="105"/>
      <c r="H11" s="140"/>
      <c r="J11" s="41"/>
      <c r="V11" s="66"/>
    </row>
    <row r="12" spans="1:22" ht="15" customHeight="1" x14ac:dyDescent="0.35">
      <c r="A12" s="56">
        <v>239</v>
      </c>
      <c r="B12" s="4" t="s">
        <v>22</v>
      </c>
      <c r="C12" s="85" t="s">
        <v>23</v>
      </c>
      <c r="D12" s="207">
        <v>180</v>
      </c>
      <c r="E12" s="87" t="s">
        <v>17</v>
      </c>
      <c r="F12" s="85" t="s">
        <v>20</v>
      </c>
      <c r="G12" s="114" t="s">
        <v>124</v>
      </c>
      <c r="H12" s="114" t="s">
        <v>125</v>
      </c>
      <c r="I12" s="115" t="s">
        <v>126</v>
      </c>
      <c r="J12" s="116">
        <v>0.38</v>
      </c>
      <c r="K12" s="117">
        <v>8</v>
      </c>
      <c r="L12" s="156" t="s">
        <v>127</v>
      </c>
      <c r="M12" s="119">
        <v>57</v>
      </c>
      <c r="N12" s="120">
        <v>0.8</v>
      </c>
      <c r="O12" s="120">
        <v>12</v>
      </c>
      <c r="P12" s="120">
        <v>0</v>
      </c>
      <c r="Q12" s="121">
        <v>0</v>
      </c>
      <c r="R12" s="122"/>
      <c r="S12" s="100">
        <v>20</v>
      </c>
      <c r="T12" s="123">
        <v>1.27</v>
      </c>
      <c r="U12" s="124">
        <v>2.23</v>
      </c>
      <c r="V12" s="154">
        <f t="shared" ref="V12:V13" si="1">SUM(S12*U12)</f>
        <v>44.6</v>
      </c>
    </row>
    <row r="13" spans="1:22" ht="15" customHeight="1" thickBot="1" x14ac:dyDescent="0.4">
      <c r="A13" s="42">
        <v>243</v>
      </c>
      <c r="B13" s="9" t="s">
        <v>24</v>
      </c>
      <c r="C13" s="18" t="s">
        <v>25</v>
      </c>
      <c r="D13" s="208"/>
      <c r="E13" s="82" t="s">
        <v>17</v>
      </c>
      <c r="F13" s="82" t="s">
        <v>21</v>
      </c>
      <c r="G13" s="125" t="s">
        <v>128</v>
      </c>
      <c r="H13" s="125" t="s">
        <v>129</v>
      </c>
      <c r="I13" s="126" t="s">
        <v>130</v>
      </c>
      <c r="J13" s="127">
        <v>0.31</v>
      </c>
      <c r="K13" s="128">
        <v>8</v>
      </c>
      <c r="L13" s="157" t="s">
        <v>131</v>
      </c>
      <c r="M13" s="130">
        <v>69</v>
      </c>
      <c r="N13" s="131">
        <v>0.4</v>
      </c>
      <c r="O13" s="131">
        <v>16</v>
      </c>
      <c r="P13" s="131">
        <v>0.1</v>
      </c>
      <c r="Q13" s="129">
        <v>1.1000000000000001</v>
      </c>
      <c r="R13" s="132"/>
      <c r="S13" s="133">
        <v>10</v>
      </c>
      <c r="T13" s="134">
        <v>1.5</v>
      </c>
      <c r="U13" s="135">
        <v>2.68</v>
      </c>
      <c r="V13" s="155">
        <f t="shared" si="1"/>
        <v>26.8</v>
      </c>
    </row>
    <row r="14" spans="1:22" s="35" customFormat="1" ht="15" customHeight="1" thickBot="1" x14ac:dyDescent="0.4">
      <c r="A14" s="43"/>
      <c r="B14" s="10"/>
      <c r="C14" s="1"/>
      <c r="D14" s="12"/>
      <c r="E14" s="5"/>
      <c r="F14" s="1"/>
      <c r="G14" s="44"/>
      <c r="H14" s="37"/>
      <c r="I14" s="37"/>
      <c r="J14" s="39"/>
      <c r="K14" s="45"/>
      <c r="L14" s="16"/>
      <c r="S14" s="53"/>
      <c r="T14" s="77"/>
      <c r="U14" s="74"/>
      <c r="V14" s="68">
        <f>SUM(V12:V13)</f>
        <v>71.400000000000006</v>
      </c>
    </row>
    <row r="15" spans="1:22" ht="15" customHeight="1" thickBot="1" x14ac:dyDescent="0.4">
      <c r="A15" s="105" t="s">
        <v>35</v>
      </c>
      <c r="B15" s="105"/>
      <c r="C15" s="105"/>
      <c r="J15" s="45"/>
      <c r="K15" s="11"/>
      <c r="L15" s="6"/>
      <c r="M15" s="31"/>
      <c r="N15" s="137"/>
      <c r="O15" s="137"/>
      <c r="P15" s="138"/>
      <c r="Q15" s="139"/>
      <c r="R15" s="140"/>
      <c r="V15" s="67"/>
    </row>
    <row r="16" spans="1:22" s="35" customFormat="1" ht="15" customHeight="1" x14ac:dyDescent="0.35">
      <c r="A16" s="58">
        <v>490</v>
      </c>
      <c r="B16" s="4" t="s">
        <v>109</v>
      </c>
      <c r="C16" s="85" t="s">
        <v>107</v>
      </c>
      <c r="D16" s="86">
        <v>60</v>
      </c>
      <c r="E16" s="87" t="s">
        <v>18</v>
      </c>
      <c r="F16" s="87"/>
      <c r="G16" s="114" t="s">
        <v>133</v>
      </c>
      <c r="H16" s="114" t="s">
        <v>134</v>
      </c>
      <c r="I16" s="115" t="s">
        <v>126</v>
      </c>
      <c r="J16" s="116">
        <v>2.5</v>
      </c>
      <c r="K16" s="117">
        <v>4</v>
      </c>
      <c r="L16" s="152" t="s">
        <v>135</v>
      </c>
      <c r="M16" s="119">
        <v>150</v>
      </c>
      <c r="N16" s="120">
        <v>6</v>
      </c>
      <c r="O16" s="120">
        <v>20</v>
      </c>
      <c r="P16" s="120">
        <v>7</v>
      </c>
      <c r="Q16" s="121">
        <v>0</v>
      </c>
      <c r="R16" s="122" t="s">
        <v>132</v>
      </c>
      <c r="S16" s="153">
        <v>50</v>
      </c>
      <c r="T16" s="123">
        <v>6.25</v>
      </c>
      <c r="U16" s="124">
        <v>2.5</v>
      </c>
      <c r="V16" s="154">
        <f t="shared" ref="V16:V21" si="2">SUM(S16*U16)</f>
        <v>125</v>
      </c>
    </row>
    <row r="17" spans="1:22" ht="15" customHeight="1" x14ac:dyDescent="0.35">
      <c r="A17" s="20">
        <v>497</v>
      </c>
      <c r="B17" s="3" t="s">
        <v>110</v>
      </c>
      <c r="C17" s="80" t="s">
        <v>108</v>
      </c>
      <c r="D17" s="79">
        <v>120</v>
      </c>
      <c r="E17" s="81" t="s">
        <v>18</v>
      </c>
      <c r="F17" s="81"/>
      <c r="G17" s="88" t="s">
        <v>136</v>
      </c>
      <c r="H17" s="88" t="s">
        <v>137</v>
      </c>
      <c r="I17" s="95" t="s">
        <v>126</v>
      </c>
      <c r="J17" s="96">
        <v>2.5</v>
      </c>
      <c r="K17" s="97">
        <v>6</v>
      </c>
      <c r="L17" s="7" t="s">
        <v>138</v>
      </c>
      <c r="M17" s="90">
        <v>86</v>
      </c>
      <c r="N17" s="91">
        <v>1.1000000000000001</v>
      </c>
      <c r="O17" s="91">
        <v>19</v>
      </c>
      <c r="P17" s="91">
        <v>0</v>
      </c>
      <c r="Q17" s="89">
        <v>0</v>
      </c>
      <c r="R17" s="92"/>
      <c r="S17" s="98">
        <v>1460</v>
      </c>
      <c r="T17" s="93">
        <v>6.7</v>
      </c>
      <c r="U17" s="99">
        <v>2.68</v>
      </c>
      <c r="V17" s="94">
        <f t="shared" si="2"/>
        <v>3912.8</v>
      </c>
    </row>
    <row r="18" spans="1:22" ht="15" customHeight="1" x14ac:dyDescent="0.35">
      <c r="A18" s="20">
        <v>513</v>
      </c>
      <c r="B18" s="3" t="s">
        <v>33</v>
      </c>
      <c r="C18" s="80" t="s">
        <v>34</v>
      </c>
      <c r="D18" s="209">
        <v>35</v>
      </c>
      <c r="E18" s="81" t="s">
        <v>10</v>
      </c>
      <c r="F18" s="81"/>
      <c r="G18" s="88" t="s">
        <v>139</v>
      </c>
      <c r="H18" s="88" t="s">
        <v>140</v>
      </c>
      <c r="I18" s="95" t="s">
        <v>123</v>
      </c>
      <c r="J18" s="96">
        <v>0.87</v>
      </c>
      <c r="K18" s="97">
        <v>10</v>
      </c>
      <c r="L18" s="89" t="s">
        <v>141</v>
      </c>
      <c r="M18" s="90">
        <v>63</v>
      </c>
      <c r="N18" s="91">
        <v>1.1000000000000001</v>
      </c>
      <c r="O18" s="91">
        <v>7.7</v>
      </c>
      <c r="P18" s="91">
        <v>2.9</v>
      </c>
      <c r="Q18" s="89">
        <v>0</v>
      </c>
      <c r="R18" s="92" t="s">
        <v>142</v>
      </c>
      <c r="S18" s="98">
        <v>20</v>
      </c>
      <c r="T18" s="93">
        <v>2.16</v>
      </c>
      <c r="U18" s="99">
        <v>2.48</v>
      </c>
      <c r="V18" s="94">
        <f t="shared" si="2"/>
        <v>49.6</v>
      </c>
    </row>
    <row r="19" spans="1:22" ht="15" customHeight="1" x14ac:dyDescent="0.35">
      <c r="A19" s="20">
        <v>516</v>
      </c>
      <c r="B19" s="3" t="s">
        <v>28</v>
      </c>
      <c r="C19" s="80" t="s">
        <v>29</v>
      </c>
      <c r="D19" s="209"/>
      <c r="E19" s="179" t="s">
        <v>19</v>
      </c>
      <c r="F19" s="179" t="s">
        <v>26</v>
      </c>
      <c r="G19" s="88" t="s">
        <v>143</v>
      </c>
      <c r="H19" s="88" t="s">
        <v>144</v>
      </c>
      <c r="I19" s="95" t="s">
        <v>123</v>
      </c>
      <c r="J19" s="96">
        <v>0.375</v>
      </c>
      <c r="K19" s="97">
        <v>10</v>
      </c>
      <c r="L19" s="89" t="s">
        <v>145</v>
      </c>
      <c r="M19" s="90">
        <v>260</v>
      </c>
      <c r="N19" s="91">
        <v>1.8</v>
      </c>
      <c r="O19" s="91">
        <v>7.5</v>
      </c>
      <c r="P19" s="91">
        <v>25</v>
      </c>
      <c r="Q19" s="89">
        <v>0</v>
      </c>
      <c r="R19" s="92" t="s">
        <v>146</v>
      </c>
      <c r="S19" s="98">
        <v>530</v>
      </c>
      <c r="T19" s="93">
        <v>1.63</v>
      </c>
      <c r="U19" s="99">
        <v>4.3499999999999996</v>
      </c>
      <c r="V19" s="94">
        <f t="shared" si="2"/>
        <v>2305.5</v>
      </c>
    </row>
    <row r="20" spans="1:22" ht="15" customHeight="1" x14ac:dyDescent="0.35">
      <c r="A20" s="20">
        <v>517</v>
      </c>
      <c r="B20" s="3" t="s">
        <v>90</v>
      </c>
      <c r="C20" s="205"/>
      <c r="D20" s="209"/>
      <c r="E20" s="179"/>
      <c r="F20" s="179"/>
      <c r="G20" s="88" t="s">
        <v>147</v>
      </c>
      <c r="H20" s="88" t="s">
        <v>148</v>
      </c>
      <c r="I20" s="95" t="s">
        <v>123</v>
      </c>
      <c r="J20" s="96">
        <v>0.375</v>
      </c>
      <c r="K20" s="97">
        <v>10</v>
      </c>
      <c r="L20" s="89" t="s">
        <v>149</v>
      </c>
      <c r="M20" s="90">
        <v>380</v>
      </c>
      <c r="N20" s="91">
        <v>0.3</v>
      </c>
      <c r="O20" s="91">
        <v>15.3</v>
      </c>
      <c r="P20" s="91">
        <v>35.6</v>
      </c>
      <c r="Q20" s="89">
        <v>0</v>
      </c>
      <c r="R20" s="92" t="s">
        <v>132</v>
      </c>
      <c r="S20" s="98">
        <v>980</v>
      </c>
      <c r="T20" s="93">
        <v>1.63</v>
      </c>
      <c r="U20" s="99">
        <v>4.3499999999999996</v>
      </c>
      <c r="V20" s="94">
        <f t="shared" si="2"/>
        <v>4263</v>
      </c>
    </row>
    <row r="21" spans="1:22" ht="15" customHeight="1" thickBot="1" x14ac:dyDescent="0.4">
      <c r="A21" s="40">
        <v>518</v>
      </c>
      <c r="B21" s="9" t="s">
        <v>30</v>
      </c>
      <c r="C21" s="206"/>
      <c r="D21" s="208"/>
      <c r="E21" s="180"/>
      <c r="F21" s="180"/>
      <c r="G21" s="125" t="s">
        <v>150</v>
      </c>
      <c r="H21" s="125" t="s">
        <v>151</v>
      </c>
      <c r="I21" s="126" t="s">
        <v>123</v>
      </c>
      <c r="J21" s="127">
        <v>0.375</v>
      </c>
      <c r="K21" s="128">
        <v>10</v>
      </c>
      <c r="L21" s="129" t="s">
        <v>152</v>
      </c>
      <c r="M21" s="130">
        <v>35</v>
      </c>
      <c r="N21" s="131">
        <v>0.1</v>
      </c>
      <c r="O21" s="131">
        <v>8.6</v>
      </c>
      <c r="P21" s="131">
        <v>0.1</v>
      </c>
      <c r="Q21" s="129">
        <v>0</v>
      </c>
      <c r="R21" s="132"/>
      <c r="S21" s="133">
        <v>10</v>
      </c>
      <c r="T21" s="134">
        <v>1.53</v>
      </c>
      <c r="U21" s="135">
        <v>4.08</v>
      </c>
      <c r="V21" s="155">
        <f t="shared" si="2"/>
        <v>40.799999999999997</v>
      </c>
    </row>
    <row r="22" spans="1:22" ht="15" customHeight="1" thickBot="1" x14ac:dyDescent="0.4">
      <c r="A22" s="46"/>
      <c r="B22" s="141"/>
      <c r="C22" s="142"/>
      <c r="D22" s="106"/>
      <c r="E22" s="139"/>
      <c r="F22" s="139"/>
      <c r="G22" s="142"/>
      <c r="H22" s="143"/>
      <c r="I22" s="143"/>
      <c r="J22" s="144"/>
      <c r="K22" s="145"/>
      <c r="L22" s="145"/>
      <c r="M22" s="146"/>
      <c r="N22" s="137"/>
      <c r="O22" s="137"/>
      <c r="P22" s="147"/>
      <c r="Q22" s="147"/>
      <c r="R22" s="148"/>
      <c r="S22" s="149"/>
      <c r="T22" s="150"/>
      <c r="U22" s="151"/>
      <c r="V22" s="68">
        <f>SUM(V16:V21)</f>
        <v>10696.699999999999</v>
      </c>
    </row>
    <row r="23" spans="1:22" ht="15" customHeight="1" thickBot="1" x14ac:dyDescent="0.4">
      <c r="A23" s="105" t="s">
        <v>77</v>
      </c>
      <c r="B23" s="105"/>
      <c r="C23" s="105"/>
      <c r="D23" s="106"/>
      <c r="V23" s="107"/>
    </row>
    <row r="24" spans="1:22" ht="15" customHeight="1" x14ac:dyDescent="0.35">
      <c r="A24" s="56">
        <v>663</v>
      </c>
      <c r="B24" s="62" t="s">
        <v>37</v>
      </c>
      <c r="C24" s="85" t="s">
        <v>91</v>
      </c>
      <c r="D24" s="86">
        <v>90</v>
      </c>
      <c r="E24" s="85" t="s">
        <v>11</v>
      </c>
      <c r="F24" s="216"/>
      <c r="G24" s="114" t="s">
        <v>155</v>
      </c>
      <c r="H24" s="114" t="s">
        <v>156</v>
      </c>
      <c r="I24" s="115" t="s">
        <v>153</v>
      </c>
      <c r="J24" s="116">
        <v>0.16300000000000001</v>
      </c>
      <c r="K24" s="117">
        <v>48</v>
      </c>
      <c r="L24" s="118" t="s">
        <v>157</v>
      </c>
      <c r="M24" s="119">
        <v>444</v>
      </c>
      <c r="N24" s="120">
        <v>7.9</v>
      </c>
      <c r="O24" s="120">
        <v>73</v>
      </c>
      <c r="P24" s="120">
        <v>13</v>
      </c>
      <c r="Q24" s="121">
        <v>0</v>
      </c>
      <c r="R24" s="122" t="s">
        <v>154</v>
      </c>
      <c r="S24" s="100">
        <v>360</v>
      </c>
      <c r="T24" s="123">
        <v>0.71</v>
      </c>
      <c r="U24" s="124">
        <v>4.3600000000000003</v>
      </c>
      <c r="V24" s="101">
        <f t="shared" ref="V24:V29" si="3">SUM(S24*U24)</f>
        <v>1569.6000000000001</v>
      </c>
    </row>
    <row r="25" spans="1:22" ht="15" customHeight="1" x14ac:dyDescent="0.35">
      <c r="A25" s="57">
        <v>664</v>
      </c>
      <c r="B25" s="14" t="s">
        <v>38</v>
      </c>
      <c r="C25" s="205" t="s">
        <v>92</v>
      </c>
      <c r="D25" s="211">
        <v>180</v>
      </c>
      <c r="E25" s="205" t="s">
        <v>95</v>
      </c>
      <c r="F25" s="217"/>
      <c r="G25" s="88" t="s">
        <v>158</v>
      </c>
      <c r="H25" s="88" t="s">
        <v>159</v>
      </c>
      <c r="I25" s="95" t="s">
        <v>153</v>
      </c>
      <c r="J25" s="96">
        <v>0.20499999999999999</v>
      </c>
      <c r="K25" s="97">
        <v>24</v>
      </c>
      <c r="L25" s="103" t="s">
        <v>160</v>
      </c>
      <c r="M25" s="90">
        <v>491</v>
      </c>
      <c r="N25" s="91">
        <v>6.6</v>
      </c>
      <c r="O25" s="91">
        <v>63</v>
      </c>
      <c r="P25" s="91">
        <v>23</v>
      </c>
      <c r="Q25" s="89">
        <v>0</v>
      </c>
      <c r="R25" s="92" t="s">
        <v>161</v>
      </c>
      <c r="S25" s="98">
        <v>340</v>
      </c>
      <c r="T25" s="93">
        <v>1.59</v>
      </c>
      <c r="U25" s="99">
        <v>7.76</v>
      </c>
      <c r="V25" s="102">
        <f t="shared" si="3"/>
        <v>2638.4</v>
      </c>
    </row>
    <row r="26" spans="1:22" ht="15" customHeight="1" x14ac:dyDescent="0.35">
      <c r="A26" s="57">
        <v>665</v>
      </c>
      <c r="B26" s="8" t="s">
        <v>39</v>
      </c>
      <c r="C26" s="205"/>
      <c r="D26" s="211"/>
      <c r="E26" s="205"/>
      <c r="F26" s="217"/>
      <c r="G26" s="88" t="s">
        <v>162</v>
      </c>
      <c r="H26" s="88" t="s">
        <v>163</v>
      </c>
      <c r="I26" s="95" t="s">
        <v>153</v>
      </c>
      <c r="J26" s="96">
        <v>0.20499999999999999</v>
      </c>
      <c r="K26" s="97">
        <v>24</v>
      </c>
      <c r="L26" s="103" t="s">
        <v>164</v>
      </c>
      <c r="M26" s="90">
        <v>496</v>
      </c>
      <c r="N26" s="91">
        <v>6</v>
      </c>
      <c r="O26" s="91">
        <v>60</v>
      </c>
      <c r="P26" s="91">
        <v>25</v>
      </c>
      <c r="Q26" s="89">
        <v>0</v>
      </c>
      <c r="R26" s="92" t="s">
        <v>165</v>
      </c>
      <c r="S26" s="98">
        <v>340</v>
      </c>
      <c r="T26" s="93">
        <v>1.59</v>
      </c>
      <c r="U26" s="99">
        <v>7.76</v>
      </c>
      <c r="V26" s="102">
        <f t="shared" si="3"/>
        <v>2638.4</v>
      </c>
    </row>
    <row r="27" spans="1:22" ht="15" customHeight="1" x14ac:dyDescent="0.35">
      <c r="A27" s="57">
        <v>666</v>
      </c>
      <c r="B27" s="8" t="s">
        <v>40</v>
      </c>
      <c r="C27" s="205"/>
      <c r="D27" s="211"/>
      <c r="E27" s="205"/>
      <c r="F27" s="217"/>
      <c r="G27" s="88" t="s">
        <v>166</v>
      </c>
      <c r="H27" s="88" t="s">
        <v>167</v>
      </c>
      <c r="I27" s="95" t="s">
        <v>153</v>
      </c>
      <c r="J27" s="96">
        <v>0.20499999999999999</v>
      </c>
      <c r="K27" s="97">
        <v>24</v>
      </c>
      <c r="L27" s="103" t="s">
        <v>168</v>
      </c>
      <c r="M27" s="90">
        <v>497</v>
      </c>
      <c r="N27" s="91">
        <v>5.2</v>
      </c>
      <c r="O27" s="91">
        <v>62</v>
      </c>
      <c r="P27" s="91">
        <v>24</v>
      </c>
      <c r="Q27" s="89">
        <v>0</v>
      </c>
      <c r="R27" s="92" t="s">
        <v>165</v>
      </c>
      <c r="S27" s="98">
        <v>340</v>
      </c>
      <c r="T27" s="93">
        <v>1.59</v>
      </c>
      <c r="U27" s="99">
        <v>7.76</v>
      </c>
      <c r="V27" s="102">
        <f t="shared" si="3"/>
        <v>2638.4</v>
      </c>
    </row>
    <row r="28" spans="1:22" ht="15" customHeight="1" x14ac:dyDescent="0.35">
      <c r="A28" s="57">
        <v>667</v>
      </c>
      <c r="B28" s="8" t="s">
        <v>41</v>
      </c>
      <c r="C28" s="205"/>
      <c r="D28" s="211"/>
      <c r="E28" s="205"/>
      <c r="F28" s="217"/>
      <c r="G28" s="88" t="s">
        <v>169</v>
      </c>
      <c r="H28" s="88" t="s">
        <v>170</v>
      </c>
      <c r="I28" s="95" t="s">
        <v>153</v>
      </c>
      <c r="J28" s="96">
        <v>0.21</v>
      </c>
      <c r="K28" s="97">
        <v>24</v>
      </c>
      <c r="L28" s="103" t="s">
        <v>171</v>
      </c>
      <c r="M28" s="90">
        <v>503</v>
      </c>
      <c r="N28" s="91">
        <v>5.6</v>
      </c>
      <c r="O28" s="91">
        <v>60</v>
      </c>
      <c r="P28" s="91">
        <v>26</v>
      </c>
      <c r="Q28" s="89">
        <v>0</v>
      </c>
      <c r="R28" s="92" t="s">
        <v>165</v>
      </c>
      <c r="S28" s="98">
        <v>340</v>
      </c>
      <c r="T28" s="93">
        <v>1.63</v>
      </c>
      <c r="U28" s="99">
        <v>7.76</v>
      </c>
      <c r="V28" s="102">
        <f t="shared" si="3"/>
        <v>2638.4</v>
      </c>
    </row>
    <row r="29" spans="1:22" ht="15" customHeight="1" x14ac:dyDescent="0.35">
      <c r="A29" s="57">
        <v>668</v>
      </c>
      <c r="B29" s="14" t="s">
        <v>42</v>
      </c>
      <c r="C29" s="80" t="s">
        <v>93</v>
      </c>
      <c r="D29" s="84">
        <v>60</v>
      </c>
      <c r="E29" s="80" t="s">
        <v>94</v>
      </c>
      <c r="F29" s="217"/>
      <c r="G29" s="88" t="s">
        <v>172</v>
      </c>
      <c r="H29" s="88" t="s">
        <v>173</v>
      </c>
      <c r="I29" s="95" t="s">
        <v>153</v>
      </c>
      <c r="J29" s="96">
        <v>0.12</v>
      </c>
      <c r="K29" s="97">
        <v>14</v>
      </c>
      <c r="L29" s="103" t="s">
        <v>174</v>
      </c>
      <c r="M29" s="90">
        <v>467</v>
      </c>
      <c r="N29" s="91">
        <v>8.6999999999999993</v>
      </c>
      <c r="O29" s="91">
        <v>62</v>
      </c>
      <c r="P29" s="91">
        <v>19</v>
      </c>
      <c r="Q29" s="89">
        <v>7.2</v>
      </c>
      <c r="R29" s="92" t="s">
        <v>175</v>
      </c>
      <c r="S29" s="98">
        <v>10</v>
      </c>
      <c r="T29" s="93">
        <v>0.9</v>
      </c>
      <c r="U29" s="99">
        <v>7.5</v>
      </c>
      <c r="V29" s="102">
        <f t="shared" si="3"/>
        <v>75</v>
      </c>
    </row>
    <row r="30" spans="1:22" ht="15" customHeight="1" x14ac:dyDescent="0.35">
      <c r="A30" s="57">
        <v>678</v>
      </c>
      <c r="B30" s="14" t="s">
        <v>43</v>
      </c>
      <c r="C30" s="80" t="s">
        <v>96</v>
      </c>
      <c r="D30" s="209">
        <v>120</v>
      </c>
      <c r="E30" s="80" t="s">
        <v>10</v>
      </c>
      <c r="F30" s="217"/>
      <c r="G30" s="88" t="s">
        <v>177</v>
      </c>
      <c r="H30" s="88" t="s">
        <v>178</v>
      </c>
      <c r="I30" s="95" t="s">
        <v>130</v>
      </c>
      <c r="J30" s="96">
        <v>1</v>
      </c>
      <c r="K30" s="97">
        <v>6</v>
      </c>
      <c r="L30" s="89" t="s">
        <v>179</v>
      </c>
      <c r="M30" s="90">
        <v>457</v>
      </c>
      <c r="N30" s="91">
        <v>4.4000000000000004</v>
      </c>
      <c r="O30" s="91">
        <v>60</v>
      </c>
      <c r="P30" s="91">
        <v>20</v>
      </c>
      <c r="Q30" s="89">
        <v>0</v>
      </c>
      <c r="R30" s="92" t="s">
        <v>180</v>
      </c>
      <c r="S30" s="98">
        <v>40</v>
      </c>
      <c r="T30" s="93">
        <v>9.86</v>
      </c>
      <c r="U30" s="99">
        <v>9.86</v>
      </c>
      <c r="V30" s="102">
        <f t="shared" ref="V30:V45" si="4">SUM(S30*U30)</f>
        <v>394.4</v>
      </c>
    </row>
    <row r="31" spans="1:22" ht="15" customHeight="1" x14ac:dyDescent="0.35">
      <c r="A31" s="57">
        <v>679</v>
      </c>
      <c r="B31" s="14" t="s">
        <v>44</v>
      </c>
      <c r="C31" s="80" t="s">
        <v>97</v>
      </c>
      <c r="D31" s="209"/>
      <c r="E31" s="205" t="s">
        <v>45</v>
      </c>
      <c r="F31" s="217"/>
      <c r="G31" s="88" t="s">
        <v>181</v>
      </c>
      <c r="H31" s="88" t="s">
        <v>182</v>
      </c>
      <c r="I31" s="95" t="s">
        <v>176</v>
      </c>
      <c r="J31" s="96">
        <v>1</v>
      </c>
      <c r="K31" s="97">
        <v>3</v>
      </c>
      <c r="L31" s="89" t="s">
        <v>183</v>
      </c>
      <c r="M31" s="90">
        <v>525</v>
      </c>
      <c r="N31" s="91">
        <v>5.5</v>
      </c>
      <c r="O31" s="91">
        <v>57</v>
      </c>
      <c r="P31" s="91">
        <v>29</v>
      </c>
      <c r="Q31" s="89">
        <v>0</v>
      </c>
      <c r="R31" s="92" t="s">
        <v>154</v>
      </c>
      <c r="S31" s="98">
        <v>60</v>
      </c>
      <c r="T31" s="93">
        <v>14.53</v>
      </c>
      <c r="U31" s="99">
        <v>14.53</v>
      </c>
      <c r="V31" s="102">
        <f t="shared" si="4"/>
        <v>871.8</v>
      </c>
    </row>
    <row r="32" spans="1:22" ht="15" customHeight="1" x14ac:dyDescent="0.35">
      <c r="A32" s="57">
        <v>680</v>
      </c>
      <c r="B32" s="14" t="s">
        <v>46</v>
      </c>
      <c r="C32" s="80" t="s">
        <v>98</v>
      </c>
      <c r="D32" s="209"/>
      <c r="E32" s="205"/>
      <c r="F32" s="217"/>
      <c r="G32" s="88" t="s">
        <v>184</v>
      </c>
      <c r="H32" s="88" t="s">
        <v>185</v>
      </c>
      <c r="I32" s="95" t="s">
        <v>130</v>
      </c>
      <c r="J32" s="96">
        <v>1</v>
      </c>
      <c r="K32" s="97">
        <v>6</v>
      </c>
      <c r="L32" s="89" t="s">
        <v>186</v>
      </c>
      <c r="M32" s="90">
        <v>365</v>
      </c>
      <c r="N32" s="91">
        <v>1</v>
      </c>
      <c r="O32" s="91">
        <v>72</v>
      </c>
      <c r="P32" s="91">
        <v>7.5</v>
      </c>
      <c r="Q32" s="89">
        <v>0</v>
      </c>
      <c r="R32" s="92" t="s">
        <v>122</v>
      </c>
      <c r="S32" s="98">
        <v>40</v>
      </c>
      <c r="T32" s="93">
        <v>9.81</v>
      </c>
      <c r="U32" s="99">
        <v>9.81</v>
      </c>
      <c r="V32" s="102">
        <f t="shared" si="4"/>
        <v>392.40000000000003</v>
      </c>
    </row>
    <row r="33" spans="1:22" ht="15" customHeight="1" x14ac:dyDescent="0.35">
      <c r="A33" s="57">
        <v>681</v>
      </c>
      <c r="B33" s="14" t="s">
        <v>47</v>
      </c>
      <c r="C33" s="80" t="s">
        <v>99</v>
      </c>
      <c r="D33" s="209"/>
      <c r="E33" s="205"/>
      <c r="F33" s="217"/>
      <c r="G33" s="88" t="s">
        <v>187</v>
      </c>
      <c r="H33" s="88" t="s">
        <v>188</v>
      </c>
      <c r="I33" s="95" t="s">
        <v>130</v>
      </c>
      <c r="J33" s="96">
        <v>1</v>
      </c>
      <c r="K33" s="97">
        <v>6</v>
      </c>
      <c r="L33" s="89" t="s">
        <v>189</v>
      </c>
      <c r="M33" s="90">
        <v>518</v>
      </c>
      <c r="N33" s="91">
        <v>7.3</v>
      </c>
      <c r="O33" s="91">
        <v>55</v>
      </c>
      <c r="P33" s="91">
        <v>29</v>
      </c>
      <c r="Q33" s="89">
        <v>0</v>
      </c>
      <c r="R33" s="92" t="s">
        <v>154</v>
      </c>
      <c r="S33" s="98">
        <v>20</v>
      </c>
      <c r="T33" s="93">
        <v>11.29</v>
      </c>
      <c r="U33" s="99">
        <v>11.29</v>
      </c>
      <c r="V33" s="102">
        <f t="shared" si="4"/>
        <v>225.79999999999998</v>
      </c>
    </row>
    <row r="34" spans="1:22" ht="15" customHeight="1" x14ac:dyDescent="0.35">
      <c r="A34" s="57">
        <v>682</v>
      </c>
      <c r="B34" s="55" t="s">
        <v>48</v>
      </c>
      <c r="C34" s="113" t="s">
        <v>100</v>
      </c>
      <c r="D34" s="209"/>
      <c r="E34" s="205"/>
      <c r="F34" s="217"/>
      <c r="G34" s="88" t="s">
        <v>190</v>
      </c>
      <c r="H34" s="88" t="s">
        <v>191</v>
      </c>
      <c r="I34" s="95" t="s">
        <v>130</v>
      </c>
      <c r="J34" s="96">
        <v>1</v>
      </c>
      <c r="K34" s="97">
        <v>6</v>
      </c>
      <c r="L34" s="89" t="s">
        <v>192</v>
      </c>
      <c r="M34" s="90">
        <v>403</v>
      </c>
      <c r="N34" s="91">
        <v>2.7</v>
      </c>
      <c r="O34" s="91">
        <v>73</v>
      </c>
      <c r="P34" s="91">
        <v>10</v>
      </c>
      <c r="Q34" s="89">
        <v>0</v>
      </c>
      <c r="R34" s="92" t="s">
        <v>122</v>
      </c>
      <c r="S34" s="98">
        <v>20</v>
      </c>
      <c r="T34" s="93">
        <v>9.86</v>
      </c>
      <c r="U34" s="99">
        <v>9.86</v>
      </c>
      <c r="V34" s="102">
        <f t="shared" si="4"/>
        <v>197.2</v>
      </c>
    </row>
    <row r="35" spans="1:22" ht="15" customHeight="1" x14ac:dyDescent="0.35">
      <c r="A35" s="57">
        <v>683</v>
      </c>
      <c r="B35" s="55" t="s">
        <v>49</v>
      </c>
      <c r="C35" s="78" t="s">
        <v>101</v>
      </c>
      <c r="D35" s="209"/>
      <c r="E35" s="205"/>
      <c r="F35" s="217"/>
      <c r="G35" s="88" t="s">
        <v>193</v>
      </c>
      <c r="H35" s="88" t="s">
        <v>194</v>
      </c>
      <c r="I35" s="95" t="s">
        <v>130</v>
      </c>
      <c r="J35" s="96">
        <v>1</v>
      </c>
      <c r="K35" s="97">
        <v>6</v>
      </c>
      <c r="L35" s="89" t="s">
        <v>195</v>
      </c>
      <c r="M35" s="90">
        <v>506</v>
      </c>
      <c r="N35" s="91">
        <v>6</v>
      </c>
      <c r="O35" s="91">
        <v>57</v>
      </c>
      <c r="P35" s="91">
        <v>28</v>
      </c>
      <c r="Q35" s="89">
        <v>0</v>
      </c>
      <c r="R35" s="92" t="s">
        <v>196</v>
      </c>
      <c r="S35" s="98">
        <v>120</v>
      </c>
      <c r="T35" s="93">
        <v>9.64</v>
      </c>
      <c r="U35" s="99">
        <v>9.64</v>
      </c>
      <c r="V35" s="102">
        <f t="shared" si="4"/>
        <v>1156.8000000000002</v>
      </c>
    </row>
    <row r="36" spans="1:22" ht="15" customHeight="1" x14ac:dyDescent="0.35">
      <c r="A36" s="57">
        <v>699</v>
      </c>
      <c r="B36" s="14" t="s">
        <v>50</v>
      </c>
      <c r="C36" s="80" t="s">
        <v>51</v>
      </c>
      <c r="D36" s="209"/>
      <c r="E36" s="205" t="s">
        <v>74</v>
      </c>
      <c r="F36" s="217"/>
      <c r="G36" s="88" t="s">
        <v>197</v>
      </c>
      <c r="H36" s="88" t="s">
        <v>198</v>
      </c>
      <c r="I36" s="95" t="s">
        <v>176</v>
      </c>
      <c r="J36" s="96">
        <v>0.05</v>
      </c>
      <c r="K36" s="97">
        <v>15</v>
      </c>
      <c r="L36" s="104" t="s">
        <v>199</v>
      </c>
      <c r="M36" s="90">
        <v>468</v>
      </c>
      <c r="N36" s="91">
        <v>6</v>
      </c>
      <c r="O36" s="91">
        <v>60</v>
      </c>
      <c r="P36" s="91">
        <v>22</v>
      </c>
      <c r="Q36" s="89">
        <v>0</v>
      </c>
      <c r="R36" s="92" t="s">
        <v>200</v>
      </c>
      <c r="S36" s="98">
        <v>1750</v>
      </c>
      <c r="T36" s="93">
        <v>0.59</v>
      </c>
      <c r="U36" s="99">
        <v>11.8</v>
      </c>
      <c r="V36" s="102">
        <f t="shared" si="4"/>
        <v>20650</v>
      </c>
    </row>
    <row r="37" spans="1:22" ht="15" customHeight="1" x14ac:dyDescent="0.35">
      <c r="A37" s="57">
        <v>700</v>
      </c>
      <c r="B37" s="14" t="s">
        <v>52</v>
      </c>
      <c r="C37" s="80" t="s">
        <v>53</v>
      </c>
      <c r="D37" s="209"/>
      <c r="E37" s="205"/>
      <c r="F37" s="217"/>
      <c r="G37" s="88" t="s">
        <v>201</v>
      </c>
      <c r="H37" s="88" t="s">
        <v>202</v>
      </c>
      <c r="I37" s="95" t="s">
        <v>130</v>
      </c>
      <c r="J37" s="96">
        <v>3.5999999999999997E-2</v>
      </c>
      <c r="K37" s="97">
        <v>16</v>
      </c>
      <c r="L37" s="104" t="s">
        <v>203</v>
      </c>
      <c r="M37" s="90">
        <v>518</v>
      </c>
      <c r="N37" s="91">
        <v>7.3</v>
      </c>
      <c r="O37" s="91">
        <v>55</v>
      </c>
      <c r="P37" s="91">
        <v>29</v>
      </c>
      <c r="Q37" s="89">
        <v>0</v>
      </c>
      <c r="R37" s="92" t="s">
        <v>154</v>
      </c>
      <c r="S37" s="98">
        <v>2610</v>
      </c>
      <c r="T37" s="93">
        <v>0.46</v>
      </c>
      <c r="U37" s="99">
        <v>12.78</v>
      </c>
      <c r="V37" s="102">
        <f t="shared" si="4"/>
        <v>33355.799999999996</v>
      </c>
    </row>
    <row r="38" spans="1:22" ht="15" customHeight="1" x14ac:dyDescent="0.35">
      <c r="A38" s="57">
        <v>702</v>
      </c>
      <c r="B38" s="14" t="s">
        <v>54</v>
      </c>
      <c r="C38" s="80" t="s">
        <v>102</v>
      </c>
      <c r="D38" s="209"/>
      <c r="E38" s="205"/>
      <c r="F38" s="217"/>
      <c r="G38" s="88" t="s">
        <v>205</v>
      </c>
      <c r="H38" s="88" t="s">
        <v>206</v>
      </c>
      <c r="I38" s="95" t="s">
        <v>207</v>
      </c>
      <c r="J38" s="96">
        <v>0.04</v>
      </c>
      <c r="K38" s="97">
        <v>25</v>
      </c>
      <c r="L38" s="104" t="s">
        <v>208</v>
      </c>
      <c r="M38" s="90">
        <v>535</v>
      </c>
      <c r="N38" s="91">
        <v>6.9</v>
      </c>
      <c r="O38" s="91">
        <v>54</v>
      </c>
      <c r="P38" s="91">
        <v>32</v>
      </c>
      <c r="Q38" s="89">
        <v>0</v>
      </c>
      <c r="R38" s="92" t="s">
        <v>209</v>
      </c>
      <c r="S38" s="98">
        <v>830</v>
      </c>
      <c r="T38" s="93">
        <v>0.59</v>
      </c>
      <c r="U38" s="99">
        <v>14.75</v>
      </c>
      <c r="V38" s="102">
        <f t="shared" si="4"/>
        <v>12242.5</v>
      </c>
    </row>
    <row r="39" spans="1:22" ht="15" customHeight="1" x14ac:dyDescent="0.35">
      <c r="A39" s="57">
        <v>703</v>
      </c>
      <c r="B39" s="14" t="s">
        <v>55</v>
      </c>
      <c r="C39" s="80" t="s">
        <v>56</v>
      </c>
      <c r="D39" s="209"/>
      <c r="E39" s="205"/>
      <c r="F39" s="217"/>
      <c r="G39" s="88" t="s">
        <v>210</v>
      </c>
      <c r="H39" s="88" t="s">
        <v>211</v>
      </c>
      <c r="I39" s="95" t="s">
        <v>130</v>
      </c>
      <c r="J39" s="96">
        <v>0.04</v>
      </c>
      <c r="K39" s="97">
        <v>16</v>
      </c>
      <c r="L39" s="104" t="s">
        <v>212</v>
      </c>
      <c r="M39" s="90">
        <v>465</v>
      </c>
      <c r="N39" s="91">
        <v>9.6</v>
      </c>
      <c r="O39" s="91">
        <v>57</v>
      </c>
      <c r="P39" s="91">
        <v>21</v>
      </c>
      <c r="Q39" s="89">
        <v>0</v>
      </c>
      <c r="R39" s="92" t="s">
        <v>204</v>
      </c>
      <c r="S39" s="98">
        <v>280</v>
      </c>
      <c r="T39" s="93">
        <v>0.59</v>
      </c>
      <c r="U39" s="99">
        <v>14.75</v>
      </c>
      <c r="V39" s="102">
        <f t="shared" si="4"/>
        <v>4130</v>
      </c>
    </row>
    <row r="40" spans="1:22" ht="15" customHeight="1" x14ac:dyDescent="0.35">
      <c r="A40" s="57">
        <v>710</v>
      </c>
      <c r="B40" s="14" t="s">
        <v>57</v>
      </c>
      <c r="C40" s="80" t="s">
        <v>58</v>
      </c>
      <c r="D40" s="79">
        <v>30</v>
      </c>
      <c r="E40" s="80" t="s">
        <v>59</v>
      </c>
      <c r="F40" s="217"/>
      <c r="G40" s="88" t="s">
        <v>213</v>
      </c>
      <c r="H40" s="88" t="s">
        <v>214</v>
      </c>
      <c r="I40" s="95" t="s">
        <v>176</v>
      </c>
      <c r="J40" s="96">
        <v>2.5000000000000001E-2</v>
      </c>
      <c r="K40" s="97">
        <v>20</v>
      </c>
      <c r="L40" s="89" t="s">
        <v>215</v>
      </c>
      <c r="M40" s="90">
        <v>445</v>
      </c>
      <c r="N40" s="91">
        <v>3.7</v>
      </c>
      <c r="O40" s="91">
        <v>67</v>
      </c>
      <c r="P40" s="91">
        <v>18</v>
      </c>
      <c r="Q40" s="89">
        <v>0</v>
      </c>
      <c r="R40" s="92" t="s">
        <v>122</v>
      </c>
      <c r="S40" s="98">
        <v>330</v>
      </c>
      <c r="T40" s="93">
        <v>0.47</v>
      </c>
      <c r="U40" s="99">
        <v>18.8</v>
      </c>
      <c r="V40" s="102">
        <f t="shared" si="4"/>
        <v>6204</v>
      </c>
    </row>
    <row r="41" spans="1:22" ht="15" customHeight="1" x14ac:dyDescent="0.35">
      <c r="A41" s="57">
        <v>715</v>
      </c>
      <c r="B41" s="14" t="s">
        <v>60</v>
      </c>
      <c r="C41" s="80" t="s">
        <v>61</v>
      </c>
      <c r="D41" s="209">
        <v>120</v>
      </c>
      <c r="E41" s="205" t="s">
        <v>62</v>
      </c>
      <c r="F41" s="217"/>
      <c r="G41" s="88" t="s">
        <v>216</v>
      </c>
      <c r="H41" s="88" t="s">
        <v>217</v>
      </c>
      <c r="I41" s="95" t="s">
        <v>130</v>
      </c>
      <c r="J41" s="96">
        <v>0.1</v>
      </c>
      <c r="K41" s="97">
        <v>13</v>
      </c>
      <c r="L41" s="89" t="s">
        <v>218</v>
      </c>
      <c r="M41" s="90">
        <v>531</v>
      </c>
      <c r="N41" s="91">
        <v>5.2</v>
      </c>
      <c r="O41" s="91">
        <v>62</v>
      </c>
      <c r="P41" s="91">
        <v>29</v>
      </c>
      <c r="Q41" s="89">
        <v>0</v>
      </c>
      <c r="R41" s="92" t="s">
        <v>154</v>
      </c>
      <c r="S41" s="98">
        <v>440</v>
      </c>
      <c r="T41" s="93">
        <v>1.69</v>
      </c>
      <c r="U41" s="99">
        <v>16.899999999999999</v>
      </c>
      <c r="V41" s="102">
        <f t="shared" si="4"/>
        <v>7435.9999999999991</v>
      </c>
    </row>
    <row r="42" spans="1:22" ht="15" customHeight="1" x14ac:dyDescent="0.35">
      <c r="A42" s="57">
        <v>716</v>
      </c>
      <c r="B42" s="14" t="s">
        <v>63</v>
      </c>
      <c r="C42" s="80" t="s">
        <v>64</v>
      </c>
      <c r="D42" s="209"/>
      <c r="E42" s="205"/>
      <c r="F42" s="217"/>
      <c r="G42" s="88" t="s">
        <v>219</v>
      </c>
      <c r="H42" s="88" t="s">
        <v>220</v>
      </c>
      <c r="I42" s="95" t="s">
        <v>130</v>
      </c>
      <c r="J42" s="96">
        <v>9.5000000000000001E-2</v>
      </c>
      <c r="K42" s="97">
        <v>13</v>
      </c>
      <c r="L42" s="89" t="s">
        <v>221</v>
      </c>
      <c r="M42" s="90">
        <v>528</v>
      </c>
      <c r="N42" s="91">
        <v>5.2</v>
      </c>
      <c r="O42" s="91">
        <v>61</v>
      </c>
      <c r="P42" s="91">
        <v>29</v>
      </c>
      <c r="Q42" s="89">
        <v>0</v>
      </c>
      <c r="R42" s="92" t="s">
        <v>165</v>
      </c>
      <c r="S42" s="98">
        <v>1170</v>
      </c>
      <c r="T42" s="93">
        <v>1.69</v>
      </c>
      <c r="U42" s="99">
        <v>17.79</v>
      </c>
      <c r="V42" s="102">
        <f t="shared" si="4"/>
        <v>20814.3</v>
      </c>
    </row>
    <row r="43" spans="1:22" ht="15" customHeight="1" x14ac:dyDescent="0.35">
      <c r="A43" s="57">
        <v>719</v>
      </c>
      <c r="B43" s="14" t="s">
        <v>65</v>
      </c>
      <c r="C43" s="80" t="s">
        <v>103</v>
      </c>
      <c r="D43" s="209"/>
      <c r="E43" s="205" t="s">
        <v>106</v>
      </c>
      <c r="F43" s="217"/>
      <c r="G43" s="88" t="s">
        <v>222</v>
      </c>
      <c r="H43" s="88" t="s">
        <v>223</v>
      </c>
      <c r="I43" s="95" t="s">
        <v>130</v>
      </c>
      <c r="J43" s="96">
        <v>0.1</v>
      </c>
      <c r="K43" s="97">
        <v>15</v>
      </c>
      <c r="L43" s="89" t="s">
        <v>224</v>
      </c>
      <c r="M43" s="90">
        <v>541</v>
      </c>
      <c r="N43" s="91">
        <v>7.6</v>
      </c>
      <c r="O43" s="91">
        <v>53</v>
      </c>
      <c r="P43" s="91">
        <v>32</v>
      </c>
      <c r="Q43" s="89">
        <v>0</v>
      </c>
      <c r="R43" s="92" t="s">
        <v>122</v>
      </c>
      <c r="S43" s="98">
        <v>880</v>
      </c>
      <c r="T43" s="93">
        <v>1.69</v>
      </c>
      <c r="U43" s="99">
        <v>16.899999999999999</v>
      </c>
      <c r="V43" s="102">
        <f t="shared" si="4"/>
        <v>14871.999999999998</v>
      </c>
    </row>
    <row r="44" spans="1:22" ht="15" customHeight="1" x14ac:dyDescent="0.35">
      <c r="A44" s="57">
        <v>722</v>
      </c>
      <c r="B44" s="14" t="s">
        <v>66</v>
      </c>
      <c r="C44" s="205" t="s">
        <v>104</v>
      </c>
      <c r="D44" s="209"/>
      <c r="E44" s="205"/>
      <c r="F44" s="217"/>
      <c r="G44" s="88" t="s">
        <v>225</v>
      </c>
      <c r="H44" s="88" t="s">
        <v>226</v>
      </c>
      <c r="I44" s="95" t="s">
        <v>130</v>
      </c>
      <c r="J44" s="96">
        <v>0.1</v>
      </c>
      <c r="K44" s="97">
        <v>15</v>
      </c>
      <c r="L44" s="89" t="s">
        <v>227</v>
      </c>
      <c r="M44" s="90">
        <v>520</v>
      </c>
      <c r="N44" s="91">
        <v>7.1</v>
      </c>
      <c r="O44" s="91">
        <v>45</v>
      </c>
      <c r="P44" s="91">
        <v>32</v>
      </c>
      <c r="Q44" s="89">
        <v>9.9</v>
      </c>
      <c r="R44" s="92"/>
      <c r="S44" s="98">
        <v>50</v>
      </c>
      <c r="T44" s="93">
        <v>1.69</v>
      </c>
      <c r="U44" s="99">
        <v>16.899999999999999</v>
      </c>
      <c r="V44" s="102">
        <f t="shared" si="4"/>
        <v>844.99999999999989</v>
      </c>
    </row>
    <row r="45" spans="1:22" ht="15" customHeight="1" x14ac:dyDescent="0.35">
      <c r="A45" s="57">
        <v>723</v>
      </c>
      <c r="B45" s="14" t="s">
        <v>67</v>
      </c>
      <c r="C45" s="205"/>
      <c r="D45" s="209"/>
      <c r="E45" s="205"/>
      <c r="F45" s="217"/>
      <c r="G45" s="88" t="s">
        <v>228</v>
      </c>
      <c r="H45" s="88" t="s">
        <v>229</v>
      </c>
      <c r="I45" s="95" t="s">
        <v>130</v>
      </c>
      <c r="J45" s="96">
        <v>0.1</v>
      </c>
      <c r="K45" s="97">
        <v>15</v>
      </c>
      <c r="L45" s="89" t="s">
        <v>230</v>
      </c>
      <c r="M45" s="90">
        <v>520</v>
      </c>
      <c r="N45" s="91">
        <v>11</v>
      </c>
      <c r="O45" s="91">
        <v>29</v>
      </c>
      <c r="P45" s="91">
        <v>37</v>
      </c>
      <c r="Q45" s="89">
        <v>15</v>
      </c>
      <c r="R45" s="92" t="s">
        <v>122</v>
      </c>
      <c r="S45" s="98">
        <v>50</v>
      </c>
      <c r="T45" s="93">
        <v>1.69</v>
      </c>
      <c r="U45" s="99">
        <v>16.899999999999999</v>
      </c>
      <c r="V45" s="102">
        <f t="shared" si="4"/>
        <v>844.99999999999989</v>
      </c>
    </row>
    <row r="46" spans="1:22" ht="15" customHeight="1" x14ac:dyDescent="0.35">
      <c r="A46" s="57">
        <v>724</v>
      </c>
      <c r="B46" s="14" t="s">
        <v>68</v>
      </c>
      <c r="C46" s="80" t="s">
        <v>105</v>
      </c>
      <c r="D46" s="209"/>
      <c r="E46" s="205"/>
      <c r="F46" s="217"/>
      <c r="G46" s="88" t="s">
        <v>231</v>
      </c>
      <c r="H46" s="88" t="s">
        <v>232</v>
      </c>
      <c r="I46" s="95" t="s">
        <v>130</v>
      </c>
      <c r="J46" s="96">
        <v>0.105</v>
      </c>
      <c r="K46" s="97">
        <v>13</v>
      </c>
      <c r="L46" s="89" t="s">
        <v>233</v>
      </c>
      <c r="M46" s="90">
        <v>484</v>
      </c>
      <c r="N46" s="91">
        <v>4.0999999999999996</v>
      </c>
      <c r="O46" s="91">
        <v>61</v>
      </c>
      <c r="P46" s="91">
        <v>23</v>
      </c>
      <c r="Q46" s="89">
        <v>0</v>
      </c>
      <c r="R46" s="92" t="s">
        <v>122</v>
      </c>
      <c r="S46" s="98">
        <v>50</v>
      </c>
      <c r="T46" s="93">
        <v>1.77</v>
      </c>
      <c r="U46" s="99">
        <v>16.86</v>
      </c>
      <c r="V46" s="102">
        <f t="shared" ref="V46:V49" si="5">SUM(S46*U46)</f>
        <v>843</v>
      </c>
    </row>
    <row r="47" spans="1:22" ht="15" customHeight="1" x14ac:dyDescent="0.35">
      <c r="A47" s="57">
        <v>725</v>
      </c>
      <c r="B47" s="14" t="s">
        <v>69</v>
      </c>
      <c r="C47" s="205" t="s">
        <v>103</v>
      </c>
      <c r="D47" s="209"/>
      <c r="E47" s="205"/>
      <c r="F47" s="217"/>
      <c r="G47" s="88" t="s">
        <v>234</v>
      </c>
      <c r="H47" s="88" t="s">
        <v>235</v>
      </c>
      <c r="I47" s="95" t="s">
        <v>130</v>
      </c>
      <c r="J47" s="96">
        <v>0.1</v>
      </c>
      <c r="K47" s="97">
        <v>13</v>
      </c>
      <c r="L47" s="89" t="s">
        <v>236</v>
      </c>
      <c r="M47" s="90">
        <v>551</v>
      </c>
      <c r="N47" s="91">
        <v>5.0999999999999996</v>
      </c>
      <c r="O47" s="91">
        <v>54</v>
      </c>
      <c r="P47" s="91">
        <v>34</v>
      </c>
      <c r="Q47" s="89">
        <v>0</v>
      </c>
      <c r="R47" s="92" t="s">
        <v>204</v>
      </c>
      <c r="S47" s="98">
        <v>50</v>
      </c>
      <c r="T47" s="93">
        <v>1.77</v>
      </c>
      <c r="U47" s="99">
        <v>17.7</v>
      </c>
      <c r="V47" s="102">
        <f t="shared" si="5"/>
        <v>885</v>
      </c>
    </row>
    <row r="48" spans="1:22" ht="15" customHeight="1" x14ac:dyDescent="0.35">
      <c r="A48" s="57">
        <v>726</v>
      </c>
      <c r="B48" s="14" t="s">
        <v>70</v>
      </c>
      <c r="C48" s="205"/>
      <c r="D48" s="209"/>
      <c r="E48" s="205"/>
      <c r="F48" s="217"/>
      <c r="G48" s="88" t="s">
        <v>237</v>
      </c>
      <c r="H48" s="88" t="s">
        <v>238</v>
      </c>
      <c r="I48" s="95" t="s">
        <v>130</v>
      </c>
      <c r="J48" s="96">
        <v>0.104</v>
      </c>
      <c r="K48" s="97">
        <v>13</v>
      </c>
      <c r="L48" s="89" t="s">
        <v>239</v>
      </c>
      <c r="M48" s="90">
        <v>477</v>
      </c>
      <c r="N48" s="91">
        <v>3.8</v>
      </c>
      <c r="O48" s="91">
        <v>59</v>
      </c>
      <c r="P48" s="91">
        <v>23</v>
      </c>
      <c r="Q48" s="89">
        <v>0</v>
      </c>
      <c r="R48" s="92" t="s">
        <v>122</v>
      </c>
      <c r="S48" s="98">
        <v>100</v>
      </c>
      <c r="T48" s="93">
        <v>1.77</v>
      </c>
      <c r="U48" s="99">
        <v>17.02</v>
      </c>
      <c r="V48" s="102">
        <f t="shared" si="5"/>
        <v>1702</v>
      </c>
    </row>
    <row r="49" spans="1:22" ht="15" customHeight="1" thickBot="1" x14ac:dyDescent="0.4">
      <c r="A49" s="42">
        <v>727</v>
      </c>
      <c r="B49" s="15" t="s">
        <v>71</v>
      </c>
      <c r="C49" s="18"/>
      <c r="D49" s="83">
        <v>60</v>
      </c>
      <c r="E49" s="18" t="s">
        <v>72</v>
      </c>
      <c r="F49" s="218"/>
      <c r="G49" s="125" t="s">
        <v>240</v>
      </c>
      <c r="H49" s="125" t="s">
        <v>241</v>
      </c>
      <c r="I49" s="126" t="s">
        <v>242</v>
      </c>
      <c r="J49" s="127">
        <v>0.15</v>
      </c>
      <c r="K49" s="128">
        <v>21</v>
      </c>
      <c r="L49" s="129" t="s">
        <v>243</v>
      </c>
      <c r="M49" s="130">
        <v>438</v>
      </c>
      <c r="N49" s="131">
        <v>4</v>
      </c>
      <c r="O49" s="131">
        <v>68</v>
      </c>
      <c r="P49" s="131">
        <v>15</v>
      </c>
      <c r="Q49" s="129">
        <v>0</v>
      </c>
      <c r="R49" s="132" t="s">
        <v>122</v>
      </c>
      <c r="S49" s="133">
        <v>420</v>
      </c>
      <c r="T49" s="134">
        <v>2.4900000000000002</v>
      </c>
      <c r="U49" s="135">
        <v>16.600000000000001</v>
      </c>
      <c r="V49" s="136">
        <f t="shared" si="5"/>
        <v>6972.0000000000009</v>
      </c>
    </row>
    <row r="50" spans="1:22" ht="15" customHeight="1" thickBot="1" x14ac:dyDescent="0.4">
      <c r="A50" s="16"/>
      <c r="B50" s="47"/>
      <c r="C50" s="17"/>
      <c r="D50" s="5"/>
      <c r="E50" s="1"/>
      <c r="F50" s="38"/>
      <c r="G50" s="108"/>
      <c r="H50" s="35"/>
      <c r="I50" s="35"/>
      <c r="J50" s="59"/>
      <c r="K50" s="59"/>
      <c r="L50" s="60"/>
      <c r="M50" s="59"/>
      <c r="N50" s="61"/>
      <c r="O50" s="61"/>
      <c r="P50" s="61"/>
      <c r="Q50" s="109"/>
      <c r="R50" s="109"/>
      <c r="S50" s="110"/>
      <c r="T50" s="111"/>
      <c r="U50" s="112"/>
      <c r="V50" s="69">
        <f>SUM(V24:V49)</f>
        <v>147233.19999999998</v>
      </c>
    </row>
    <row r="51" spans="1:22" ht="34.5" customHeight="1" thickBot="1" x14ac:dyDescent="0.4">
      <c r="A51" s="215" t="s">
        <v>117</v>
      </c>
      <c r="B51" s="215"/>
      <c r="C51" s="215"/>
      <c r="D51" s="215"/>
      <c r="E51" s="215"/>
      <c r="F51" s="215"/>
      <c r="G51" s="215"/>
      <c r="H51" s="215"/>
      <c r="I51" s="215"/>
      <c r="J51" s="215"/>
      <c r="K51" s="215"/>
      <c r="O51" s="33"/>
      <c r="P51" s="33"/>
      <c r="Q51" s="33"/>
      <c r="R51" s="33"/>
      <c r="S51" s="33"/>
      <c r="T51" s="33"/>
      <c r="U51" s="33"/>
      <c r="V51" s="33"/>
    </row>
    <row r="52" spans="1:22" s="50" customFormat="1" ht="15" customHeight="1" thickBot="1" x14ac:dyDescent="0.4">
      <c r="A52" s="215" t="s">
        <v>111</v>
      </c>
      <c r="B52" s="215"/>
      <c r="C52" s="215"/>
      <c r="D52" s="215"/>
      <c r="E52" s="215"/>
      <c r="F52" s="215"/>
      <c r="G52" s="215"/>
      <c r="H52" s="215"/>
      <c r="I52" s="215"/>
      <c r="J52" s="215"/>
      <c r="K52" s="48"/>
      <c r="L52" s="48"/>
      <c r="M52" s="49"/>
      <c r="N52" s="48"/>
      <c r="O52" s="212" t="s">
        <v>73</v>
      </c>
      <c r="P52" s="213"/>
      <c r="Q52" s="213"/>
      <c r="R52" s="213"/>
      <c r="S52" s="213"/>
      <c r="T52" s="213"/>
      <c r="U52" s="214"/>
      <c r="V52" s="70">
        <f>V9+V14+V22+V50</f>
        <v>158602.9</v>
      </c>
    </row>
    <row r="53" spans="1:22" ht="15" customHeight="1" x14ac:dyDescent="0.35"/>
    <row r="54" spans="1:22" ht="15" customHeight="1" x14ac:dyDescent="0.35"/>
    <row r="55" spans="1:22" ht="15" customHeight="1" x14ac:dyDescent="0.35">
      <c r="A55" s="21" t="s">
        <v>79</v>
      </c>
      <c r="B55" s="33"/>
      <c r="C55" s="33"/>
      <c r="D55" s="33"/>
      <c r="E55" s="33"/>
      <c r="F55" s="33"/>
      <c r="G55" s="33"/>
      <c r="H55" s="33"/>
      <c r="I55" s="33"/>
      <c r="J55" s="33"/>
      <c r="K55" s="33"/>
      <c r="L55" s="54"/>
    </row>
    <row r="56" spans="1:22" ht="15" customHeight="1" x14ac:dyDescent="0.35">
      <c r="A56" s="22" t="s">
        <v>116</v>
      </c>
      <c r="B56" s="22"/>
      <c r="C56" s="22"/>
      <c r="D56" s="22"/>
      <c r="E56" s="22"/>
      <c r="F56" s="22"/>
      <c r="G56" s="22"/>
      <c r="H56" s="22"/>
      <c r="I56" s="22"/>
      <c r="J56" s="22"/>
      <c r="K56" s="22"/>
      <c r="L56" s="27"/>
      <c r="M56" s="22"/>
      <c r="N56" s="22"/>
      <c r="O56" s="22"/>
    </row>
    <row r="57" spans="1:22" ht="15" customHeight="1" x14ac:dyDescent="0.35">
      <c r="A57" s="21" t="s">
        <v>81</v>
      </c>
      <c r="B57" s="21"/>
      <c r="C57" s="21"/>
      <c r="D57" s="21"/>
      <c r="E57" s="21"/>
      <c r="F57" s="21"/>
      <c r="G57" s="21"/>
      <c r="H57" s="21"/>
      <c r="I57" s="21"/>
      <c r="J57" s="21"/>
      <c r="K57" s="12"/>
    </row>
    <row r="58" spans="1:22" ht="15" customHeight="1" x14ac:dyDescent="0.35">
      <c r="A58" s="21" t="s">
        <v>82</v>
      </c>
      <c r="B58" s="21"/>
      <c r="C58" s="21"/>
      <c r="D58" s="21"/>
      <c r="E58" s="21"/>
      <c r="F58" s="21"/>
      <c r="G58" s="21"/>
      <c r="H58" s="21"/>
      <c r="I58" s="21"/>
      <c r="J58" s="21"/>
    </row>
    <row r="59" spans="1:22" ht="15" customHeight="1" x14ac:dyDescent="0.35">
      <c r="A59" s="29" t="s">
        <v>114</v>
      </c>
    </row>
  </sheetData>
  <autoFilter ref="A7:Z7" xr:uid="{00000000-0001-0000-0000-000000000000}"/>
  <mergeCells count="38">
    <mergeCell ref="O52:U52"/>
    <mergeCell ref="A51:K51"/>
    <mergeCell ref="A52:J52"/>
    <mergeCell ref="F24:F49"/>
    <mergeCell ref="D30:D39"/>
    <mergeCell ref="E31:E35"/>
    <mergeCell ref="C25:C28"/>
    <mergeCell ref="D25:D28"/>
    <mergeCell ref="E25:E28"/>
    <mergeCell ref="E36:E39"/>
    <mergeCell ref="D41:D48"/>
    <mergeCell ref="E41:E42"/>
    <mergeCell ref="E43:E48"/>
    <mergeCell ref="C47:C48"/>
    <mergeCell ref="C44:C45"/>
    <mergeCell ref="V6:V7"/>
    <mergeCell ref="F6:F7"/>
    <mergeCell ref="H6:H7"/>
    <mergeCell ref="M6:Q6"/>
    <mergeCell ref="T6:T7"/>
    <mergeCell ref="U6:U7"/>
    <mergeCell ref="K6:K7"/>
    <mergeCell ref="R6:R7"/>
    <mergeCell ref="J6:J7"/>
    <mergeCell ref="S6:S7"/>
    <mergeCell ref="G6:G7"/>
    <mergeCell ref="L6:L7"/>
    <mergeCell ref="F19:F21"/>
    <mergeCell ref="A6:A7"/>
    <mergeCell ref="B6:B7"/>
    <mergeCell ref="C6:C7"/>
    <mergeCell ref="D6:D7"/>
    <mergeCell ref="E6:E7"/>
    <mergeCell ref="C20:C21"/>
    <mergeCell ref="E19:E21"/>
    <mergeCell ref="D12:D13"/>
    <mergeCell ref="D18:D21"/>
    <mergeCell ref="A11:B11"/>
  </mergeCells>
  <phoneticPr fontId="13" type="noConversion"/>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Erinevad toiduained</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2. Pakkumus</dc:title>
  <dc:creator>Elen Perolainen</dc:creator>
  <cp:lastModifiedBy>Ele Pikpõld</cp:lastModifiedBy>
  <cp:lastPrinted>2024-03-18T09:16:03Z</cp:lastPrinted>
  <dcterms:created xsi:type="dcterms:W3CDTF">2022-01-20T12:17:55Z</dcterms:created>
  <dcterms:modified xsi:type="dcterms:W3CDTF">2026-04-26T15:18:50Z</dcterms:modified>
</cp:coreProperties>
</file>