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sarapik\Desktop\"/>
    </mc:Choice>
  </mc:AlternateContent>
  <xr:revisionPtr revIDLastSave="0" documentId="8_{738764CD-3553-4E1D-A40B-ACB4B8F1DCE9}" xr6:coauthVersionLast="47" xr6:coauthVersionMax="47" xr10:uidLastSave="{00000000-0000-0000-0000-000000000000}"/>
  <bookViews>
    <workbookView xWindow="390" yWindow="390" windowWidth="36990" windowHeight="15345" xr2:uid="{00000000-000D-0000-FFFF-FFFF00000000}"/>
  </bookViews>
  <sheets>
    <sheet name="Vorm 3 (VA)" sheetId="9" r:id="rId1"/>
  </sheets>
  <definedNames>
    <definedName name="_xlnm._FilterDatabase" localSheetId="0" hidden="1">'Vorm 3 (VA)'!$A$11:$BC$21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9" l="1"/>
  <c r="N22" i="9"/>
  <c r="M22" i="9"/>
  <c r="L22" i="9"/>
  <c r="R22" i="9"/>
  <c r="S16" i="9"/>
  <c r="S17" i="9"/>
  <c r="O16" i="9"/>
  <c r="O17" i="9"/>
  <c r="Q22" i="9"/>
  <c r="S13" i="9" l="1"/>
  <c r="S14" i="9"/>
  <c r="S15" i="9"/>
  <c r="S18" i="9"/>
  <c r="S19" i="9"/>
  <c r="S20" i="9"/>
  <c r="S21" i="9"/>
  <c r="O18" i="9"/>
  <c r="O13" i="9"/>
  <c r="O15" i="9"/>
  <c r="O19" i="9"/>
  <c r="O20" i="9"/>
  <c r="O21" i="9"/>
  <c r="O14" i="9"/>
  <c r="O22" i="9" l="1"/>
  <c r="S22" i="9"/>
</calcChain>
</file>

<file path=xl/sharedStrings.xml><?xml version="1.0" encoding="utf-8"?>
<sst xmlns="http://schemas.openxmlformats.org/spreadsheetml/2006/main" count="154" uniqueCount="84">
  <si>
    <t>Tervikliku ülevaate saamiseks sisaldab vorm infot jääkide kohta, mida üle ei viida.</t>
  </si>
  <si>
    <t>Märkused (sh viide seletuskirjas/memos olevale vastavale põhjendusele)</t>
  </si>
  <si>
    <t>Lõplik eelarve</t>
  </si>
  <si>
    <t>Kasutamata eelarve jääk</t>
  </si>
  <si>
    <t>(1)</t>
  </si>
  <si>
    <t>(2)</t>
  </si>
  <si>
    <t>(6)</t>
  </si>
  <si>
    <t>e) kui eelarve objekt on "SE000028" siis võimalikuks ülekandmise summaks on null (0); erandid kokkuleppel.</t>
  </si>
  <si>
    <t>Tegevuspõhise eelarve korral</t>
  </si>
  <si>
    <t>Lisa 1</t>
  </si>
  <si>
    <t xml:space="preserve">Ei taotle üle kanda
</t>
  </si>
  <si>
    <t>Aktiga teisele valitsemisalale üle antud vahendid</t>
  </si>
  <si>
    <t>Valitsemisala*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</si>
  <si>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</si>
  <si>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</si>
  <si>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</si>
  <si>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</si>
  <si>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</si>
  <si>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</si>
  <si>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</si>
  <si>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</si>
  <si>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</si>
  <si>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</si>
  <si>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</si>
  <si>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</si>
  <si>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</si>
  <si>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</si>
  <si>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</si>
  <si>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</si>
  <si>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</si>
  <si>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</si>
  <si>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</si>
  <si>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</si>
  <si>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</si>
  <si>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</si>
  <si>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</si>
  <si>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</si>
  <si>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</si>
  <si>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</si>
  <si>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</si>
  <si>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t>* Soovi korral võib allkirjastamisel veerud "Valitsemisala" ja "Eelarve liik" kustutada, sest vastav info on toodud pealkirjas (veerud tulenevad KAIS-i vormist).</t>
  </si>
  <si>
    <t>SR080047</t>
  </si>
  <si>
    <t>SR08A079</t>
  </si>
  <si>
    <t>K</t>
  </si>
  <si>
    <t>Põllumajandus ja kalandus</t>
  </si>
  <si>
    <t>Toiduohutuse programm</t>
  </si>
  <si>
    <t>Looma-ja taimetervise poliitika kujundamine ja rakendamine</t>
  </si>
  <si>
    <t>SR080095</t>
  </si>
  <si>
    <t>Laiapindne riigikaitse</t>
  </si>
  <si>
    <t>20</t>
  </si>
  <si>
    <t>PTA turvameetmed ja PRIA SAK investeerin</t>
  </si>
  <si>
    <t>Metsseakonservid ja transport</t>
  </si>
  <si>
    <t>SR080076</t>
  </si>
  <si>
    <t>Trichinella ja matmispaikade kulud SAK</t>
  </si>
  <si>
    <t>VR080239</t>
  </si>
  <si>
    <t>SAK-4 kulude katteks</t>
  </si>
  <si>
    <t>VR080240</t>
  </si>
  <si>
    <t>SAK-5 kulude katteks</t>
  </si>
  <si>
    <t>Regionaal- ja Põllumajandusministeerium</t>
  </si>
  <si>
    <t>Regionaalarengu programm</t>
  </si>
  <si>
    <t>Kohalike omavalitsuste poliitika ja finantseerimine</t>
  </si>
  <si>
    <t>Elukeskkond, liikuvus ja merendus</t>
  </si>
  <si>
    <t>Põllumajanduse Registrite ja Informatsiooni Amet</t>
  </si>
  <si>
    <t>Põllumajandus- ja Toiduamet</t>
  </si>
  <si>
    <r>
      <t xml:space="preserve">Konto nimi </t>
    </r>
    <r>
      <rPr>
        <sz val="10"/>
        <rFont val="Times New Roman"/>
        <family val="1"/>
        <charset val="186"/>
      </rPr>
      <t>(minimaalselt eelarveklassifikaatori määruse lisas toodud detailsuses)</t>
    </r>
  </si>
  <si>
    <r>
      <t>(5) veerg</t>
    </r>
    <r>
      <rPr>
        <sz val="10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</si>
  <si>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r>
      <rPr>
        <b/>
        <sz val="10"/>
        <color rgb="FF000000"/>
        <rFont val="Times New Roman"/>
        <family val="1"/>
        <charset val="186"/>
      </rPr>
      <t>(6) veerg</t>
    </r>
    <r>
      <rPr>
        <sz val="10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</si>
  <si>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10"/>
        <color theme="1"/>
        <rFont val="Times New Roman"/>
        <family val="1"/>
        <charset val="186"/>
      </rPr>
      <t>(7) veerg</t>
    </r>
    <r>
      <rPr>
        <sz val="10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</si>
  <si>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10"/>
        <color rgb="FF000000"/>
        <rFont val="Times New Roman"/>
        <family val="1"/>
        <charset val="186"/>
      </rPr>
      <t xml:space="preserve">(8) veerg </t>
    </r>
    <r>
      <rPr>
        <sz val="10"/>
        <color rgb="FF000000"/>
        <rFont val="Times New Roman"/>
        <family val="1"/>
        <charset val="186"/>
      </rPr>
      <t>sisaldab andmeid kõikide eelarvejääkide ülekandmiste kohta.</t>
    </r>
  </si>
  <si>
    <r>
      <rPr>
        <b/>
        <sz val="10"/>
        <color rgb="FF000000"/>
        <rFont val="Times New Roman"/>
        <family val="1"/>
      </rPr>
      <t>(9) veerg</t>
    </r>
    <r>
      <rPr>
        <sz val="10"/>
        <color rgb="FF000000"/>
        <rFont val="Times New Roman"/>
        <family val="1"/>
      </rPr>
      <t xml:space="preserve"> sisaldab andmeid kõikide eelarvejääkide kohta, mida on võimalik õiguslikult üle kanda, aga ei kanta üle.</t>
    </r>
  </si>
  <si>
    <t>Majandamiskulud</t>
  </si>
  <si>
    <t>Personalikulud</t>
  </si>
  <si>
    <t>Toetused</t>
  </si>
  <si>
    <t>PKTO0102</t>
  </si>
  <si>
    <t>ELRA0102</t>
  </si>
  <si>
    <r>
      <t xml:space="preserve">Regionaal- ja Põllumajandusministeeriumi 2025. aasta riigieelarve piirmääraga vahendite (liik 20) kasutamata eelarve erakorraline ülekandmine </t>
    </r>
    <r>
      <rPr>
        <sz val="10"/>
        <color rgb="FF000000"/>
        <rFont val="Times New Roman"/>
        <family val="1"/>
      </rPr>
      <t>(eurodes)</t>
    </r>
  </si>
  <si>
    <t>Riigi Laboriuuringute ja Riskihindamise Keskus</t>
  </si>
  <si>
    <t>KOKKU</t>
  </si>
  <si>
    <t>2025. aasta riigieelarve jäägid (eelmine eelarveaasta)</t>
  </si>
  <si>
    <t>Jääkide 2026. aastasse üle viimine (käesolev eelarveaasta)</t>
  </si>
  <si>
    <t>Regionaal- ja põllumajandusministri 27.01.2026 käskkiri nr 12</t>
  </si>
  <si>
    <t>kasutamata eelarve erakorraline ülekandmine"</t>
  </si>
  <si>
    <t>2026. aastal programmi tegevus PKTO0108-Loomatervise ja -heaolu poliitika kujundamine ja rakendamine</t>
  </si>
  <si>
    <t>"Regionaal- ja Põllumajandusministeeriumi 2025. aasta riigieelarve piirmääraga vahendite (liik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</si>
</sst>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name val="Times New Roman"/>
      <family val="1"/>
      <charset val="186"/>
    </font>
    <font>
      <i/>
      <sz val="10"/>
      <name val="Times New Roman"/>
      <family val="1"/>
    </font>
    <font>
      <sz val="10"/>
      <color rgb="FF00B050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9" fillId="0" borderId="0" xfId="3" applyFont="1" applyAlignment="1">
      <alignment horizontal="right"/>
    </xf>
    <xf numFmtId="0" fontId="10" fillId="0" borderId="0" xfId="3" applyFont="1" applyAlignment="1">
      <alignment horizontal="right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6" fillId="0" borderId="0" xfId="3" applyFont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3" fontId="7" fillId="2" borderId="7" xfId="1" applyNumberFormat="1" applyFont="1" applyFill="1" applyBorder="1" applyAlignment="1" applyProtection="1">
      <alignment horizontal="center" vertical="top" wrapText="1"/>
      <protection locked="0"/>
    </xf>
    <xf numFmtId="4" fontId="7" fillId="6" borderId="16" xfId="3" applyNumberFormat="1" applyFont="1" applyFill="1" applyBorder="1" applyAlignment="1">
      <alignment horizontal="center" vertical="top" wrapText="1"/>
    </xf>
    <xf numFmtId="4" fontId="7" fillId="6" borderId="17" xfId="3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3" borderId="0" xfId="0" applyFont="1" applyFill="1"/>
    <xf numFmtId="0" fontId="5" fillId="3" borderId="1" xfId="0" applyFont="1" applyFill="1" applyBorder="1"/>
    <xf numFmtId="0" fontId="17" fillId="0" borderId="0" xfId="0" applyFont="1" applyAlignment="1">
      <alignment horizontal="left" vertical="top"/>
    </xf>
    <xf numFmtId="0" fontId="19" fillId="0" borderId="0" xfId="0" applyFont="1"/>
    <xf numFmtId="0" fontId="18" fillId="0" borderId="0" xfId="0" applyFont="1" applyAlignment="1">
      <alignment horizontal="left" vertical="top" indent="2"/>
    </xf>
    <xf numFmtId="0" fontId="20" fillId="0" borderId="0" xfId="0" applyFont="1"/>
    <xf numFmtId="0" fontId="21" fillId="0" borderId="0" xfId="0" applyFont="1" applyAlignment="1">
      <alignment horizontal="left" vertical="top" indent="2"/>
    </xf>
    <xf numFmtId="0" fontId="22" fillId="0" borderId="0" xfId="0" applyFont="1" applyAlignment="1">
      <alignment horizontal="left" vertical="top" indent="2"/>
    </xf>
    <xf numFmtId="0" fontId="12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3" fillId="0" borderId="0" xfId="0" applyFont="1"/>
    <xf numFmtId="4" fontId="5" fillId="0" borderId="1" xfId="0" applyNumberFormat="1" applyFont="1" applyBorder="1"/>
    <xf numFmtId="4" fontId="5" fillId="0" borderId="0" xfId="0" applyNumberFormat="1" applyFont="1"/>
    <xf numFmtId="0" fontId="24" fillId="0" borderId="1" xfId="0" applyFont="1" applyBorder="1"/>
    <xf numFmtId="4" fontId="24" fillId="0" borderId="1" xfId="0" applyNumberFormat="1" applyFont="1" applyBorder="1"/>
    <xf numFmtId="0" fontId="2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3" fontId="7" fillId="6" borderId="12" xfId="3" applyNumberFormat="1" applyFont="1" applyFill="1" applyBorder="1" applyAlignment="1">
      <alignment horizontal="center" vertical="top" wrapText="1"/>
    </xf>
    <xf numFmtId="3" fontId="7" fillId="6" borderId="13" xfId="3" applyNumberFormat="1" applyFont="1" applyFill="1" applyBorder="1" applyAlignment="1">
      <alignment horizontal="center" vertical="top" wrapText="1"/>
    </xf>
    <xf numFmtId="3" fontId="7" fillId="6" borderId="14" xfId="3" applyNumberFormat="1" applyFont="1" applyFill="1" applyBorder="1" applyAlignment="1">
      <alignment horizontal="center" vertical="top" wrapText="1"/>
    </xf>
    <xf numFmtId="3" fontId="7" fillId="9" borderId="8" xfId="0" applyNumberFormat="1" applyFont="1" applyFill="1" applyBorder="1" applyAlignment="1">
      <alignment horizontal="center" vertical="top" wrapText="1"/>
    </xf>
    <xf numFmtId="3" fontId="7" fillId="9" borderId="9" xfId="0" applyNumberFormat="1" applyFont="1" applyFill="1" applyBorder="1" applyAlignment="1">
      <alignment horizontal="center" vertical="top" wrapText="1"/>
    </xf>
    <xf numFmtId="3" fontId="7" fillId="8" borderId="11" xfId="0" applyNumberFormat="1" applyFont="1" applyFill="1" applyBorder="1" applyAlignment="1">
      <alignment horizontal="center" vertical="top" wrapText="1"/>
    </xf>
    <xf numFmtId="3" fontId="7" fillId="8" borderId="5" xfId="0" applyNumberFormat="1" applyFont="1" applyFill="1" applyBorder="1" applyAlignment="1">
      <alignment horizontal="center" vertical="top" wrapText="1"/>
    </xf>
    <xf numFmtId="3" fontId="7" fillId="4" borderId="15" xfId="0" applyNumberFormat="1" applyFont="1" applyFill="1" applyBorder="1" applyAlignment="1">
      <alignment horizontal="center" vertical="top" wrapText="1"/>
    </xf>
    <xf numFmtId="3" fontId="7" fillId="4" borderId="10" xfId="0" applyNumberFormat="1" applyFont="1" applyFill="1" applyBorder="1" applyAlignment="1">
      <alignment horizontal="center" vertical="top" wrapText="1"/>
    </xf>
  </cellXfs>
  <cellStyles count="4">
    <cellStyle name="Normaallaad 2" xfId="3" xr:uid="{2D5747CA-EFA3-40C3-8C44-B1DFE25174A1}"/>
    <cellStyle name="Normal" xfId="0" builtinId="0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BC47"/>
  <sheetViews>
    <sheetView tabSelected="1" topLeftCell="G1" zoomScale="110" zoomScaleNormal="110" workbookViewId="0">
      <selection activeCell="R8" sqref="R8"/>
    </sheetView>
  </sheetViews>
  <sheetFormatPr defaultColWidth="9.140625" defaultRowHeight="12.75" x14ac:dyDescent="0.2"/>
  <cols>
    <col min="1" max="1" width="37.28515625" style="1" customWidth="1"/>
    <col min="2" max="2" width="6" style="1" customWidth="1"/>
    <col min="3" max="3" width="32.140625" style="1" bestFit="1" customWidth="1"/>
    <col min="4" max="4" width="26" style="1" bestFit="1" customWidth="1"/>
    <col min="5" max="5" width="13.140625" style="1" customWidth="1"/>
    <col min="6" max="6" width="56.42578125" style="1" bestFit="1" customWidth="1"/>
    <col min="7" max="7" width="40" style="1" customWidth="1"/>
    <col min="8" max="8" width="11" style="1" customWidth="1"/>
    <col min="9" max="9" width="9.5703125" style="1" customWidth="1"/>
    <col min="10" max="10" width="9.140625" style="1"/>
    <col min="11" max="11" width="37" style="1" customWidth="1"/>
    <col min="12" max="12" width="11.85546875" style="1" customWidth="1"/>
    <col min="13" max="13" width="12.7109375" style="1" customWidth="1"/>
    <col min="14" max="14" width="13.5703125" style="1" customWidth="1"/>
    <col min="15" max="15" width="12.85546875" style="1" customWidth="1"/>
    <col min="16" max="16" width="13.42578125" style="1" customWidth="1"/>
    <col min="17" max="17" width="14.140625" style="1" customWidth="1"/>
    <col min="18" max="18" width="13.140625" style="1" customWidth="1"/>
    <col min="19" max="20" width="13.5703125" style="1" customWidth="1"/>
    <col min="21" max="21" width="18.28515625" style="1" customWidth="1"/>
    <col min="22" max="22" width="29" style="1" customWidth="1"/>
    <col min="23" max="16384" width="9.140625" style="1"/>
  </cols>
  <sheetData>
    <row r="1" spans="1:55" ht="15" x14ac:dyDescent="0.2">
      <c r="V1" s="44" t="s">
        <v>80</v>
      </c>
    </row>
    <row r="2" spans="1:55" ht="15" x14ac:dyDescent="0.2">
      <c r="V2" s="44" t="s">
        <v>83</v>
      </c>
    </row>
    <row r="3" spans="1:55" ht="15" x14ac:dyDescent="0.2">
      <c r="V3" s="44" t="s">
        <v>81</v>
      </c>
    </row>
    <row r="4" spans="1:55" x14ac:dyDescent="0.2"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3"/>
      <c r="V4" s="3" t="s">
        <v>9</v>
      </c>
    </row>
    <row r="5" spans="1:55" x14ac:dyDescent="0.2">
      <c r="J5" s="2"/>
      <c r="K5" s="2"/>
      <c r="L5" s="2"/>
      <c r="M5" s="2"/>
      <c r="N5" s="2"/>
      <c r="O5" s="2"/>
      <c r="P5" s="2"/>
      <c r="Q5" s="2"/>
      <c r="R5" s="2"/>
      <c r="S5" s="5"/>
      <c r="T5" s="6"/>
      <c r="U5" s="5"/>
      <c r="V5" s="5"/>
    </row>
    <row r="6" spans="1:55" x14ac:dyDescent="0.2">
      <c r="J6" s="2"/>
      <c r="K6" s="2"/>
      <c r="L6" s="2"/>
      <c r="M6" s="2"/>
      <c r="N6" s="2"/>
      <c r="O6" s="2"/>
      <c r="P6" s="2"/>
      <c r="Q6" s="2"/>
      <c r="R6" s="2"/>
      <c r="S6" s="7"/>
      <c r="T6" s="8"/>
      <c r="U6" s="7"/>
      <c r="V6" s="9" t="s">
        <v>75</v>
      </c>
    </row>
    <row r="7" spans="1:55" x14ac:dyDescent="0.2">
      <c r="J7" s="2"/>
      <c r="K7" s="2"/>
      <c r="L7" s="2"/>
      <c r="M7" s="2"/>
      <c r="N7" s="2"/>
      <c r="O7" s="2"/>
      <c r="P7" s="2"/>
      <c r="Q7" s="2"/>
      <c r="R7" s="2"/>
      <c r="S7" s="7"/>
      <c r="T7" s="8"/>
      <c r="U7" s="7"/>
      <c r="V7" s="7" t="s">
        <v>8</v>
      </c>
    </row>
    <row r="8" spans="1:55" x14ac:dyDescent="0.2">
      <c r="J8" s="2"/>
      <c r="K8" s="2"/>
      <c r="L8" s="2"/>
      <c r="M8" s="2"/>
      <c r="N8" s="2"/>
      <c r="O8" s="2"/>
      <c r="P8" s="2"/>
      <c r="Q8" s="2"/>
      <c r="R8" s="2"/>
      <c r="S8" s="10"/>
      <c r="T8" s="11"/>
      <c r="U8" s="10"/>
      <c r="V8" s="10" t="s">
        <v>0</v>
      </c>
    </row>
    <row r="9" spans="1:55" ht="13.5" thickBot="1" x14ac:dyDescent="0.25">
      <c r="J9" s="2"/>
      <c r="K9" s="2"/>
      <c r="L9" s="2"/>
      <c r="M9" s="2"/>
      <c r="N9" s="2"/>
      <c r="O9" s="2"/>
      <c r="P9" s="2"/>
      <c r="Q9" s="2"/>
      <c r="R9" s="2"/>
      <c r="S9" s="10"/>
      <c r="T9" s="12"/>
    </row>
    <row r="10" spans="1:55" s="13" customFormat="1" ht="47.25" customHeight="1" x14ac:dyDescent="0.25">
      <c r="B10" s="12"/>
      <c r="F10" s="14"/>
      <c r="G10" s="12"/>
      <c r="J10" s="14"/>
      <c r="K10" s="14"/>
      <c r="L10" s="48" t="s">
        <v>78</v>
      </c>
      <c r="M10" s="48"/>
      <c r="N10" s="48"/>
      <c r="O10" s="48"/>
      <c r="P10" s="48"/>
      <c r="Q10" s="49" t="s">
        <v>79</v>
      </c>
      <c r="R10" s="50"/>
      <c r="S10" s="51"/>
      <c r="T10" s="56" t="s">
        <v>10</v>
      </c>
      <c r="U10" s="54" t="s">
        <v>11</v>
      </c>
      <c r="V10" s="52" t="s">
        <v>1</v>
      </c>
    </row>
    <row r="11" spans="1:55" s="21" customFormat="1" ht="98.25" customHeight="1" x14ac:dyDescent="0.25">
      <c r="A11" s="15" t="s">
        <v>12</v>
      </c>
      <c r="B11" s="16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6" t="s">
        <v>64</v>
      </c>
      <c r="I11" s="16" t="s">
        <v>19</v>
      </c>
      <c r="J11" s="16" t="s">
        <v>20</v>
      </c>
      <c r="K11" s="16" t="s">
        <v>21</v>
      </c>
      <c r="L11" s="18" t="s">
        <v>2</v>
      </c>
      <c r="M11" s="18" t="s">
        <v>22</v>
      </c>
      <c r="N11" s="18" t="s">
        <v>23</v>
      </c>
      <c r="O11" s="18" t="s">
        <v>3</v>
      </c>
      <c r="P11" s="18" t="s">
        <v>24</v>
      </c>
      <c r="Q11" s="19" t="s">
        <v>25</v>
      </c>
      <c r="R11" s="19" t="s">
        <v>26</v>
      </c>
      <c r="S11" s="20" t="s">
        <v>27</v>
      </c>
      <c r="T11" s="57"/>
      <c r="U11" s="55"/>
      <c r="V11" s="53"/>
    </row>
    <row r="12" spans="1:5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 t="s">
        <v>4</v>
      </c>
      <c r="M12" s="23" t="s">
        <v>5</v>
      </c>
      <c r="N12" s="24" t="s">
        <v>28</v>
      </c>
      <c r="O12" s="23" t="s">
        <v>29</v>
      </c>
      <c r="P12" s="24" t="s">
        <v>30</v>
      </c>
      <c r="Q12" s="24" t="s">
        <v>6</v>
      </c>
      <c r="R12" s="24" t="s">
        <v>31</v>
      </c>
      <c r="S12" s="25" t="s">
        <v>32</v>
      </c>
      <c r="T12" s="26" t="s">
        <v>33</v>
      </c>
      <c r="U12" s="27"/>
      <c r="V12" s="27"/>
    </row>
    <row r="13" spans="1:55" s="28" customFormat="1" x14ac:dyDescent="0.2">
      <c r="A13" s="27" t="s">
        <v>58</v>
      </c>
      <c r="B13" s="27" t="s">
        <v>43</v>
      </c>
      <c r="C13" s="27" t="s">
        <v>44</v>
      </c>
      <c r="D13" s="27" t="s">
        <v>45</v>
      </c>
      <c r="E13" s="27" t="s">
        <v>73</v>
      </c>
      <c r="F13" s="27" t="s">
        <v>46</v>
      </c>
      <c r="G13" s="27" t="s">
        <v>58</v>
      </c>
      <c r="H13" s="27" t="s">
        <v>70</v>
      </c>
      <c r="I13" s="27" t="s">
        <v>49</v>
      </c>
      <c r="J13" s="27" t="s">
        <v>42</v>
      </c>
      <c r="K13" s="27" t="s">
        <v>51</v>
      </c>
      <c r="L13" s="40">
        <v>-1674000</v>
      </c>
      <c r="M13" s="40"/>
      <c r="N13" s="40">
        <v>-582743.01</v>
      </c>
      <c r="O13" s="40">
        <f t="shared" ref="O13" si="0">L13-N13</f>
        <v>-1091256.99</v>
      </c>
      <c r="P13" s="40">
        <v>-1674000</v>
      </c>
      <c r="Q13" s="40"/>
      <c r="R13" s="40">
        <v>-900000</v>
      </c>
      <c r="S13" s="40">
        <f t="shared" ref="S13:S21" si="1">Q13+R13</f>
        <v>-900000</v>
      </c>
      <c r="T13" s="27"/>
      <c r="U13" s="27"/>
      <c r="V13" s="45" t="s">
        <v>82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s="28" customFormat="1" x14ac:dyDescent="0.2">
      <c r="A14" s="27" t="s">
        <v>58</v>
      </c>
      <c r="B14" s="27" t="s">
        <v>43</v>
      </c>
      <c r="C14" s="27" t="s">
        <v>44</v>
      </c>
      <c r="D14" s="27" t="s">
        <v>45</v>
      </c>
      <c r="E14" s="27" t="s">
        <v>73</v>
      </c>
      <c r="F14" s="27" t="s">
        <v>46</v>
      </c>
      <c r="G14" s="27" t="s">
        <v>62</v>
      </c>
      <c r="H14" s="27" t="s">
        <v>71</v>
      </c>
      <c r="I14" s="27" t="s">
        <v>49</v>
      </c>
      <c r="J14" s="27" t="s">
        <v>47</v>
      </c>
      <c r="K14" s="27" t="s">
        <v>50</v>
      </c>
      <c r="L14" s="40">
        <v>-150000</v>
      </c>
      <c r="M14" s="40"/>
      <c r="N14" s="40"/>
      <c r="O14" s="40">
        <f t="shared" ref="O14:O21" si="2">L14-N14</f>
        <v>-150000</v>
      </c>
      <c r="P14" s="40">
        <v>-150000</v>
      </c>
      <c r="Q14" s="40"/>
      <c r="R14" s="40">
        <v>-150000</v>
      </c>
      <c r="S14" s="40">
        <f t="shared" si="1"/>
        <v>-150000</v>
      </c>
      <c r="T14" s="27"/>
      <c r="U14" s="27"/>
      <c r="V14" s="46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s="28" customFormat="1" x14ac:dyDescent="0.2">
      <c r="A15" s="27" t="s">
        <v>58</v>
      </c>
      <c r="B15" s="27" t="s">
        <v>43</v>
      </c>
      <c r="C15" s="27" t="s">
        <v>44</v>
      </c>
      <c r="D15" s="27" t="s">
        <v>45</v>
      </c>
      <c r="E15" s="27" t="s">
        <v>73</v>
      </c>
      <c r="F15" s="27" t="s">
        <v>46</v>
      </c>
      <c r="G15" s="27" t="s">
        <v>62</v>
      </c>
      <c r="H15" s="27" t="s">
        <v>72</v>
      </c>
      <c r="I15" s="27" t="s">
        <v>49</v>
      </c>
      <c r="J15" s="27" t="s">
        <v>47</v>
      </c>
      <c r="K15" s="27" t="s">
        <v>50</v>
      </c>
      <c r="L15" s="40">
        <v>-2850000</v>
      </c>
      <c r="M15" s="40"/>
      <c r="N15" s="40"/>
      <c r="O15" s="40">
        <f t="shared" si="2"/>
        <v>-2850000</v>
      </c>
      <c r="P15" s="40">
        <v>-2850000</v>
      </c>
      <c r="Q15" s="40"/>
      <c r="R15" s="40">
        <v>-2850000</v>
      </c>
      <c r="S15" s="40">
        <f t="shared" si="1"/>
        <v>-2850000</v>
      </c>
      <c r="T15" s="27"/>
      <c r="U15" s="27"/>
      <c r="V15" s="46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s="28" customFormat="1" x14ac:dyDescent="0.2">
      <c r="A16" s="27" t="s">
        <v>58</v>
      </c>
      <c r="B16" s="27" t="s">
        <v>43</v>
      </c>
      <c r="C16" s="27" t="s">
        <v>44</v>
      </c>
      <c r="D16" s="27" t="s">
        <v>45</v>
      </c>
      <c r="E16" s="27" t="s">
        <v>73</v>
      </c>
      <c r="F16" s="27" t="s">
        <v>46</v>
      </c>
      <c r="G16" s="27" t="s">
        <v>76</v>
      </c>
      <c r="H16" s="27" t="s">
        <v>70</v>
      </c>
      <c r="I16" s="27" t="s">
        <v>49</v>
      </c>
      <c r="J16" s="27" t="s">
        <v>52</v>
      </c>
      <c r="K16" s="27" t="s">
        <v>53</v>
      </c>
      <c r="L16" s="40">
        <v>-133466</v>
      </c>
      <c r="M16" s="40"/>
      <c r="N16" s="40">
        <v>-58515</v>
      </c>
      <c r="O16" s="40">
        <f t="shared" si="2"/>
        <v>-74951</v>
      </c>
      <c r="P16" s="40">
        <v>-74951</v>
      </c>
      <c r="Q16" s="40"/>
      <c r="R16" s="40">
        <v>-74951</v>
      </c>
      <c r="S16" s="40">
        <f t="shared" si="1"/>
        <v>-74951</v>
      </c>
      <c r="T16" s="27"/>
      <c r="U16" s="27"/>
      <c r="V16" s="4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s="28" customFormat="1" x14ac:dyDescent="0.2">
      <c r="A17" s="27" t="s">
        <v>58</v>
      </c>
      <c r="B17" s="27" t="s">
        <v>43</v>
      </c>
      <c r="C17" s="27" t="s">
        <v>44</v>
      </c>
      <c r="D17" s="27" t="s">
        <v>45</v>
      </c>
      <c r="E17" s="27" t="s">
        <v>73</v>
      </c>
      <c r="F17" s="27" t="s">
        <v>46</v>
      </c>
      <c r="G17" s="27" t="s">
        <v>76</v>
      </c>
      <c r="H17" s="27" t="s">
        <v>71</v>
      </c>
      <c r="I17" s="27" t="s">
        <v>49</v>
      </c>
      <c r="J17" s="27" t="s">
        <v>52</v>
      </c>
      <c r="K17" s="27" t="s">
        <v>53</v>
      </c>
      <c r="L17" s="40">
        <v>-360000</v>
      </c>
      <c r="M17" s="40"/>
      <c r="N17" s="40">
        <v>-81881.55</v>
      </c>
      <c r="O17" s="40">
        <f t="shared" si="2"/>
        <v>-278118.45</v>
      </c>
      <c r="P17" s="40">
        <v>-278118.45</v>
      </c>
      <c r="Q17" s="40"/>
      <c r="R17" s="40">
        <v>-278118.45</v>
      </c>
      <c r="S17" s="40">
        <f t="shared" si="1"/>
        <v>-278118.45</v>
      </c>
      <c r="T17" s="27"/>
      <c r="U17" s="27"/>
      <c r="V17" s="46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x14ac:dyDescent="0.2">
      <c r="A18" s="27" t="s">
        <v>58</v>
      </c>
      <c r="B18" s="27" t="s">
        <v>43</v>
      </c>
      <c r="C18" s="27" t="s">
        <v>44</v>
      </c>
      <c r="D18" s="27" t="s">
        <v>45</v>
      </c>
      <c r="E18" s="27" t="s">
        <v>73</v>
      </c>
      <c r="F18" s="27" t="s">
        <v>46</v>
      </c>
      <c r="G18" s="27" t="s">
        <v>63</v>
      </c>
      <c r="H18" s="27" t="s">
        <v>70</v>
      </c>
      <c r="I18" s="27" t="s">
        <v>49</v>
      </c>
      <c r="J18" s="27" t="s">
        <v>54</v>
      </c>
      <c r="K18" s="27" t="s">
        <v>55</v>
      </c>
      <c r="L18" s="40">
        <v>-1557391.75</v>
      </c>
      <c r="M18" s="40"/>
      <c r="N18" s="40"/>
      <c r="O18" s="40">
        <f t="shared" si="2"/>
        <v>-1557391.75</v>
      </c>
      <c r="P18" s="40">
        <v>-1557391.75</v>
      </c>
      <c r="Q18" s="40"/>
      <c r="R18" s="40">
        <v>-1557391.75</v>
      </c>
      <c r="S18" s="40">
        <f t="shared" si="1"/>
        <v>-1557391.75</v>
      </c>
      <c r="T18" s="27"/>
      <c r="U18" s="27"/>
      <c r="V18" s="46"/>
    </row>
    <row r="19" spans="1:55" s="28" customFormat="1" x14ac:dyDescent="0.2">
      <c r="A19" s="27" t="s">
        <v>58</v>
      </c>
      <c r="B19" s="27" t="s">
        <v>43</v>
      </c>
      <c r="C19" s="27" t="s">
        <v>44</v>
      </c>
      <c r="D19" s="27" t="s">
        <v>45</v>
      </c>
      <c r="E19" s="27" t="s">
        <v>73</v>
      </c>
      <c r="F19" s="27" t="s">
        <v>46</v>
      </c>
      <c r="G19" s="27" t="s">
        <v>63</v>
      </c>
      <c r="H19" s="27" t="s">
        <v>70</v>
      </c>
      <c r="I19" s="27" t="s">
        <v>49</v>
      </c>
      <c r="J19" s="27" t="s">
        <v>56</v>
      </c>
      <c r="K19" s="27" t="s">
        <v>57</v>
      </c>
      <c r="L19" s="40">
        <v>-1211027.05</v>
      </c>
      <c r="M19" s="40"/>
      <c r="N19" s="40">
        <v>-1136420.6100000001</v>
      </c>
      <c r="O19" s="40">
        <f t="shared" si="2"/>
        <v>-74606.439999999944</v>
      </c>
      <c r="P19" s="40">
        <v>-1211027.05</v>
      </c>
      <c r="Q19" s="40"/>
      <c r="R19" s="40">
        <v>-74606.44</v>
      </c>
      <c r="S19" s="40">
        <f t="shared" si="1"/>
        <v>-74606.44</v>
      </c>
      <c r="T19" s="27"/>
      <c r="U19" s="27"/>
      <c r="V19" s="46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s="28" customFormat="1" x14ac:dyDescent="0.2">
      <c r="A20" s="27" t="s">
        <v>58</v>
      </c>
      <c r="B20" s="27" t="s">
        <v>43</v>
      </c>
      <c r="C20" s="27" t="s">
        <v>44</v>
      </c>
      <c r="D20" s="27" t="s">
        <v>45</v>
      </c>
      <c r="E20" s="27" t="s">
        <v>73</v>
      </c>
      <c r="F20" s="27" t="s">
        <v>46</v>
      </c>
      <c r="G20" s="27" t="s">
        <v>63</v>
      </c>
      <c r="H20" s="27" t="s">
        <v>71</v>
      </c>
      <c r="I20" s="27" t="s">
        <v>49</v>
      </c>
      <c r="J20" s="27" t="s">
        <v>56</v>
      </c>
      <c r="K20" s="27" t="s">
        <v>57</v>
      </c>
      <c r="L20" s="40">
        <v>-21798.95</v>
      </c>
      <c r="M20" s="40"/>
      <c r="N20" s="40"/>
      <c r="O20" s="40">
        <f t="shared" si="2"/>
        <v>-21798.95</v>
      </c>
      <c r="P20" s="40">
        <v>-21798.95</v>
      </c>
      <c r="Q20" s="40"/>
      <c r="R20" s="40">
        <v>-21798.95</v>
      </c>
      <c r="S20" s="40">
        <f t="shared" si="1"/>
        <v>-21798.95</v>
      </c>
      <c r="T20" s="27"/>
      <c r="U20" s="27"/>
      <c r="V20" s="4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28" customFormat="1" x14ac:dyDescent="0.2">
      <c r="A21" s="27" t="s">
        <v>58</v>
      </c>
      <c r="B21" s="27" t="s">
        <v>43</v>
      </c>
      <c r="C21" s="27" t="s">
        <v>61</v>
      </c>
      <c r="D21" s="27" t="s">
        <v>59</v>
      </c>
      <c r="E21" s="29" t="s">
        <v>74</v>
      </c>
      <c r="F21" s="27" t="s">
        <v>60</v>
      </c>
      <c r="G21" s="27" t="s">
        <v>58</v>
      </c>
      <c r="H21" s="27" t="s">
        <v>71</v>
      </c>
      <c r="I21" s="27" t="s">
        <v>49</v>
      </c>
      <c r="J21" s="27" t="s">
        <v>41</v>
      </c>
      <c r="K21" s="27" t="s">
        <v>48</v>
      </c>
      <c r="L21" s="40">
        <v>-100000</v>
      </c>
      <c r="M21" s="40"/>
      <c r="N21" s="40">
        <v>-71057.88</v>
      </c>
      <c r="O21" s="40">
        <f t="shared" si="2"/>
        <v>-28942.119999999995</v>
      </c>
      <c r="P21" s="40">
        <v>-100000</v>
      </c>
      <c r="Q21" s="40"/>
      <c r="R21" s="40">
        <v>-28942.119999999995</v>
      </c>
      <c r="S21" s="40">
        <f t="shared" si="1"/>
        <v>-28942.119999999995</v>
      </c>
      <c r="T21" s="27"/>
      <c r="U21" s="27"/>
      <c r="V21" s="2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s="28" customForma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 t="s">
        <v>77</v>
      </c>
      <c r="L22" s="43">
        <f t="shared" ref="L22:P22" si="3">SUBTOTAL(9,L12:L21)</f>
        <v>-8057683.75</v>
      </c>
      <c r="M22" s="43">
        <f t="shared" si="3"/>
        <v>0</v>
      </c>
      <c r="N22" s="43">
        <f t="shared" si="3"/>
        <v>-1930618.0500000003</v>
      </c>
      <c r="O22" s="43">
        <f t="shared" si="3"/>
        <v>-6127065.7000000011</v>
      </c>
      <c r="P22" s="43">
        <f t="shared" si="3"/>
        <v>-7917287.2000000002</v>
      </c>
      <c r="Q22" s="43">
        <f t="shared" ref="Q22" si="4">SUM(Q13:Q21)</f>
        <v>0</v>
      </c>
      <c r="R22" s="43">
        <f>SUBTOTAL(9,R12:R21)</f>
        <v>-5935808.7100000009</v>
      </c>
      <c r="S22" s="43">
        <f>SUBTOTAL(9,S12:S21)</f>
        <v>-5935808.7100000009</v>
      </c>
      <c r="T22" s="42"/>
      <c r="U22" s="42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28" customForma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s="28" customForma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28" customForma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4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28" customForma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28" customForma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28" customForma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28" customForma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s="28" customForma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28" customForma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s="28" customForma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28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s="31" customFormat="1" x14ac:dyDescent="0.2">
      <c r="A34" s="30" t="s">
        <v>65</v>
      </c>
      <c r="B34" s="3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1" customFormat="1" x14ac:dyDescent="0.2">
      <c r="A35" s="32" t="s">
        <v>34</v>
      </c>
      <c r="B35" s="3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s="31" customFormat="1" x14ac:dyDescent="0.2">
      <c r="A36" s="32" t="s">
        <v>35</v>
      </c>
      <c r="B36" s="32"/>
    </row>
    <row r="37" spans="1:55" s="31" customFormat="1" x14ac:dyDescent="0.2">
      <c r="A37" s="32" t="s">
        <v>36</v>
      </c>
      <c r="B37" s="32"/>
    </row>
    <row r="38" spans="1:55" x14ac:dyDescent="0.2">
      <c r="A38" s="32" t="s">
        <v>37</v>
      </c>
      <c r="B38" s="32"/>
      <c r="K38" s="33"/>
    </row>
    <row r="39" spans="1:55" s="31" customFormat="1" x14ac:dyDescent="0.2">
      <c r="A39" s="34" t="s">
        <v>7</v>
      </c>
      <c r="B39" s="34"/>
    </row>
    <row r="40" spans="1:55" x14ac:dyDescent="0.2">
      <c r="A40" s="35" t="s">
        <v>38</v>
      </c>
      <c r="B40" s="35"/>
    </row>
    <row r="41" spans="1:55" x14ac:dyDescent="0.2">
      <c r="A41" s="35" t="s">
        <v>39</v>
      </c>
      <c r="B41" s="35"/>
    </row>
    <row r="42" spans="1:55" x14ac:dyDescent="0.2">
      <c r="A42" s="36" t="s">
        <v>66</v>
      </c>
      <c r="B42" s="36"/>
    </row>
    <row r="43" spans="1:55" x14ac:dyDescent="0.2">
      <c r="A43" s="37" t="s">
        <v>67</v>
      </c>
      <c r="B43" s="37"/>
    </row>
    <row r="44" spans="1:55" x14ac:dyDescent="0.2">
      <c r="A44" s="38" t="s">
        <v>68</v>
      </c>
      <c r="B44" s="38"/>
    </row>
    <row r="45" spans="1:55" x14ac:dyDescent="0.2">
      <c r="A45" s="36" t="s">
        <v>69</v>
      </c>
      <c r="B45" s="38"/>
    </row>
    <row r="47" spans="1:55" x14ac:dyDescent="0.2">
      <c r="A47" s="39" t="s">
        <v>40</v>
      </c>
    </row>
  </sheetData>
  <autoFilter ref="A11:BC21" xr:uid="{ECBFDD54-6841-4AE5-91FB-10B62E2660DC}"/>
  <mergeCells count="6">
    <mergeCell ref="V13:V20"/>
    <mergeCell ref="L10:P10"/>
    <mergeCell ref="Q10:S10"/>
    <mergeCell ref="V10:V11"/>
    <mergeCell ref="U10:U11"/>
    <mergeCell ref="T10:T11"/>
  </mergeCells>
  <phoneticPr fontId="4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L12:S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Sirli Sarapik</cp:lastModifiedBy>
  <cp:revision/>
  <dcterms:created xsi:type="dcterms:W3CDTF">2021-01-14T20:00:28Z</dcterms:created>
  <dcterms:modified xsi:type="dcterms:W3CDTF">2026-01-26T09:20:34Z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