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m-edhs.mil.intra/dhs/Active/dav/applications/1/lists/1/items/771988/files/1/"/>
    </mc:Choice>
  </mc:AlternateContent>
  <xr:revisionPtr revIDLastSave="0" documentId="13_ncr:1_{5D7A387D-502C-4896-B664-CB37299BFCA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Narva Cam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" i="1" l="1"/>
  <c r="C26" i="1" l="1"/>
  <c r="F29" i="1"/>
  <c r="F30" i="1" l="1"/>
  <c r="F39" i="1"/>
  <c r="F28" i="1"/>
  <c r="F37" i="1"/>
  <c r="F35" i="1"/>
  <c r="F34" i="1"/>
  <c r="F33" i="1"/>
  <c r="F15" i="1" l="1"/>
  <c r="F42" i="1" l="1"/>
  <c r="F32" i="1"/>
  <c r="F38" i="1"/>
  <c r="F40" i="1"/>
  <c r="F41" i="1"/>
  <c r="F43" i="1"/>
  <c r="F44" i="1"/>
  <c r="F45" i="1"/>
  <c r="F31" i="1"/>
  <c r="F14" i="1" l="1"/>
  <c r="F22" i="1"/>
  <c r="F23" i="1"/>
  <c r="F18" i="1"/>
  <c r="F19" i="1"/>
  <c r="F21" i="1"/>
  <c r="F10" i="1" l="1"/>
  <c r="F12" i="1"/>
  <c r="F20" i="1"/>
  <c r="F16" i="1"/>
  <c r="F17" i="1"/>
  <c r="F25" i="1"/>
  <c r="F24" i="1"/>
  <c r="F26" i="1"/>
  <c r="F11" i="1" l="1"/>
  <c r="F47" i="1" l="1"/>
  <c r="F48" i="1" s="1"/>
  <c r="F49" i="1" l="1"/>
  <c r="F50" i="1" s="1"/>
  <c r="F51" i="1" s="1"/>
</calcChain>
</file>

<file path=xl/sharedStrings.xml><?xml version="1.0" encoding="utf-8"?>
<sst xmlns="http://schemas.openxmlformats.org/spreadsheetml/2006/main" count="95" uniqueCount="55">
  <si>
    <t>Universaalhall 16x33</t>
  </si>
  <si>
    <t>m2</t>
  </si>
  <si>
    <t>€/m2</t>
  </si>
  <si>
    <t>Varikatus 28 kohta 22x60 m</t>
  </si>
  <si>
    <t>Moodulmaja</t>
  </si>
  <si>
    <t>Standardkasarm (4400 5200)</t>
  </si>
  <si>
    <t>UH majutus 1 kordne</t>
  </si>
  <si>
    <t>kmpl</t>
  </si>
  <si>
    <t>m</t>
  </si>
  <si>
    <t>m²</t>
  </si>
  <si>
    <t>TK</t>
  </si>
  <si>
    <t>A</t>
  </si>
  <si>
    <t>%</t>
  </si>
  <si>
    <t>Ehitusuuringud</t>
  </si>
  <si>
    <t>Piirdeaed</t>
  </si>
  <si>
    <t>Voldikväravad</t>
  </si>
  <si>
    <t>Värav</t>
  </si>
  <si>
    <t>Kraav</t>
  </si>
  <si>
    <t>Tuletõrjevee mahuti</t>
  </si>
  <si>
    <t>Asfaltkattega alad</t>
  </si>
  <si>
    <t>Paekivikattega alad</t>
  </si>
  <si>
    <t>Betoonkattega alad</t>
  </si>
  <si>
    <t>Lipud</t>
  </si>
  <si>
    <t>Piirdeaia kaabeldus + kaamerad</t>
  </si>
  <si>
    <t>Jäätmehoidla</t>
  </si>
  <si>
    <t>Välijõusaal</t>
  </si>
  <si>
    <t>Punkrid</t>
  </si>
  <si>
    <t>Välisvõrgud territooriumil</t>
  </si>
  <si>
    <t>Majutushoone</t>
  </si>
  <si>
    <t>Majutushoone sisustus</t>
  </si>
  <si>
    <t>Personali- ja valveruumid, EST MN, relvahoidla</t>
  </si>
  <si>
    <t>Varjendid</t>
  </si>
  <si>
    <t>Spordihoone</t>
  </si>
  <si>
    <t>Pesumaja + pesumasinad</t>
  </si>
  <si>
    <t>Varjualune söömiseks/muuks otstarbeks</t>
  </si>
  <si>
    <t>Köögihoone</t>
  </si>
  <si>
    <t>Laod, sh külmladu</t>
  </si>
  <si>
    <t>Toidu väljastusliin + nõudepesu</t>
  </si>
  <si>
    <t>Söökla sisustus</t>
  </si>
  <si>
    <t>Tehnilise remondi universaalhall</t>
  </si>
  <si>
    <t>Generaator</t>
  </si>
  <si>
    <t>Konteinerid</t>
  </si>
  <si>
    <t>Elektriliitumine</t>
  </si>
  <si>
    <t>Gaasiliitumine</t>
  </si>
  <si>
    <t>Kütteliitumine</t>
  </si>
  <si>
    <t>Veeühendus</t>
  </si>
  <si>
    <t>Kanalisatsioon</t>
  </si>
  <si>
    <t>Sideühendus</t>
  </si>
  <si>
    <t>Kogus</t>
  </si>
  <si>
    <t>Ühikuhind</t>
  </si>
  <si>
    <t>Kokku</t>
  </si>
  <si>
    <t>Ühikud</t>
  </si>
  <si>
    <t>Reserv</t>
  </si>
  <si>
    <t>Kokku koos reserviga</t>
  </si>
  <si>
    <t>Käibemaks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</si>
</sst>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43" fontId="0" fillId="0" borderId="0" xfId="1" applyFont="1"/>
    <xf numFmtId="43" fontId="2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164" fontId="2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43" fontId="0" fillId="0" borderId="0" xfId="1" applyFont="1" applyAlignment="1">
      <alignment horizontal="center"/>
    </xf>
    <xf numFmtId="0" fontId="3" fillId="0" borderId="0" xfId="0" applyFont="1" applyAlignment="1">
      <alignment wrapText="1"/>
    </xf>
    <xf numFmtId="43" fontId="3" fillId="0" borderId="0" xfId="1" applyFont="1" applyAlignment="1">
      <alignment horizontal="right"/>
    </xf>
    <xf numFmtId="164" fontId="0" fillId="2" borderId="0" xfId="1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3" borderId="0" xfId="1" applyFont="1" applyFill="1" applyAlignment="1">
      <alignment vertical="center"/>
    </xf>
    <xf numFmtId="164" fontId="0" fillId="3" borderId="0" xfId="1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64" fontId="0" fillId="4" borderId="0" xfId="1" applyNumberFormat="1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43" fontId="0" fillId="4" borderId="0" xfId="1" applyFont="1" applyFill="1" applyAlignment="1">
      <alignment vertical="center"/>
    </xf>
    <xf numFmtId="164" fontId="0" fillId="4" borderId="0" xfId="1" applyNumberFormat="1" applyFont="1" applyFill="1" applyAlignment="1">
      <alignment horizontal="center"/>
    </xf>
    <xf numFmtId="0" fontId="0" fillId="4" borderId="0" xfId="0" applyFill="1" applyAlignment="1">
      <alignment horizontal="center"/>
    </xf>
    <xf numFmtId="43" fontId="0" fillId="4" borderId="0" xfId="1" applyFont="1" applyFill="1"/>
    <xf numFmtId="164" fontId="0" fillId="5" borderId="0" xfId="1" applyNumberFormat="1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43" fontId="0" fillId="5" borderId="0" xfId="1" applyFont="1" applyFill="1" applyAlignment="1">
      <alignment vertical="center"/>
    </xf>
    <xf numFmtId="164" fontId="0" fillId="5" borderId="0" xfId="1" applyNumberFormat="1" applyFont="1" applyFill="1" applyAlignment="1">
      <alignment horizontal="center"/>
    </xf>
    <xf numFmtId="0" fontId="0" fillId="5" borderId="0" xfId="0" applyFill="1" applyAlignment="1">
      <alignment horizontal="center"/>
    </xf>
    <xf numFmtId="43" fontId="0" fillId="5" borderId="0" xfId="1" applyFont="1" applyFill="1"/>
    <xf numFmtId="164" fontId="1" fillId="5" borderId="0" xfId="1" applyNumberFormat="1" applyFont="1" applyFill="1" applyAlignment="1">
      <alignment horizontal="center"/>
    </xf>
    <xf numFmtId="0" fontId="2" fillId="0" borderId="0" xfId="0" applyFont="1" applyAlignment="1">
      <alignment vertical="center" wrapText="1"/>
    </xf>
    <xf numFmtId="164" fontId="2" fillId="0" borderId="0" xfId="1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3" fontId="0" fillId="0" borderId="0" xfId="1" applyFont="1" applyAlignment="1">
      <alignment vertical="center"/>
    </xf>
    <xf numFmtId="164" fontId="0" fillId="5" borderId="0" xfId="1" applyNumberFormat="1" applyFont="1" applyFill="1" applyAlignment="1">
      <alignment horizontal="right" vertical="center"/>
    </xf>
    <xf numFmtId="164" fontId="1" fillId="5" borderId="0" xfId="1" applyNumberFormat="1" applyFont="1" applyFill="1" applyAlignment="1">
      <alignment horizontal="left"/>
    </xf>
    <xf numFmtId="164" fontId="0" fillId="3" borderId="0" xfId="1" applyNumberFormat="1" applyFont="1" applyFill="1" applyAlignment="1">
      <alignment horizontal="left" vertical="center"/>
    </xf>
    <xf numFmtId="164" fontId="0" fillId="5" borderId="0" xfId="1" applyNumberFormat="1" applyFont="1" applyFill="1" applyAlignment="1">
      <alignment horizontal="left" vertical="center"/>
    </xf>
    <xf numFmtId="164" fontId="0" fillId="4" borderId="0" xfId="1" applyNumberFormat="1" applyFont="1" applyFill="1" applyAlignment="1">
      <alignment horizontal="left" vertical="center"/>
    </xf>
    <xf numFmtId="164" fontId="0" fillId="5" borderId="0" xfId="1" applyNumberFormat="1" applyFont="1" applyFill="1" applyAlignment="1">
      <alignment horizontal="left"/>
    </xf>
    <xf numFmtId="164" fontId="0" fillId="2" borderId="0" xfId="1" applyNumberFormat="1" applyFont="1" applyFill="1" applyAlignment="1">
      <alignment horizontal="left" vertical="center"/>
    </xf>
    <xf numFmtId="165" fontId="2" fillId="0" borderId="0" xfId="1" applyNumberFormat="1" applyFont="1"/>
    <xf numFmtId="165" fontId="2" fillId="0" borderId="0" xfId="1" applyNumberFormat="1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eit.kaadu@kaitseministeerium.ee" id="{D677543D-A03A-4BE6-8121-A3AF8FE18549}" userId="S::urn:spo:guest#keit.kaadu@kaitseministeerium.ee::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2" dT="2025-10-06T07:35:46.85" personId="{D677543D-A03A-4BE6-8121-A3AF8FE18549}" id="{EA5447F9-9F09-4F19-AAD3-4E9D5042A0E5}">
    <text>Arvestatud ainult 2026.a määraga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52"/>
  <sheetViews>
    <sheetView tabSelected="1" view="pageLayout" zoomScaleNormal="100" workbookViewId="0">
      <selection activeCell="B8" sqref="B8"/>
    </sheetView>
  </sheetViews>
  <sheetFormatPr defaultRowHeight="15" x14ac:dyDescent="0.25"/>
  <cols>
    <col min="2" max="2" width="56.85546875" style="1" customWidth="1"/>
    <col min="3" max="3" width="14.85546875" style="8" customWidth="1"/>
    <col min="4" max="4" width="9.5703125" style="5" customWidth="1"/>
    <col min="5" max="6" width="14.85546875" style="3" customWidth="1"/>
  </cols>
  <sheetData>
    <row r="2" spans="2:6" hidden="1" x14ac:dyDescent="0.25">
      <c r="B2" s="1" t="s">
        <v>0</v>
      </c>
      <c r="C2" s="8">
        <v>560</v>
      </c>
      <c r="D2" s="5" t="s">
        <v>1</v>
      </c>
      <c r="E2" s="3">
        <v>1400</v>
      </c>
      <c r="F2" s="9" t="s">
        <v>2</v>
      </c>
    </row>
    <row r="3" spans="2:6" hidden="1" x14ac:dyDescent="0.25">
      <c r="B3" s="1" t="s">
        <v>3</v>
      </c>
      <c r="C3" s="8">
        <v>1320</v>
      </c>
      <c r="D3" s="5" t="s">
        <v>1</v>
      </c>
      <c r="E3" s="3">
        <v>380</v>
      </c>
      <c r="F3" s="9" t="s">
        <v>2</v>
      </c>
    </row>
    <row r="4" spans="2:6" hidden="1" x14ac:dyDescent="0.25">
      <c r="B4" s="1" t="s">
        <v>4</v>
      </c>
      <c r="E4" s="3">
        <v>1400</v>
      </c>
      <c r="F4" s="9" t="s">
        <v>2</v>
      </c>
    </row>
    <row r="5" spans="2:6" hidden="1" x14ac:dyDescent="0.25">
      <c r="B5" s="1" t="s">
        <v>5</v>
      </c>
      <c r="E5" s="3">
        <v>1020</v>
      </c>
      <c r="F5" s="9" t="s">
        <v>2</v>
      </c>
    </row>
    <row r="6" spans="2:6" hidden="1" x14ac:dyDescent="0.25">
      <c r="B6" s="1" t="s">
        <v>6</v>
      </c>
      <c r="E6" s="3">
        <v>1000</v>
      </c>
      <c r="F6" s="9" t="s">
        <v>2</v>
      </c>
    </row>
    <row r="8" spans="2:6" x14ac:dyDescent="0.25">
      <c r="C8" s="7" t="s">
        <v>48</v>
      </c>
      <c r="D8" s="2" t="s">
        <v>51</v>
      </c>
      <c r="E8" s="4" t="s">
        <v>49</v>
      </c>
      <c r="F8" s="4" t="s">
        <v>50</v>
      </c>
    </row>
    <row r="10" spans="2:6" x14ac:dyDescent="0.25">
      <c r="B10" s="36" t="s">
        <v>13</v>
      </c>
      <c r="C10" s="30">
        <v>1</v>
      </c>
      <c r="D10" s="28" t="s">
        <v>7</v>
      </c>
      <c r="E10" s="26">
        <v>12000</v>
      </c>
      <c r="F10" s="26">
        <f t="shared" ref="F10:F19" si="0">C10*E10</f>
        <v>12000</v>
      </c>
    </row>
    <row r="11" spans="2:6" x14ac:dyDescent="0.25">
      <c r="B11" s="37" t="s">
        <v>14</v>
      </c>
      <c r="C11" s="16">
        <v>1390</v>
      </c>
      <c r="D11" s="17" t="s">
        <v>8</v>
      </c>
      <c r="E11" s="15">
        <v>180</v>
      </c>
      <c r="F11" s="15">
        <f t="shared" si="0"/>
        <v>250200</v>
      </c>
    </row>
    <row r="12" spans="2:6" x14ac:dyDescent="0.25">
      <c r="B12" s="37" t="s">
        <v>14</v>
      </c>
      <c r="C12" s="16">
        <v>2</v>
      </c>
      <c r="D12" s="17" t="s">
        <v>7</v>
      </c>
      <c r="E12" s="15">
        <v>35000</v>
      </c>
      <c r="F12" s="15">
        <f t="shared" si="0"/>
        <v>70000</v>
      </c>
    </row>
    <row r="13" spans="2:6" x14ac:dyDescent="0.25">
      <c r="B13" s="37" t="s">
        <v>15</v>
      </c>
      <c r="C13" s="16">
        <v>1</v>
      </c>
      <c r="D13" s="17" t="s">
        <v>7</v>
      </c>
      <c r="E13" s="15">
        <v>10000</v>
      </c>
      <c r="F13" s="15">
        <f t="shared" si="0"/>
        <v>10000</v>
      </c>
    </row>
    <row r="14" spans="2:6" x14ac:dyDescent="0.25">
      <c r="B14" s="37" t="s">
        <v>16</v>
      </c>
      <c r="C14" s="16">
        <v>1350</v>
      </c>
      <c r="D14" s="17" t="s">
        <v>8</v>
      </c>
      <c r="E14" s="15">
        <v>20</v>
      </c>
      <c r="F14" s="15">
        <f t="shared" si="0"/>
        <v>27000</v>
      </c>
    </row>
    <row r="15" spans="2:6" x14ac:dyDescent="0.25">
      <c r="B15" s="37" t="s">
        <v>17</v>
      </c>
      <c r="C15" s="16">
        <v>1</v>
      </c>
      <c r="D15" s="17" t="s">
        <v>7</v>
      </c>
      <c r="E15" s="15">
        <v>100000</v>
      </c>
      <c r="F15" s="15">
        <f t="shared" si="0"/>
        <v>100000</v>
      </c>
    </row>
    <row r="16" spans="2:6" x14ac:dyDescent="0.25">
      <c r="B16" s="37" t="s">
        <v>18</v>
      </c>
      <c r="C16" s="16">
        <v>25200</v>
      </c>
      <c r="D16" s="17" t="s">
        <v>9</v>
      </c>
      <c r="E16" s="15">
        <v>55</v>
      </c>
      <c r="F16" s="15">
        <f t="shared" si="0"/>
        <v>1386000</v>
      </c>
    </row>
    <row r="17" spans="2:6" x14ac:dyDescent="0.25">
      <c r="B17" s="37" t="s">
        <v>19</v>
      </c>
      <c r="C17" s="16">
        <v>28000</v>
      </c>
      <c r="D17" s="17" t="s">
        <v>9</v>
      </c>
      <c r="E17" s="15">
        <v>45</v>
      </c>
      <c r="F17" s="15">
        <f t="shared" si="0"/>
        <v>1260000</v>
      </c>
    </row>
    <row r="18" spans="2:6" x14ac:dyDescent="0.25">
      <c r="B18" s="37" t="s">
        <v>20</v>
      </c>
      <c r="C18" s="16">
        <v>7100</v>
      </c>
      <c r="D18" s="17" t="s">
        <v>9</v>
      </c>
      <c r="E18" s="15">
        <v>105</v>
      </c>
      <c r="F18" s="15">
        <f t="shared" si="0"/>
        <v>745500</v>
      </c>
    </row>
    <row r="19" spans="2:6" x14ac:dyDescent="0.25">
      <c r="B19" s="37" t="s">
        <v>21</v>
      </c>
      <c r="C19" s="16">
        <v>5</v>
      </c>
      <c r="D19" s="17" t="s">
        <v>7</v>
      </c>
      <c r="E19" s="15">
        <v>495.5</v>
      </c>
      <c r="F19" s="15">
        <f t="shared" si="0"/>
        <v>2477.5</v>
      </c>
    </row>
    <row r="20" spans="2:6" x14ac:dyDescent="0.25">
      <c r="B20" s="37" t="s">
        <v>22</v>
      </c>
      <c r="C20" s="16">
        <v>1390</v>
      </c>
      <c r="D20" s="17" t="s">
        <v>8</v>
      </c>
      <c r="E20" s="15">
        <v>250</v>
      </c>
      <c r="F20" s="15">
        <f>C20*E20</f>
        <v>347500</v>
      </c>
    </row>
    <row r="21" spans="2:6" x14ac:dyDescent="0.25">
      <c r="B21" s="38" t="s">
        <v>23</v>
      </c>
      <c r="C21" s="24">
        <v>36</v>
      </c>
      <c r="D21" s="25" t="s">
        <v>9</v>
      </c>
      <c r="E21" s="26">
        <v>2500</v>
      </c>
      <c r="F21" s="26">
        <f>C21*E21</f>
        <v>90000</v>
      </c>
    </row>
    <row r="22" spans="2:6" ht="14.45" customHeight="1" x14ac:dyDescent="0.25">
      <c r="B22" s="39" t="s">
        <v>24</v>
      </c>
      <c r="C22" s="18">
        <v>20</v>
      </c>
      <c r="D22" s="19" t="s">
        <v>9</v>
      </c>
      <c r="E22" s="20">
        <v>600</v>
      </c>
      <c r="F22" s="20">
        <f>C22*E22</f>
        <v>12000</v>
      </c>
    </row>
    <row r="23" spans="2:6" ht="14.45" customHeight="1" x14ac:dyDescent="0.25">
      <c r="B23" s="39" t="s">
        <v>25</v>
      </c>
      <c r="C23" s="18">
        <v>1140</v>
      </c>
      <c r="D23" s="19" t="s">
        <v>9</v>
      </c>
      <c r="E23" s="20">
        <v>100</v>
      </c>
      <c r="F23" s="20">
        <f t="shared" ref="F23:F32" si="1">C23*E23</f>
        <v>114000</v>
      </c>
    </row>
    <row r="24" spans="2:6" ht="14.45" customHeight="1" x14ac:dyDescent="0.25">
      <c r="B24" s="39" t="s">
        <v>26</v>
      </c>
      <c r="C24" s="18">
        <v>1</v>
      </c>
      <c r="D24" s="19" t="s">
        <v>10</v>
      </c>
      <c r="E24" s="20">
        <v>450000</v>
      </c>
      <c r="F24" s="20">
        <f t="shared" si="1"/>
        <v>450000</v>
      </c>
    </row>
    <row r="25" spans="2:6" x14ac:dyDescent="0.25">
      <c r="B25" s="38" t="s">
        <v>27</v>
      </c>
      <c r="C25" s="24">
        <v>1</v>
      </c>
      <c r="D25" s="25" t="s">
        <v>7</v>
      </c>
      <c r="E25" s="26">
        <v>150000</v>
      </c>
      <c r="F25" s="26">
        <f t="shared" si="1"/>
        <v>150000</v>
      </c>
    </row>
    <row r="26" spans="2:6" x14ac:dyDescent="0.25">
      <c r="B26" s="38" t="s">
        <v>28</v>
      </c>
      <c r="C26" s="24">
        <f>3*560</f>
        <v>1680</v>
      </c>
      <c r="D26" s="25" t="s">
        <v>9</v>
      </c>
      <c r="E26" s="26">
        <v>1200</v>
      </c>
      <c r="F26" s="26">
        <f t="shared" si="1"/>
        <v>2016000</v>
      </c>
    </row>
    <row r="27" spans="2:6" x14ac:dyDescent="0.25">
      <c r="B27" s="38" t="s">
        <v>29</v>
      </c>
      <c r="C27" s="35">
        <v>1</v>
      </c>
      <c r="D27" s="25" t="s">
        <v>7</v>
      </c>
      <c r="E27" s="26">
        <v>0</v>
      </c>
      <c r="F27" s="26">
        <v>738000</v>
      </c>
    </row>
    <row r="28" spans="2:6" x14ac:dyDescent="0.25">
      <c r="B28" s="38" t="s">
        <v>30</v>
      </c>
      <c r="C28" s="24">
        <v>850</v>
      </c>
      <c r="D28" s="25" t="s">
        <v>9</v>
      </c>
      <c r="E28" s="26">
        <v>2200</v>
      </c>
      <c r="F28" s="26">
        <f t="shared" si="1"/>
        <v>1870000</v>
      </c>
    </row>
    <row r="29" spans="2:6" x14ac:dyDescent="0.25">
      <c r="B29" s="38" t="s">
        <v>31</v>
      </c>
      <c r="C29" s="24">
        <v>750</v>
      </c>
      <c r="D29" s="25" t="s">
        <v>9</v>
      </c>
      <c r="E29" s="26">
        <v>750</v>
      </c>
      <c r="F29" s="26">
        <f t="shared" si="1"/>
        <v>562500</v>
      </c>
    </row>
    <row r="30" spans="2:6" ht="30.75" customHeight="1" x14ac:dyDescent="0.25">
      <c r="B30" s="39" t="s">
        <v>32</v>
      </c>
      <c r="C30" s="18">
        <v>770</v>
      </c>
      <c r="D30" s="19" t="s">
        <v>9</v>
      </c>
      <c r="E30" s="20">
        <v>1550</v>
      </c>
      <c r="F30" s="20">
        <f t="shared" si="1"/>
        <v>1193500</v>
      </c>
    </row>
    <row r="31" spans="2:6" ht="14.45" customHeight="1" x14ac:dyDescent="0.25">
      <c r="B31" s="39" t="s">
        <v>33</v>
      </c>
      <c r="C31" s="21">
        <v>430</v>
      </c>
      <c r="D31" s="22" t="s">
        <v>9</v>
      </c>
      <c r="E31" s="23">
        <v>1600</v>
      </c>
      <c r="F31" s="23">
        <f t="shared" si="1"/>
        <v>688000</v>
      </c>
    </row>
    <row r="32" spans="2:6" x14ac:dyDescent="0.25">
      <c r="B32" s="40" t="s">
        <v>34</v>
      </c>
      <c r="C32" s="27">
        <v>550</v>
      </c>
      <c r="D32" s="28" t="s">
        <v>9</v>
      </c>
      <c r="E32" s="29">
        <v>500</v>
      </c>
      <c r="F32" s="29">
        <f t="shared" si="1"/>
        <v>275000</v>
      </c>
    </row>
    <row r="33" spans="2:6" x14ac:dyDescent="0.25">
      <c r="B33" s="40" t="s">
        <v>35</v>
      </c>
      <c r="C33" s="24">
        <v>560</v>
      </c>
      <c r="D33" s="25" t="s">
        <v>9</v>
      </c>
      <c r="E33" s="26">
        <v>1100</v>
      </c>
      <c r="F33" s="29">
        <f t="shared" ref="F33:F45" si="2">C33*E33</f>
        <v>616000</v>
      </c>
    </row>
    <row r="34" spans="2:6" x14ac:dyDescent="0.25">
      <c r="B34" s="40" t="s">
        <v>36</v>
      </c>
      <c r="C34" s="24">
        <v>100</v>
      </c>
      <c r="D34" s="25" t="s">
        <v>9</v>
      </c>
      <c r="E34" s="26">
        <v>1800</v>
      </c>
      <c r="F34" s="29">
        <f t="shared" si="2"/>
        <v>180000</v>
      </c>
    </row>
    <row r="35" spans="2:6" x14ac:dyDescent="0.25">
      <c r="B35" s="40" t="s">
        <v>37</v>
      </c>
      <c r="C35" s="24">
        <v>1</v>
      </c>
      <c r="D35" s="25" t="s">
        <v>7</v>
      </c>
      <c r="E35" s="29">
        <v>80000</v>
      </c>
      <c r="F35" s="29">
        <f t="shared" si="2"/>
        <v>80000</v>
      </c>
    </row>
    <row r="36" spans="2:6" ht="14.45" customHeight="1" x14ac:dyDescent="0.25">
      <c r="B36" s="40" t="s">
        <v>38</v>
      </c>
      <c r="C36" s="35">
        <v>1</v>
      </c>
      <c r="D36" s="25" t="s">
        <v>7</v>
      </c>
      <c r="E36" s="26">
        <v>0</v>
      </c>
      <c r="F36" s="29">
        <v>37500</v>
      </c>
    </row>
    <row r="37" spans="2:6" x14ac:dyDescent="0.25">
      <c r="B37" s="39" t="s">
        <v>39</v>
      </c>
      <c r="C37" s="18">
        <v>560</v>
      </c>
      <c r="D37" s="19" t="s">
        <v>9</v>
      </c>
      <c r="E37" s="20">
        <v>1400</v>
      </c>
      <c r="F37" s="20">
        <f t="shared" si="2"/>
        <v>784000</v>
      </c>
    </row>
    <row r="38" spans="2:6" x14ac:dyDescent="0.25">
      <c r="B38" s="39" t="s">
        <v>40</v>
      </c>
      <c r="C38" s="18">
        <v>1</v>
      </c>
      <c r="D38" s="19" t="s">
        <v>7</v>
      </c>
      <c r="E38" s="20">
        <v>166000</v>
      </c>
      <c r="F38" s="20">
        <f t="shared" si="2"/>
        <v>166000</v>
      </c>
    </row>
    <row r="39" spans="2:6" x14ac:dyDescent="0.25">
      <c r="B39" s="39" t="s">
        <v>41</v>
      </c>
      <c r="C39" s="18">
        <v>20</v>
      </c>
      <c r="D39" s="19" t="s">
        <v>10</v>
      </c>
      <c r="E39" s="20">
        <v>3500</v>
      </c>
      <c r="F39" s="20">
        <f t="shared" si="2"/>
        <v>70000</v>
      </c>
    </row>
    <row r="40" spans="2:6" x14ac:dyDescent="0.25">
      <c r="B40" s="41" t="s">
        <v>42</v>
      </c>
      <c r="C40" s="12">
        <v>1600</v>
      </c>
      <c r="D40" s="13" t="s">
        <v>11</v>
      </c>
      <c r="E40" s="14">
        <v>332</v>
      </c>
      <c r="F40" s="14">
        <f t="shared" si="2"/>
        <v>531200</v>
      </c>
    </row>
    <row r="41" spans="2:6" ht="14.45" customHeight="1" x14ac:dyDescent="0.25">
      <c r="B41" s="41" t="s">
        <v>43</v>
      </c>
      <c r="C41" s="12">
        <v>200</v>
      </c>
      <c r="D41" s="13" t="s">
        <v>8</v>
      </c>
      <c r="E41" s="14">
        <v>200</v>
      </c>
      <c r="F41" s="14">
        <f t="shared" si="2"/>
        <v>40000</v>
      </c>
    </row>
    <row r="42" spans="2:6" x14ac:dyDescent="0.25">
      <c r="B42" s="41" t="s">
        <v>44</v>
      </c>
      <c r="C42" s="12">
        <v>200</v>
      </c>
      <c r="D42" s="13" t="s">
        <v>8</v>
      </c>
      <c r="E42" s="14">
        <v>150</v>
      </c>
      <c r="F42" s="14">
        <f t="shared" si="2"/>
        <v>30000</v>
      </c>
    </row>
    <row r="43" spans="2:6" ht="14.45" customHeight="1" x14ac:dyDescent="0.25">
      <c r="B43" s="41" t="s">
        <v>45</v>
      </c>
      <c r="C43" s="12">
        <v>500</v>
      </c>
      <c r="D43" s="13" t="s">
        <v>8</v>
      </c>
      <c r="E43" s="14">
        <v>200</v>
      </c>
      <c r="F43" s="14">
        <f t="shared" si="2"/>
        <v>100000</v>
      </c>
    </row>
    <row r="44" spans="2:6" ht="14.45" customHeight="1" x14ac:dyDescent="0.25">
      <c r="B44" s="41" t="s">
        <v>46</v>
      </c>
      <c r="C44" s="12">
        <v>700</v>
      </c>
      <c r="D44" s="13" t="s">
        <v>8</v>
      </c>
      <c r="E44" s="14">
        <v>200</v>
      </c>
      <c r="F44" s="14">
        <f t="shared" si="2"/>
        <v>140000</v>
      </c>
    </row>
    <row r="45" spans="2:6" ht="14.45" customHeight="1" x14ac:dyDescent="0.25">
      <c r="B45" s="41" t="s">
        <v>47</v>
      </c>
      <c r="C45" s="12">
        <v>200</v>
      </c>
      <c r="D45" s="13" t="s">
        <v>8</v>
      </c>
      <c r="E45" s="14">
        <v>100</v>
      </c>
      <c r="F45" s="14">
        <f t="shared" si="2"/>
        <v>20000</v>
      </c>
    </row>
    <row r="47" spans="2:6" x14ac:dyDescent="0.25">
      <c r="B47" s="6" t="s">
        <v>50</v>
      </c>
      <c r="F47" s="42">
        <f>SUM(F10:F46)</f>
        <v>15164377.5</v>
      </c>
    </row>
    <row r="48" spans="2:6" x14ac:dyDescent="0.25">
      <c r="B48" s="31" t="s">
        <v>52</v>
      </c>
      <c r="C48" s="32">
        <v>10</v>
      </c>
      <c r="D48" s="33" t="s">
        <v>12</v>
      </c>
      <c r="E48" s="34"/>
      <c r="F48" s="43">
        <f>F47*$C$48/100</f>
        <v>1516437.75</v>
      </c>
    </row>
    <row r="49" spans="2:6" x14ac:dyDescent="0.25">
      <c r="B49" s="6" t="s">
        <v>53</v>
      </c>
      <c r="F49" s="42">
        <f>SUM(F47:F48)</f>
        <v>16680815.25</v>
      </c>
    </row>
    <row r="50" spans="2:6" x14ac:dyDescent="0.25">
      <c r="B50" s="6" t="s">
        <v>54</v>
      </c>
      <c r="C50" s="7">
        <v>24</v>
      </c>
      <c r="D50" s="2" t="s">
        <v>12</v>
      </c>
      <c r="F50" s="42">
        <f>F49*C50/100</f>
        <v>4003395.66</v>
      </c>
    </row>
    <row r="51" spans="2:6" x14ac:dyDescent="0.25">
      <c r="B51" s="6" t="s">
        <v>50</v>
      </c>
      <c r="F51" s="42">
        <f>F50+F49</f>
        <v>20684210.91</v>
      </c>
    </row>
    <row r="52" spans="2:6" ht="15.75" x14ac:dyDescent="0.25">
      <c r="B52" s="10"/>
      <c r="F52" s="11"/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&amp;L&amp;"Times New Roman,Regular"Lisa 3. Kaitseväelinnaku indikatiivne eelarve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cd5b4a-2cd0-469c-a3bc-58e0467c0705" xsi:nil="true"/>
    <lcf76f155ced4ddcb4097134ff3c332f xmlns="7ecefb74-4612-43fb-8740-07e32738201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A584FBC09701A4DA22BE57EB9D876A7" ma:contentTypeVersion="12" ma:contentTypeDescription="Loo uus dokument" ma:contentTypeScope="" ma:versionID="f0038584f48bb2754976a7bdc4d8505e">
  <xsd:schema xmlns:xsd="http://www.w3.org/2001/XMLSchema" xmlns:xs="http://www.w3.org/2001/XMLSchema" xmlns:p="http://schemas.microsoft.com/office/2006/metadata/properties" xmlns:ns2="7ecefb74-4612-43fb-8740-07e327382019" xmlns:ns3="8ccd5b4a-2cd0-469c-a3bc-58e0467c0705" targetNamespace="http://schemas.microsoft.com/office/2006/metadata/properties" ma:root="true" ma:fieldsID="c44aa5c0ea858bc6af05b45621ef0a88" ns2:_="" ns3:_="">
    <xsd:import namespace="7ecefb74-4612-43fb-8740-07e327382019"/>
    <xsd:import namespace="8ccd5b4a-2cd0-469c-a3bc-58e0467c07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efb74-4612-43fb-8740-07e3273820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cd5b4a-2cd0-469c-a3bc-58e0467c070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96881a0-9073-4d1e-a328-84419f1705ea}" ma:internalName="TaxCatchAll" ma:showField="CatchAllData" ma:web="8ccd5b4a-2cd0-469c-a3bc-58e0467c07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B5D089-E954-47BD-B4C7-385821C48F84}">
  <ds:schemaRefs>
    <ds:schemaRef ds:uri="http://schemas.microsoft.com/office/2006/metadata/properties"/>
    <ds:schemaRef ds:uri="http://schemas.microsoft.com/office/infopath/2007/PartnerControls"/>
    <ds:schemaRef ds:uri="8ccd5b4a-2cd0-469c-a3bc-58e0467c0705"/>
    <ds:schemaRef ds:uri="7ecefb74-4612-43fb-8740-07e327382019"/>
  </ds:schemaRefs>
</ds:datastoreItem>
</file>

<file path=customXml/itemProps2.xml><?xml version="1.0" encoding="utf-8"?>
<ds:datastoreItem xmlns:ds="http://schemas.openxmlformats.org/officeDocument/2006/customXml" ds:itemID="{A262CCC7-B65C-4EA1-A97D-FF7F8B8302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D57018-DBCE-4475-934E-07A0EAFD6E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cefb74-4612-43fb-8740-07e327382019"/>
    <ds:schemaRef ds:uri="8ccd5b4a-2cd0-469c-a3bc-58e0467c07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Narva Camp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Lisa 3 Kaitseväelinnaku indikatiivne eelarve</dc:title>
  <dc:subject/>
  <dc:creator>Ando Voogma</dc:creator>
  <cp:keywords/>
  <dc:description/>
  <cp:lastModifiedBy>Andres Võrang</cp:lastModifiedBy>
  <cp:revision/>
  <cp:lastPrinted>2026-08-31T12:01:20Z</cp:lastPrinted>
  <dcterms:created xsi:type="dcterms:W3CDTF">2024-08-27T09:45:51Z</dcterms:created>
  <dcterms:modified xsi:type="dcterms:W3CDTF">2026-09-09T07:41:23Z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0x0101004A584FBC09701A4DA22BE57EB9D876A7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2025-09-16T12:10:03Z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8fe098d2-428d-4bd4-9803-7195fe96f0e2</vt:lpwstr>
  </property>
  <property fmtid="{D5CDD505-2E9C-101B-9397-08002B2CF9AE}" pid="8" name="MSIP_Label_defa4170-0d19-0005-0004-bc88714345d2_ActionId">
    <vt:lpwstr>51d80f20-8945-4248-8aa0-0675a54f58e8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SIP_Label_defa4170-0d19-0005-0004-bc88714345d2_Tag">
    <vt:lpwstr>10, 3, 0, 2</vt:lpwstr>
  </property>
  <property fmtid="{D5CDD505-2E9C-101B-9397-08002B2CF9AE}" pid="11" name="MediaServiceImageTags">
    <vt:lpwstr/>
  </property>
  <property fmtid="{D5CDD505-2E9C-101B-9397-08002B2CF9AE}" pid="12" name="MSIP_Label_6bd9ddd1-4d20-43f6-abfa-fc3c07406f94_Enabled">
    <vt:lpwstr>true</vt:lpwstr>
  </property>
  <property fmtid="{D5CDD505-2E9C-101B-9397-08002B2CF9AE}" pid="13" name="MSIP_Label_6bd9ddd1-4d20-43f6-abfa-fc3c07406f94_SetDate">
    <vt:lpwstr>2025-11-07T09:55:10Z</vt:lpwstr>
  </property>
  <property fmtid="{D5CDD505-2E9C-101B-9397-08002B2CF9AE}" pid="14" name="MSIP_Label_6bd9ddd1-4d20-43f6-abfa-fc3c07406f94_Method">
    <vt:lpwstr>Standard</vt:lpwstr>
  </property>
  <property fmtid="{D5CDD505-2E9C-101B-9397-08002B2CF9AE}" pid="15" name="MSIP_Label_6bd9ddd1-4d20-43f6-abfa-fc3c07406f94_Name">
    <vt:lpwstr>Commission Use</vt:lpwstr>
  </property>
  <property fmtid="{D5CDD505-2E9C-101B-9397-08002B2CF9AE}" pid="16" name="MSIP_Label_6bd9ddd1-4d20-43f6-abfa-fc3c07406f94_SiteId">
    <vt:lpwstr>b24c8b06-522c-46fe-9080-70926f8dddb1</vt:lpwstr>
  </property>
  <property fmtid="{D5CDD505-2E9C-101B-9397-08002B2CF9AE}" pid="17" name="MSIP_Label_6bd9ddd1-4d20-43f6-abfa-fc3c07406f94_ActionId">
    <vt:lpwstr>51752e13-cfc6-40e2-979b-021707d72111</vt:lpwstr>
  </property>
  <property fmtid="{D5CDD505-2E9C-101B-9397-08002B2CF9AE}" pid="18" name="MSIP_Label_6bd9ddd1-4d20-43f6-abfa-fc3c07406f94_ContentBits">
    <vt:lpwstr>0</vt:lpwstr>
  </property>
  <property fmtid="{D5CDD505-2E9C-101B-9397-08002B2CF9AE}" pid="19" name="MSIP_Label_6bd9ddd1-4d20-43f6-abfa-fc3c07406f94_Tag">
    <vt:lpwstr>10, 3, 0, 1</vt:lpwstr>
  </property>
</Properties>
</file>