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-=Eelarved=-\Eelarve 2022\Eelarve muutmine 2022\2022 majasisesed muudatused\Detsember\"/>
    </mc:Choice>
  </mc:AlternateContent>
  <xr:revisionPtr revIDLastSave="0" documentId="8_{C8099904-75A8-43BB-9EE3-8C071E566F9B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Lisa3 remondifond" sheetId="6" r:id="rId1"/>
  </sheets>
  <definedNames>
    <definedName name="_xlnm._FilterDatabase" localSheetId="0" hidden="1">'Lisa3 remondifond'!$A$3:$D$70</definedName>
    <definedName name="_xlnm.Print_Titles" localSheetId="0">'Lisa3 remondifond'!$3:$3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6" l="1"/>
  <c r="D11" i="6"/>
  <c r="D69" i="6"/>
  <c r="D65" i="6"/>
  <c r="D64" i="6"/>
  <c r="D9" i="6"/>
  <c r="D42" i="6" l="1"/>
  <c r="D41" i="6"/>
  <c r="D37" i="6"/>
  <c r="D36" i="6"/>
  <c r="D58" i="6"/>
  <c r="D10" i="6"/>
  <c r="D60" i="6" l="1"/>
  <c r="D70" i="6" l="1"/>
</calcChain>
</file>

<file path=xl/sharedStrings.xml><?xml version="1.0" encoding="utf-8"?>
<sst xmlns="http://schemas.openxmlformats.org/spreadsheetml/2006/main" count="203" uniqueCount="139">
  <si>
    <t>Remondivajaduse kokkuvõtlik nimetus</t>
  </si>
  <si>
    <t>Hoone/rajatise nimetus ja asukoht (aadress)</t>
  </si>
  <si>
    <t>Asutus</t>
  </si>
  <si>
    <t>SA Jõulumäe Tervisespordikeskus</t>
  </si>
  <si>
    <t>SA Eesti Ajaloomuuseum</t>
  </si>
  <si>
    <t>SA Eesti Vabaõhumuuseum</t>
  </si>
  <si>
    <t>SA Haapsalu ja Läänemaa Muuseumid</t>
  </si>
  <si>
    <t>Haapsalu Raudteejaam, Raudtee 2, Haapsalu</t>
  </si>
  <si>
    <t>tehnikamaja remont</t>
  </si>
  <si>
    <t>tehnikamaja, Leina küla, Häädemeeste vald</t>
  </si>
  <si>
    <t>Viljandi Muuseum</t>
  </si>
  <si>
    <t>Eesti Rahvusringhääling</t>
  </si>
  <si>
    <t>Telemajale tultõkkeuste paigaldamine</t>
  </si>
  <si>
    <t>Telemaja, Gonsiori 27/Faelhmanni 12/Faelhmanni 10, Tallinn</t>
  </si>
  <si>
    <t>SA Saaremaa Muuseum</t>
  </si>
  <si>
    <t>Kuressaare linnuse konvendihoone, Lossihoov 1, Kuressaare, Saaremaa vald</t>
  </si>
  <si>
    <t>Mihkli talumuuseum, Viki küla, Saaremaa vald</t>
  </si>
  <si>
    <t>Eesti Rahva Muuseum</t>
  </si>
  <si>
    <t>Võru Instituut</t>
  </si>
  <si>
    <t>Põlva muuseum, rehetare ja Punaku talu, Kanepi vald, Põlvamaa</t>
  </si>
  <si>
    <t>savipõrandate uuendamine</t>
  </si>
  <si>
    <t>SA Vene Teater</t>
  </si>
  <si>
    <t>SA Narva Muuseum</t>
  </si>
  <si>
    <t>Narva linnus (konvendihoone), Peterburi mnt 2, Narva</t>
  </si>
  <si>
    <t>SA Eesti Kontsert</t>
  </si>
  <si>
    <t>Estonia pst 4, Tallinn</t>
  </si>
  <si>
    <t>Pargi 40, Jõhvi</t>
  </si>
  <si>
    <t>SA Virumaa Muuseumid</t>
  </si>
  <si>
    <t>SA Teater Vanemuine</t>
  </si>
  <si>
    <t>Vanemuise Suur maja, Vanemuise 6, Tartu</t>
  </si>
  <si>
    <t>SA Endla Teater</t>
  </si>
  <si>
    <t>teatrihoone, Keskväljak 1, Pärnu</t>
  </si>
  <si>
    <t>SA Rannarootsi Muuseum</t>
  </si>
  <si>
    <t>liikumisradade sild, Leina küla, Häädemeeste vald</t>
  </si>
  <si>
    <t>liikumisradade silla remont</t>
  </si>
  <si>
    <t>administratiivhoone (kivisaal), Peterburi mnt 2, Narva</t>
  </si>
  <si>
    <t>fondihoidla 1, Vabaõhumuuseumi tee 12, Tallinn</t>
  </si>
  <si>
    <t>ekspostistioon, Vabaõhumuuseumi tee 12, Tallinn</t>
  </si>
  <si>
    <t>saali toolide kanga ja istme patjade vahetus</t>
  </si>
  <si>
    <t>Telemaja amortiseerunud kütte- ja veetorustike avariiline remont</t>
  </si>
  <si>
    <t>reserv</t>
  </si>
  <si>
    <t>SA Kuressaare Teater</t>
  </si>
  <si>
    <t>kanalisatsioonisüsteemi remont</t>
  </si>
  <si>
    <t>teatrimaja, Tallinna 20, Kuressaare</t>
  </si>
  <si>
    <t>SA Hiiumaa Muuseum</t>
  </si>
  <si>
    <t>Kassari ekspositsioonimaja, Hiiumaa muuseum, Kassari küla, Hiiumaa vald</t>
  </si>
  <si>
    <t>Pikk Maja, Vabrikuväljak 8, Kärdla, Hiiumaa vald</t>
  </si>
  <si>
    <t>Mihkli talu toiduait, Mihkli muuseum, Malvaste küla, Hiiumaa vald</t>
  </si>
  <si>
    <t>Mihkli talu riideait, Mihkli muuseum, Malvaste küla, Hiiumaa vald</t>
  </si>
  <si>
    <t>Mihkli talu kelder, Mihkli muuseum, Malvaste küla Hiiumaa vald.</t>
  </si>
  <si>
    <t>R.Tobiase maja kõrvalhoone (R.Tobiase majamuuseumi ait-kuur-ait), Hiiu mnt 33, Selja küla, Hiiumaa vald</t>
  </si>
  <si>
    <t>Kroogi talu elamu, Kroogi talu, Valgu küla, Hiiumaa vald</t>
  </si>
  <si>
    <t>balleti proovisaali põranda vahetus</t>
  </si>
  <si>
    <t>elektrikilbi kapitaalramont</t>
  </si>
  <si>
    <t>käsitöömaja, Lossi 14, Viljandi</t>
  </si>
  <si>
    <t>ajaloolise Hagemeisteri suvemõisamaja renoveerimine ohutu töökeskkonna tagamiseks</t>
  </si>
  <si>
    <t>liigniiskusega seotud kuivendustööd (II etapp)</t>
  </si>
  <si>
    <t>Pulga talu lauda katus</t>
  </si>
  <si>
    <t>Pulga talu ühekordse aida katus</t>
  </si>
  <si>
    <t>Aarte talu lauda katus</t>
  </si>
  <si>
    <t>Sassi-Jaani talu lauda katus</t>
  </si>
  <si>
    <t>fassaadi parandamise 1. etapp</t>
  </si>
  <si>
    <t>toiduait ja vana laut, Korsi, Ruhnu</t>
  </si>
  <si>
    <t>rookatuste vahetamine</t>
  </si>
  <si>
    <t>kaubaaida remont</t>
  </si>
  <si>
    <t>Suurgildi hoone, Pikk 17, Tallinn</t>
  </si>
  <si>
    <t>hoidlad, Pirita tee 62//68//70//72, Tallinn</t>
  </si>
  <si>
    <t>tuleohutusnõuete täitmine - hoidlate gaaskustutussüsteemi töökorrasoleku tagamine</t>
  </si>
  <si>
    <t>katuse parandustööd ja vintskappide värvimine</t>
  </si>
  <si>
    <t>Heimtali muuseum, Kääriku, Keimtali küla, Viljandi vald</t>
  </si>
  <si>
    <t xml:space="preserve">Punane maja, Vabaduse väljak 5/1, Tallinn </t>
  </si>
  <si>
    <t>Punase maja katuse vahetus</t>
  </si>
  <si>
    <t>Palamuse O. Lutsu Kihelkonnakoolimuuseum</t>
  </si>
  <si>
    <t>rentniku saun, Köstri allee 3, Palamuse, Jõgeva vald</t>
  </si>
  <si>
    <t>SA Eesti Meremuuseum</t>
  </si>
  <si>
    <t>muuseumilaev Suur Tõll, Vesilennuki 6/8, Tallinn</t>
  </si>
  <si>
    <t>tulekustutussüsteemi remonttööd</t>
  </si>
  <si>
    <t>lauda katuse ja tuuliku tõrvamine</t>
  </si>
  <si>
    <t>vahitorni katuse remonttööd</t>
  </si>
  <si>
    <t>kontorihoone projekteerimistööd (uuringud, muinsuskaitse eritingimused, üldehituse ja eriosade projekteerimine)</t>
  </si>
  <si>
    <t>kontorihoone, Lossihoov 1, Kuressaare, Saaremaa vald</t>
  </si>
  <si>
    <t>Rehbinder maja, Tallinna tn 5, Rakvere</t>
  </si>
  <si>
    <t>avatäited (52 akent ja 5 ust)</t>
  </si>
  <si>
    <t>fassaadi remonttööd, osaline akende vahetus</t>
  </si>
  <si>
    <t>plekist mütsid korstnapitsidele</t>
  </si>
  <si>
    <t>korstnapitside remont</t>
  </si>
  <si>
    <t>sauna katuse vahetus ja tõrvamine</t>
  </si>
  <si>
    <t>pillirookatuse vahetus</t>
  </si>
  <si>
    <t>laudkatuse osaline vahetus ja tõrvamine</t>
  </si>
  <si>
    <t>hoone tagumise külje tuulekoja katuse remont</t>
  </si>
  <si>
    <t>põhjatiiva puidust rõdu renoveerimine</t>
  </si>
  <si>
    <t>Kultuuriministeerium</t>
  </si>
  <si>
    <t>suitsusaun, Mihkli muuseum, Malvaste küla, Hiiumaa vald</t>
  </si>
  <si>
    <t>valitsemisala remondifond</t>
  </si>
  <si>
    <r>
      <rPr>
        <b/>
        <sz val="10"/>
        <rFont val="Calibri"/>
        <family val="2"/>
        <charset val="186"/>
        <scheme val="minor"/>
      </rPr>
      <t>Lisa 3. Kultuurim</t>
    </r>
    <r>
      <rPr>
        <b/>
        <sz val="10"/>
        <color theme="1"/>
        <rFont val="Calibri"/>
        <family val="2"/>
        <charset val="186"/>
        <scheme val="minor"/>
      </rPr>
      <t>inisteeriumi valitsemisala 2022. aasta remondifondi vahendite detailne jaotus asutuste ja tööde lõikes.</t>
    </r>
  </si>
  <si>
    <t>2022 eraldatud summa</t>
  </si>
  <si>
    <t>hoone siseruumide põrandate remont</t>
  </si>
  <si>
    <t>Rakvere linnus, Rakvere Vallimägi, Rakvere linn</t>
  </si>
  <si>
    <t>linnuse kassaruumi kohal oleva müüripealse remont</t>
  </si>
  <si>
    <t>linnuse kovendihoone valtsplekist katusekatte remont</t>
  </si>
  <si>
    <t>kanalisatsioonisüsteemi avariiremont</t>
  </si>
  <si>
    <t>fassaadi renoveerimine ja hoone remont</t>
  </si>
  <si>
    <t>elektritööd</t>
  </si>
  <si>
    <t>Köstriaseme talu aitade ja lauda ning Pulga talu riide- ja toiduaida tõstmine</t>
  </si>
  <si>
    <t>Kuie koolimaja projekteerimine</t>
  </si>
  <si>
    <t>Nätsi tuuliku restaureerimisprojekti koostamine</t>
  </si>
  <si>
    <t>Pirita tee 56 // 58 // 60 // 62 // 64 // 66 // 68 // 70 // 72 // 72a // 74 // 76, Tallinn</t>
  </si>
  <si>
    <t>õueala (mänguväljaku) korrastamine</t>
  </si>
  <si>
    <t>Vesilennuki tn 6 // 8, Tallinn</t>
  </si>
  <si>
    <t>kaide avariiremont</t>
  </si>
  <si>
    <t>Narva linnuse katuse erakorralised remonditööd</t>
  </si>
  <si>
    <t>Narva linnus, Peterburi mnt 2, Narva</t>
  </si>
  <si>
    <t>Põhjaõue väravakaare konkstruktsiooni avariiremont</t>
  </si>
  <si>
    <t>SA Sakala Teatrimaja</t>
  </si>
  <si>
    <t>Sakala 3, Tallinn</t>
  </si>
  <si>
    <t>saalide tamburite ja tulekindlate uste ehitus</t>
  </si>
  <si>
    <t>vee- ja kanalisatsioonitööd, WC ehitus</t>
  </si>
  <si>
    <t>sanitaarremont</t>
  </si>
  <si>
    <t>kanalisatsioonisüsteemi ja põranda remont</t>
  </si>
  <si>
    <t>puitkonstruktsioonide ekspertiis</t>
  </si>
  <si>
    <t>korstna taastamine</t>
  </si>
  <si>
    <t>avatäidete värvimine</t>
  </si>
  <si>
    <t>Haapsalu linnus, Lossiplats 3, Haapsalu</t>
  </si>
  <si>
    <t>linnusemuuseumi sissepääsupaviljoni avariilise katusekatte vahetus</t>
  </si>
  <si>
    <t>Ants Laikmaa Majamuuseum, Lääne-Nigula vald</t>
  </si>
  <si>
    <t>siseremonttööd</t>
  </si>
  <si>
    <t>katuse remont, korstna renoveerimine ja kiviseina parandustööd</t>
  </si>
  <si>
    <t>peamaja, Leina küla, Häädemeeste vald</t>
  </si>
  <si>
    <t>peamaja majutustubade remont</t>
  </si>
  <si>
    <t>Kreutzwaldi muuseum, kaev, Kreutzwaldi 31, Võru</t>
  </si>
  <si>
    <t>kaevu remont</t>
  </si>
  <si>
    <t>Kreutzwaldi muuseum, kõrvalmaja, Kreutzwaldi 31, Võru</t>
  </si>
  <si>
    <t>trepikoja remont</t>
  </si>
  <si>
    <t>Karilatsi muuseum, magasiait, Kanepi vald, Põlvamaa</t>
  </si>
  <si>
    <t>II korruse saviseina kahjustatud koha taastamine</t>
  </si>
  <si>
    <t>Mõniste muuseum, Kuutsi küla, Rõuge vald</t>
  </si>
  <si>
    <t>õppehoone kuurile autonoomsete tulekahjusignalisatsiooniandurite paigaldamine</t>
  </si>
  <si>
    <t xml:space="preserve">teatrihoone, Vabaduse väljak 5, Tallinn </t>
  </si>
  <si>
    <t>endise restoran Astoria ruumide avariiremont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</si>
</sst>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vertical="top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0" fontId="3" fillId="0" borderId="3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5" fillId="0" borderId="2" xfId="1" applyFont="1" applyFill="1" applyBorder="1" applyAlignment="1">
      <alignment horizontal="left" vertical="top" wrapText="1"/>
    </xf>
    <xf numFmtId="164" fontId="5" fillId="0" borderId="2" xfId="2" applyFont="1" applyFill="1" applyBorder="1" applyAlignment="1">
      <alignment vertical="top" wrapText="1"/>
    </xf>
    <xf numFmtId="0" fontId="5" fillId="0" borderId="0" xfId="0" applyFont="1" applyFill="1"/>
    <xf numFmtId="3" fontId="6" fillId="0" borderId="2" xfId="2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/>
    <xf numFmtId="3" fontId="6" fillId="3" borderId="2" xfId="0" applyNumberFormat="1" applyFont="1" applyFill="1" applyBorder="1" applyAlignment="1">
      <alignment horizontal="right" vertical="top"/>
    </xf>
    <xf numFmtId="3" fontId="1" fillId="0" borderId="0" xfId="0" applyNumberFormat="1" applyFont="1"/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3" fontId="6" fillId="0" borderId="2" xfId="1" applyNumberFormat="1" applyFont="1" applyFill="1" applyBorder="1" applyAlignment="1">
      <alignment horizontal="right" vertical="top" wrapText="1"/>
    </xf>
    <xf numFmtId="0" fontId="6" fillId="3" borderId="2" xfId="0" quotePrefix="1" applyFont="1" applyFill="1" applyBorder="1" applyAlignment="1">
      <alignment vertical="top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allaad" xfId="0" builtinId="0"/>
  </cellStyles>
  <dxfs count="0"/>
  <tableStyles count="0" defaultTableStyle="TableStyleMedium9" defaultPivotStyle="PivotStyleLight16"/>
  <colors>
    <mruColors>
      <color rgb="FFFFFF99"/>
      <color rgb="FFCCECFF"/>
      <color rgb="FFFFCCFF"/>
      <color rgb="FFFFFFCC"/>
      <color rgb="FFCCFFCC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70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109375" defaultRowHeight="13.8" x14ac:dyDescent="0.3"/>
  <cols>
    <col min="1" max="1" width="32.33203125" style="1" customWidth="1"/>
    <col min="2" max="3" width="40.33203125" style="1" customWidth="1"/>
    <col min="4" max="4" width="11.109375" style="1" customWidth="1"/>
    <col min="5" max="16384" width="9.109375" style="1"/>
  </cols>
  <sheetData>
    <row r="1" spans="1:4" x14ac:dyDescent="0.3">
      <c r="A1" s="24" t="s">
        <v>94</v>
      </c>
      <c r="C1" s="14"/>
      <c r="D1" s="15"/>
    </row>
    <row r="2" spans="1:4" ht="14.4" thickBot="1" x14ac:dyDescent="0.35">
      <c r="B2" s="2"/>
      <c r="C2" s="16"/>
      <c r="D2" s="17"/>
    </row>
    <row r="3" spans="1:4" ht="42" thickBot="1" x14ac:dyDescent="0.35">
      <c r="A3" s="5" t="s">
        <v>2</v>
      </c>
      <c r="B3" s="3" t="s">
        <v>1</v>
      </c>
      <c r="C3" s="4" t="s">
        <v>0</v>
      </c>
      <c r="D3" s="4" t="s">
        <v>95</v>
      </c>
    </row>
    <row r="4" spans="1:4" s="13" customFormat="1" ht="27.6" x14ac:dyDescent="0.3">
      <c r="A4" s="6" t="s">
        <v>11</v>
      </c>
      <c r="B4" s="6" t="s">
        <v>13</v>
      </c>
      <c r="C4" s="22" t="s">
        <v>39</v>
      </c>
      <c r="D4" s="20">
        <v>32000</v>
      </c>
    </row>
    <row r="5" spans="1:4" s="13" customFormat="1" ht="27.6" x14ac:dyDescent="0.3">
      <c r="A5" s="6" t="s">
        <v>11</v>
      </c>
      <c r="B5" s="7" t="s">
        <v>13</v>
      </c>
      <c r="C5" s="22" t="s">
        <v>12</v>
      </c>
      <c r="D5" s="20">
        <v>32700</v>
      </c>
    </row>
    <row r="6" spans="1:4" s="13" customFormat="1" ht="27.6" x14ac:dyDescent="0.3">
      <c r="A6" s="6" t="s">
        <v>17</v>
      </c>
      <c r="B6" s="7" t="s">
        <v>69</v>
      </c>
      <c r="C6" s="22" t="s">
        <v>68</v>
      </c>
      <c r="D6" s="19">
        <v>2250</v>
      </c>
    </row>
    <row r="7" spans="1:4" s="13" customFormat="1" ht="27.6" x14ac:dyDescent="0.3">
      <c r="A7" s="6" t="s">
        <v>17</v>
      </c>
      <c r="B7" s="7" t="s">
        <v>69</v>
      </c>
      <c r="C7" s="22" t="s">
        <v>116</v>
      </c>
      <c r="D7" s="19">
        <v>33460</v>
      </c>
    </row>
    <row r="8" spans="1:4" s="13" customFormat="1" ht="27.6" x14ac:dyDescent="0.3">
      <c r="A8" s="6" t="s">
        <v>17</v>
      </c>
      <c r="B8" s="7" t="s">
        <v>69</v>
      </c>
      <c r="C8" s="22" t="s">
        <v>117</v>
      </c>
      <c r="D8" s="19">
        <v>18925</v>
      </c>
    </row>
    <row r="9" spans="1:4" s="13" customFormat="1" ht="27.6" x14ac:dyDescent="0.3">
      <c r="A9" s="6" t="s">
        <v>72</v>
      </c>
      <c r="B9" s="7" t="s">
        <v>73</v>
      </c>
      <c r="C9" s="22" t="s">
        <v>126</v>
      </c>
      <c r="D9" s="19">
        <f>3405+1681</f>
        <v>5086</v>
      </c>
    </row>
    <row r="10" spans="1:4" s="13" customFormat="1" x14ac:dyDescent="0.3">
      <c r="A10" s="23" t="s">
        <v>10</v>
      </c>
      <c r="B10" s="7" t="s">
        <v>54</v>
      </c>
      <c r="C10" s="22" t="s">
        <v>101</v>
      </c>
      <c r="D10" s="19">
        <f>45252+11717</f>
        <v>56969</v>
      </c>
    </row>
    <row r="11" spans="1:4" s="13" customFormat="1" ht="27.6" x14ac:dyDescent="0.3">
      <c r="A11" s="6" t="s">
        <v>18</v>
      </c>
      <c r="B11" s="9" t="s">
        <v>19</v>
      </c>
      <c r="C11" s="10" t="s">
        <v>20</v>
      </c>
      <c r="D11" s="35">
        <f>31000-13853</f>
        <v>17147</v>
      </c>
    </row>
    <row r="12" spans="1:4" s="13" customFormat="1" ht="27.6" x14ac:dyDescent="0.3">
      <c r="A12" s="6" t="s">
        <v>18</v>
      </c>
      <c r="B12" s="9" t="s">
        <v>129</v>
      </c>
      <c r="C12" s="10" t="s">
        <v>130</v>
      </c>
      <c r="D12" s="35">
        <v>4212</v>
      </c>
    </row>
    <row r="13" spans="1:4" s="13" customFormat="1" ht="27.6" x14ac:dyDescent="0.3">
      <c r="A13" s="6" t="s">
        <v>18</v>
      </c>
      <c r="B13" s="9" t="s">
        <v>131</v>
      </c>
      <c r="C13" s="10" t="s">
        <v>132</v>
      </c>
      <c r="D13" s="35">
        <v>6762.6</v>
      </c>
    </row>
    <row r="14" spans="1:4" s="13" customFormat="1" ht="27.6" x14ac:dyDescent="0.3">
      <c r="A14" s="6" t="s">
        <v>18</v>
      </c>
      <c r="B14" s="9" t="s">
        <v>133</v>
      </c>
      <c r="C14" s="10" t="s">
        <v>134</v>
      </c>
      <c r="D14" s="35">
        <v>672</v>
      </c>
    </row>
    <row r="15" spans="1:4" s="13" customFormat="1" ht="27.6" x14ac:dyDescent="0.3">
      <c r="A15" s="6" t="s">
        <v>18</v>
      </c>
      <c r="B15" s="9" t="s">
        <v>135</v>
      </c>
      <c r="C15" s="10" t="s">
        <v>136</v>
      </c>
      <c r="D15" s="35">
        <v>2206</v>
      </c>
    </row>
    <row r="16" spans="1:4" s="13" customFormat="1" x14ac:dyDescent="0.3">
      <c r="A16" s="6" t="s">
        <v>4</v>
      </c>
      <c r="B16" s="7" t="s">
        <v>65</v>
      </c>
      <c r="C16" s="22" t="s">
        <v>96</v>
      </c>
      <c r="D16" s="19">
        <v>70000</v>
      </c>
    </row>
    <row r="17" spans="1:4" s="13" customFormat="1" ht="27.6" x14ac:dyDescent="0.3">
      <c r="A17" s="6" t="s">
        <v>4</v>
      </c>
      <c r="B17" s="7" t="s">
        <v>66</v>
      </c>
      <c r="C17" s="22" t="s">
        <v>67</v>
      </c>
      <c r="D17" s="19">
        <v>25200</v>
      </c>
    </row>
    <row r="18" spans="1:4" s="13" customFormat="1" ht="27.6" x14ac:dyDescent="0.3">
      <c r="A18" s="6" t="s">
        <v>4</v>
      </c>
      <c r="B18" s="7" t="s">
        <v>106</v>
      </c>
      <c r="C18" s="22" t="s">
        <v>107</v>
      </c>
      <c r="D18" s="19">
        <v>35000</v>
      </c>
    </row>
    <row r="19" spans="1:4" s="13" customFormat="1" x14ac:dyDescent="0.3">
      <c r="A19" s="11" t="s">
        <v>74</v>
      </c>
      <c r="B19" s="7" t="s">
        <v>75</v>
      </c>
      <c r="C19" s="22" t="s">
        <v>76</v>
      </c>
      <c r="D19" s="19">
        <v>20000</v>
      </c>
    </row>
    <row r="20" spans="1:4" s="13" customFormat="1" x14ac:dyDescent="0.3">
      <c r="A20" s="11" t="s">
        <v>74</v>
      </c>
      <c r="B20" s="7" t="s">
        <v>108</v>
      </c>
      <c r="C20" s="22" t="s">
        <v>109</v>
      </c>
      <c r="D20" s="19">
        <v>31000</v>
      </c>
    </row>
    <row r="21" spans="1:4" s="13" customFormat="1" ht="27.6" x14ac:dyDescent="0.3">
      <c r="A21" s="6" t="s">
        <v>5</v>
      </c>
      <c r="B21" s="22" t="s">
        <v>36</v>
      </c>
      <c r="C21" s="22" t="s">
        <v>55</v>
      </c>
      <c r="D21" s="19">
        <v>190000</v>
      </c>
    </row>
    <row r="22" spans="1:4" s="13" customFormat="1" ht="27.6" x14ac:dyDescent="0.3">
      <c r="A22" s="6" t="s">
        <v>5</v>
      </c>
      <c r="B22" s="7" t="s">
        <v>37</v>
      </c>
      <c r="C22" s="22" t="s">
        <v>56</v>
      </c>
      <c r="D22" s="19">
        <v>15000</v>
      </c>
    </row>
    <row r="23" spans="1:4" s="13" customFormat="1" ht="27.6" x14ac:dyDescent="0.3">
      <c r="A23" s="6" t="s">
        <v>5</v>
      </c>
      <c r="B23" s="7" t="s">
        <v>37</v>
      </c>
      <c r="C23" s="22" t="s">
        <v>57</v>
      </c>
      <c r="D23" s="19">
        <v>10000</v>
      </c>
    </row>
    <row r="24" spans="1:4" s="13" customFormat="1" ht="27.6" x14ac:dyDescent="0.3">
      <c r="A24" s="6" t="s">
        <v>5</v>
      </c>
      <c r="B24" s="7" t="s">
        <v>37</v>
      </c>
      <c r="C24" s="22" t="s">
        <v>58</v>
      </c>
      <c r="D24" s="19">
        <v>1500</v>
      </c>
    </row>
    <row r="25" spans="1:4" s="13" customFormat="1" ht="27.6" x14ac:dyDescent="0.3">
      <c r="A25" s="6" t="s">
        <v>5</v>
      </c>
      <c r="B25" s="7" t="s">
        <v>37</v>
      </c>
      <c r="C25" s="22" t="s">
        <v>59</v>
      </c>
      <c r="D25" s="19">
        <v>4600</v>
      </c>
    </row>
    <row r="26" spans="1:4" s="13" customFormat="1" ht="27.6" x14ac:dyDescent="0.3">
      <c r="A26" s="6" t="s">
        <v>5</v>
      </c>
      <c r="B26" s="7" t="s">
        <v>37</v>
      </c>
      <c r="C26" s="22" t="s">
        <v>60</v>
      </c>
      <c r="D26" s="19">
        <v>24000</v>
      </c>
    </row>
    <row r="27" spans="1:4" s="13" customFormat="1" ht="27.6" x14ac:dyDescent="0.3">
      <c r="A27" s="6" t="s">
        <v>5</v>
      </c>
      <c r="B27" s="7" t="s">
        <v>37</v>
      </c>
      <c r="C27" s="22" t="s">
        <v>102</v>
      </c>
      <c r="D27" s="19">
        <v>24442</v>
      </c>
    </row>
    <row r="28" spans="1:4" s="13" customFormat="1" ht="27.6" x14ac:dyDescent="0.3">
      <c r="A28" s="6" t="s">
        <v>5</v>
      </c>
      <c r="B28" s="7" t="s">
        <v>37</v>
      </c>
      <c r="C28" s="22" t="s">
        <v>103</v>
      </c>
      <c r="D28" s="19">
        <v>19000</v>
      </c>
    </row>
    <row r="29" spans="1:4" s="13" customFormat="1" ht="27.6" x14ac:dyDescent="0.3">
      <c r="A29" s="6" t="s">
        <v>5</v>
      </c>
      <c r="B29" s="7" t="s">
        <v>37</v>
      </c>
      <c r="C29" s="22" t="s">
        <v>104</v>
      </c>
      <c r="D29" s="19">
        <v>15400</v>
      </c>
    </row>
    <row r="30" spans="1:4" s="13" customFormat="1" ht="27.6" x14ac:dyDescent="0.3">
      <c r="A30" s="6" t="s">
        <v>5</v>
      </c>
      <c r="B30" s="7" t="s">
        <v>37</v>
      </c>
      <c r="C30" s="22" t="s">
        <v>105</v>
      </c>
      <c r="D30" s="19">
        <v>4500</v>
      </c>
    </row>
    <row r="31" spans="1:4" s="13" customFormat="1" x14ac:dyDescent="0.3">
      <c r="A31" s="6" t="s">
        <v>6</v>
      </c>
      <c r="B31" s="7" t="s">
        <v>7</v>
      </c>
      <c r="C31" s="22" t="s">
        <v>64</v>
      </c>
      <c r="D31" s="21">
        <v>71000</v>
      </c>
    </row>
    <row r="32" spans="1:4" s="13" customFormat="1" ht="27.6" x14ac:dyDescent="0.3">
      <c r="A32" s="6" t="s">
        <v>6</v>
      </c>
      <c r="B32" s="7" t="s">
        <v>122</v>
      </c>
      <c r="C32" s="22" t="s">
        <v>123</v>
      </c>
      <c r="D32" s="21">
        <v>127000</v>
      </c>
    </row>
    <row r="33" spans="1:4" s="13" customFormat="1" x14ac:dyDescent="0.3">
      <c r="A33" s="6" t="s">
        <v>6</v>
      </c>
      <c r="B33" s="7" t="s">
        <v>124</v>
      </c>
      <c r="C33" s="22" t="s">
        <v>125</v>
      </c>
      <c r="D33" s="21">
        <v>17915</v>
      </c>
    </row>
    <row r="34" spans="1:4" s="13" customFormat="1" x14ac:dyDescent="0.3">
      <c r="A34" s="6" t="s">
        <v>32</v>
      </c>
      <c r="B34" s="7" t="s">
        <v>62</v>
      </c>
      <c r="C34" s="22" t="s">
        <v>63</v>
      </c>
      <c r="D34" s="18">
        <v>10230</v>
      </c>
    </row>
    <row r="35" spans="1:4" s="13" customFormat="1" x14ac:dyDescent="0.3">
      <c r="A35" s="6" t="s">
        <v>44</v>
      </c>
      <c r="B35" s="7" t="s">
        <v>46</v>
      </c>
      <c r="C35" s="22" t="s">
        <v>84</v>
      </c>
      <c r="D35" s="19">
        <v>1500</v>
      </c>
    </row>
    <row r="36" spans="1:4" s="13" customFormat="1" ht="27.6" x14ac:dyDescent="0.3">
      <c r="A36" s="6" t="s">
        <v>44</v>
      </c>
      <c r="B36" s="7" t="s">
        <v>45</v>
      </c>
      <c r="C36" s="22" t="s">
        <v>85</v>
      </c>
      <c r="D36" s="19">
        <f>2000+840</f>
        <v>2840</v>
      </c>
    </row>
    <row r="37" spans="1:4" s="13" customFormat="1" ht="27.6" x14ac:dyDescent="0.3">
      <c r="A37" s="6" t="s">
        <v>44</v>
      </c>
      <c r="B37" s="7" t="s">
        <v>92</v>
      </c>
      <c r="C37" s="22" t="s">
        <v>86</v>
      </c>
      <c r="D37" s="19">
        <f>3000+7140</f>
        <v>10140</v>
      </c>
    </row>
    <row r="38" spans="1:4" s="13" customFormat="1" ht="27.6" x14ac:dyDescent="0.3">
      <c r="A38" s="6" t="s">
        <v>44</v>
      </c>
      <c r="B38" s="7" t="s">
        <v>47</v>
      </c>
      <c r="C38" s="22" t="s">
        <v>87</v>
      </c>
      <c r="D38" s="19">
        <v>6000</v>
      </c>
    </row>
    <row r="39" spans="1:4" s="13" customFormat="1" ht="27.6" x14ac:dyDescent="0.3">
      <c r="A39" s="6" t="s">
        <v>44</v>
      </c>
      <c r="B39" s="7" t="s">
        <v>48</v>
      </c>
      <c r="C39" s="22" t="s">
        <v>87</v>
      </c>
      <c r="D39" s="19">
        <v>6000</v>
      </c>
    </row>
    <row r="40" spans="1:4" s="13" customFormat="1" ht="27.6" x14ac:dyDescent="0.3">
      <c r="A40" s="6" t="s">
        <v>44</v>
      </c>
      <c r="B40" s="7" t="s">
        <v>49</v>
      </c>
      <c r="C40" s="22" t="s">
        <v>87</v>
      </c>
      <c r="D40" s="19">
        <v>4000</v>
      </c>
    </row>
    <row r="41" spans="1:4" s="13" customFormat="1" ht="41.4" x14ac:dyDescent="0.3">
      <c r="A41" s="6" t="s">
        <v>44</v>
      </c>
      <c r="B41" s="7" t="s">
        <v>50</v>
      </c>
      <c r="C41" s="22" t="s">
        <v>88</v>
      </c>
      <c r="D41" s="19">
        <f>1200+1680</f>
        <v>2880</v>
      </c>
    </row>
    <row r="42" spans="1:4" s="13" customFormat="1" ht="27.6" x14ac:dyDescent="0.3">
      <c r="A42" s="6" t="s">
        <v>44</v>
      </c>
      <c r="B42" s="7" t="s">
        <v>51</v>
      </c>
      <c r="C42" s="22" t="s">
        <v>89</v>
      </c>
      <c r="D42" s="19">
        <f>700-164</f>
        <v>536</v>
      </c>
    </row>
    <row r="43" spans="1:4" s="13" customFormat="1" ht="27.6" x14ac:dyDescent="0.3">
      <c r="A43" s="6" t="s">
        <v>44</v>
      </c>
      <c r="B43" s="7" t="s">
        <v>51</v>
      </c>
      <c r="C43" s="22" t="s">
        <v>120</v>
      </c>
      <c r="D43" s="19">
        <v>1043</v>
      </c>
    </row>
    <row r="44" spans="1:4" s="13" customFormat="1" ht="27.6" x14ac:dyDescent="0.3">
      <c r="A44" s="6" t="s">
        <v>44</v>
      </c>
      <c r="B44" s="7" t="s">
        <v>45</v>
      </c>
      <c r="C44" s="22" t="s">
        <v>121</v>
      </c>
      <c r="D44" s="19">
        <v>1938</v>
      </c>
    </row>
    <row r="45" spans="1:4" s="13" customFormat="1" ht="27.6" x14ac:dyDescent="0.3">
      <c r="A45" s="25" t="s">
        <v>22</v>
      </c>
      <c r="B45" s="7" t="s">
        <v>35</v>
      </c>
      <c r="C45" s="22" t="s">
        <v>42</v>
      </c>
      <c r="D45" s="19">
        <v>19850</v>
      </c>
    </row>
    <row r="46" spans="1:4" s="13" customFormat="1" ht="27.6" x14ac:dyDescent="0.3">
      <c r="A46" s="25" t="s">
        <v>22</v>
      </c>
      <c r="B46" s="7" t="s">
        <v>35</v>
      </c>
      <c r="C46" s="22" t="s">
        <v>53</v>
      </c>
      <c r="D46" s="19">
        <v>50000</v>
      </c>
    </row>
    <row r="47" spans="1:4" s="13" customFormat="1" ht="27.6" x14ac:dyDescent="0.3">
      <c r="A47" s="25" t="s">
        <v>22</v>
      </c>
      <c r="B47" s="9" t="s">
        <v>23</v>
      </c>
      <c r="C47" s="26" t="s">
        <v>90</v>
      </c>
      <c r="D47" s="28">
        <v>11200</v>
      </c>
    </row>
    <row r="48" spans="1:4" s="13" customFormat="1" ht="27.6" x14ac:dyDescent="0.3">
      <c r="A48" s="25" t="s">
        <v>22</v>
      </c>
      <c r="B48" s="9" t="s">
        <v>23</v>
      </c>
      <c r="C48" s="26" t="s">
        <v>110</v>
      </c>
      <c r="D48" s="28">
        <v>1895</v>
      </c>
    </row>
    <row r="49" spans="1:1014" s="13" customFormat="1" ht="27.6" x14ac:dyDescent="0.3">
      <c r="A49" s="25" t="s">
        <v>22</v>
      </c>
      <c r="B49" s="9" t="s">
        <v>111</v>
      </c>
      <c r="C49" s="26" t="s">
        <v>112</v>
      </c>
      <c r="D49" s="28">
        <v>3550</v>
      </c>
    </row>
    <row r="50" spans="1:1014" s="13" customFormat="1" x14ac:dyDescent="0.3">
      <c r="A50" s="25" t="s">
        <v>22</v>
      </c>
      <c r="B50" s="9" t="s">
        <v>111</v>
      </c>
      <c r="C50" s="26" t="s">
        <v>119</v>
      </c>
      <c r="D50" s="28">
        <v>8280</v>
      </c>
    </row>
    <row r="51" spans="1:1014" s="13" customFormat="1" x14ac:dyDescent="0.3">
      <c r="A51" s="6" t="s">
        <v>14</v>
      </c>
      <c r="B51" s="8" t="s">
        <v>16</v>
      </c>
      <c r="C51" s="22" t="s">
        <v>77</v>
      </c>
      <c r="D51" s="19">
        <v>19000</v>
      </c>
    </row>
    <row r="52" spans="1:1014" s="13" customFormat="1" ht="27.6" x14ac:dyDescent="0.3">
      <c r="A52" s="6" t="s">
        <v>14</v>
      </c>
      <c r="B52" s="8" t="s">
        <v>15</v>
      </c>
      <c r="C52" s="22" t="s">
        <v>78</v>
      </c>
      <c r="D52" s="28">
        <v>73000</v>
      </c>
    </row>
    <row r="53" spans="1:1014" s="13" customFormat="1" ht="41.4" x14ac:dyDescent="0.3">
      <c r="A53" s="6" t="s">
        <v>14</v>
      </c>
      <c r="B53" s="8" t="s">
        <v>80</v>
      </c>
      <c r="C53" s="22" t="s">
        <v>79</v>
      </c>
      <c r="D53" s="29">
        <v>17000</v>
      </c>
    </row>
    <row r="54" spans="1:1014" s="13" customFormat="1" x14ac:dyDescent="0.3">
      <c r="A54" s="6" t="s">
        <v>27</v>
      </c>
      <c r="B54" s="8" t="s">
        <v>81</v>
      </c>
      <c r="C54" s="22" t="s">
        <v>82</v>
      </c>
      <c r="D54" s="29">
        <v>40000</v>
      </c>
    </row>
    <row r="55" spans="1:1014" s="13" customFormat="1" ht="27.6" x14ac:dyDescent="0.3">
      <c r="A55" s="6" t="s">
        <v>27</v>
      </c>
      <c r="B55" s="8" t="s">
        <v>97</v>
      </c>
      <c r="C55" s="22" t="s">
        <v>98</v>
      </c>
      <c r="D55" s="29">
        <v>19600</v>
      </c>
    </row>
    <row r="56" spans="1:1014" s="13" customFormat="1" ht="27.6" x14ac:dyDescent="0.3">
      <c r="A56" s="6" t="s">
        <v>27</v>
      </c>
      <c r="B56" s="8" t="s">
        <v>97</v>
      </c>
      <c r="C56" s="22" t="s">
        <v>99</v>
      </c>
      <c r="D56" s="29">
        <v>3500</v>
      </c>
    </row>
    <row r="57" spans="1:1014" s="13" customFormat="1" x14ac:dyDescent="0.3">
      <c r="A57" s="6" t="s">
        <v>30</v>
      </c>
      <c r="B57" s="7" t="s">
        <v>31</v>
      </c>
      <c r="C57" s="22" t="s">
        <v>83</v>
      </c>
      <c r="D57" s="19">
        <v>105000</v>
      </c>
    </row>
    <row r="58" spans="1:1014" s="13" customFormat="1" x14ac:dyDescent="0.3">
      <c r="A58" s="6" t="s">
        <v>41</v>
      </c>
      <c r="B58" s="7" t="s">
        <v>43</v>
      </c>
      <c r="C58" s="22" t="s">
        <v>118</v>
      </c>
      <c r="D58" s="19">
        <f>19120+9000</f>
        <v>28120</v>
      </c>
    </row>
    <row r="59" spans="1:1014" s="13" customFormat="1" x14ac:dyDescent="0.3">
      <c r="A59" s="6" t="s">
        <v>113</v>
      </c>
      <c r="B59" s="7" t="s">
        <v>114</v>
      </c>
      <c r="C59" s="22" t="s">
        <v>115</v>
      </c>
      <c r="D59" s="19">
        <v>50000</v>
      </c>
    </row>
    <row r="60" spans="1:1014" s="13" customFormat="1" x14ac:dyDescent="0.3">
      <c r="A60" s="6" t="s">
        <v>28</v>
      </c>
      <c r="B60" s="7" t="s">
        <v>29</v>
      </c>
      <c r="C60" s="22" t="s">
        <v>52</v>
      </c>
      <c r="D60" s="19">
        <f>40000+20000</f>
        <v>60000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  <c r="ALN60" s="27"/>
      <c r="ALO60" s="27"/>
      <c r="ALP60" s="27"/>
      <c r="ALQ60" s="27"/>
      <c r="ALR60" s="27"/>
      <c r="ALS60" s="27"/>
      <c r="ALT60" s="27"/>
      <c r="ALU60" s="27"/>
      <c r="ALV60" s="27"/>
      <c r="ALW60" s="27"/>
      <c r="ALX60" s="27"/>
      <c r="ALY60" s="27"/>
      <c r="ALZ60" s="27"/>
    </row>
    <row r="61" spans="1:1014" s="13" customFormat="1" x14ac:dyDescent="0.3">
      <c r="A61" s="6" t="s">
        <v>21</v>
      </c>
      <c r="B61" s="7" t="s">
        <v>70</v>
      </c>
      <c r="C61" s="12" t="s">
        <v>71</v>
      </c>
      <c r="D61" s="31">
        <f>95000-35000</f>
        <v>60000</v>
      </c>
    </row>
    <row r="62" spans="1:1014" s="13" customFormat="1" x14ac:dyDescent="0.3">
      <c r="A62" s="6" t="s">
        <v>21</v>
      </c>
      <c r="B62" s="7" t="s">
        <v>70</v>
      </c>
      <c r="C62" s="12" t="s">
        <v>100</v>
      </c>
      <c r="D62" s="19">
        <v>7904</v>
      </c>
    </row>
    <row r="63" spans="1:1014" s="13" customFormat="1" x14ac:dyDescent="0.3">
      <c r="A63" s="33" t="s">
        <v>21</v>
      </c>
      <c r="B63" s="34" t="s">
        <v>137</v>
      </c>
      <c r="C63" s="36" t="s">
        <v>138</v>
      </c>
      <c r="D63" s="31">
        <v>35000</v>
      </c>
    </row>
    <row r="64" spans="1:1014" s="13" customFormat="1" x14ac:dyDescent="0.3">
      <c r="A64" s="6" t="s">
        <v>24</v>
      </c>
      <c r="B64" s="7" t="s">
        <v>25</v>
      </c>
      <c r="C64" s="22" t="s">
        <v>38</v>
      </c>
      <c r="D64" s="19">
        <f>90000+9215</f>
        <v>99215</v>
      </c>
    </row>
    <row r="65" spans="1:6" s="13" customFormat="1" x14ac:dyDescent="0.3">
      <c r="A65" s="6" t="s">
        <v>24</v>
      </c>
      <c r="B65" s="7" t="s">
        <v>26</v>
      </c>
      <c r="C65" s="22" t="s">
        <v>61</v>
      </c>
      <c r="D65" s="19">
        <f>85000+91976</f>
        <v>176976</v>
      </c>
    </row>
    <row r="66" spans="1:6" s="13" customFormat="1" x14ac:dyDescent="0.3">
      <c r="A66" s="11" t="s">
        <v>3</v>
      </c>
      <c r="B66" s="8" t="s">
        <v>9</v>
      </c>
      <c r="C66" s="22" t="s">
        <v>8</v>
      </c>
      <c r="D66" s="19">
        <v>17000</v>
      </c>
    </row>
    <row r="67" spans="1:6" s="13" customFormat="1" x14ac:dyDescent="0.3">
      <c r="A67" s="11" t="s">
        <v>3</v>
      </c>
      <c r="B67" s="8" t="s">
        <v>33</v>
      </c>
      <c r="C67" s="22" t="s">
        <v>34</v>
      </c>
      <c r="D67" s="19">
        <v>7500</v>
      </c>
    </row>
    <row r="68" spans="1:6" s="13" customFormat="1" x14ac:dyDescent="0.3">
      <c r="A68" s="11" t="s">
        <v>3</v>
      </c>
      <c r="B68" s="8" t="s">
        <v>127</v>
      </c>
      <c r="C68" s="22" t="s">
        <v>128</v>
      </c>
      <c r="D68" s="19">
        <v>20000</v>
      </c>
    </row>
    <row r="69" spans="1:6" x14ac:dyDescent="0.3">
      <c r="A69" s="6" t="s">
        <v>91</v>
      </c>
      <c r="B69" s="6" t="s">
        <v>93</v>
      </c>
      <c r="C69" s="11" t="s">
        <v>40</v>
      </c>
      <c r="D69" s="19">
        <f>517793-160346-21895-11717-3550-50000-33460-18925-9000-8280-2477-196787</f>
        <v>1356</v>
      </c>
      <c r="F69" s="32"/>
    </row>
    <row r="70" spans="1:6" x14ac:dyDescent="0.3">
      <c r="D70" s="30">
        <f>SUM(D4:D69)</f>
        <v>1899999.6</v>
      </c>
    </row>
  </sheetData>
  <autoFilter ref="A3:D70" xr:uid="{00000000-0009-0000-0000-000000000000}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Lk &amp;P &amp;N-st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Lisa3 remondifond</vt:lpstr>
      <vt:lpstr>'Lisa3 remondifond'!Prinditiitlid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Riina Uljas</cp:lastModifiedBy>
  <cp:lastPrinted>2020-09-29T07:57:14Z</cp:lastPrinted>
  <dcterms:created xsi:type="dcterms:W3CDTF">2013-10-04T07:52:30Z</dcterms:created>
  <dcterms:modified xsi:type="dcterms:W3CDTF">2022-11-29T15:20:25Z</dcterms:modified>
</cp:coreProperties>
</file>