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anu.vasar\Downloads\MSJAT\Tapa autokool\"/>
    </mc:Choice>
  </mc:AlternateContent>
  <xr:revisionPtr revIDLastSave="0" documentId="13_ncr:1_{F7E70063-350D-48CF-B600-5E486A607E8F}" xr6:coauthVersionLast="47" xr6:coauthVersionMax="47" xr10:uidLastSave="{00000000-0000-0000-0000-000000000000}"/>
  <bookViews>
    <workbookView xWindow="-120" yWindow="-120" windowWidth="29040" windowHeight="15720" activeTab="1" xr2:uid="{00000000-000D-0000-FFFF-FFFF00000000}"/>
  </bookViews>
  <sheets>
    <sheet name="Tapa" sheetId="13" r:id="rId1"/>
    <sheet name="Võru" sheetId="14" r:id="rId2"/>
  </sheets>
  <definedNames>
    <definedName name="_xlnm._FilterDatabase" localSheetId="0" hidden="1">Tapa!$A$12:$N$17</definedName>
    <definedName name="_xlnm._FilterDatabase" localSheetId="1" hidden="1">Võru!$A$12:$N$17</definedName>
    <definedName name="_xlnm.Print_Area" localSheetId="0">Tapa!$A$1:$O$17</definedName>
    <definedName name="_xlnm.Print_Area" localSheetId="1">Võru!$A$1:$O$17</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5" i="13" l="1"/>
  <c r="M16" i="14" l="1"/>
  <c r="M15" i="14"/>
  <c r="M14" i="14"/>
  <c r="M13" i="14"/>
  <c r="M16" i="13"/>
  <c r="M14" i="13"/>
  <c r="M13" i="13"/>
  <c r="M17" i="14" l="1"/>
  <c r="M17" i="13"/>
</calcChain>
</file>

<file path=xl/sharedStrings.xml><?xml version="1.0" encoding="utf-8"?>
<sst xmlns="http://schemas.openxmlformats.org/spreadsheetml/2006/main" count="98" uniqueCount="45">
  <si>
    <t>Piirkond</t>
  </si>
  <si>
    <t>Kategooria</t>
  </si>
  <si>
    <t>Jrk nr</t>
  </si>
  <si>
    <t>Üksus</t>
  </si>
  <si>
    <t>Pakkuja nimi:</t>
  </si>
  <si>
    <t>Pakkuja registrikood:</t>
  </si>
  <si>
    <t xml:space="preserve">Kontaktisik:  ………………………………………….
(kontaktisik, kes lisatakse eduka pakkumuse korral lepingusse täitmise osas – nimi, tel, e-posti aadress)
</t>
  </si>
  <si>
    <t xml:space="preserve">Lepingu allkirjastaja:  …………………………………….
(eduka pakkumuse korral - nimi, tel, e-posti aadress ja allkirjastusõiguse alus)
</t>
  </si>
  <si>
    <r>
      <t xml:space="preserve">Koolitust läbi viiva (ühis)pakkuja või alltöövõtja andmed (nimi, reg.kood)
</t>
    </r>
    <r>
      <rPr>
        <b/>
        <sz val="11"/>
        <color theme="1"/>
        <rFont val="Calibri"/>
        <family val="2"/>
        <charset val="186"/>
        <scheme val="minor"/>
      </rPr>
      <t>(täidab pakkuja)</t>
    </r>
  </si>
  <si>
    <r>
      <t xml:space="preserve">Sõidueksami riigilõiv (ühe ühiku hind)
</t>
    </r>
    <r>
      <rPr>
        <b/>
        <sz val="11"/>
        <color theme="1"/>
        <rFont val="Calibri"/>
        <family val="2"/>
        <charset val="186"/>
        <scheme val="minor"/>
      </rPr>
      <t>(täidab pakkuja)</t>
    </r>
  </si>
  <si>
    <r>
      <t xml:space="preserve">Lubade väljastamise riigilõiv (ühe ühiku hind)
</t>
    </r>
    <r>
      <rPr>
        <b/>
        <sz val="11"/>
        <color theme="1"/>
        <rFont val="Calibri"/>
        <family val="2"/>
        <charset val="186"/>
        <scheme val="minor"/>
      </rPr>
      <t>(täidab pakkuja)</t>
    </r>
  </si>
  <si>
    <r>
      <t xml:space="preserve">Ühe lisasõidutunni hind km-ta
</t>
    </r>
    <r>
      <rPr>
        <b/>
        <sz val="11"/>
        <color theme="1"/>
        <rFont val="Calibri"/>
        <family val="2"/>
        <charset val="186"/>
        <scheme val="minor"/>
      </rPr>
      <t>(täidab pakkuja)</t>
    </r>
  </si>
  <si>
    <r>
      <t xml:space="preserve">Koolituse ühikuhind km-ta
</t>
    </r>
    <r>
      <rPr>
        <b/>
        <sz val="11"/>
        <color theme="0"/>
        <rFont val="Calibri"/>
        <family val="2"/>
        <charset val="186"/>
        <scheme val="minor"/>
      </rPr>
      <t>(täidab pakkuja)</t>
    </r>
  </si>
  <si>
    <r>
      <t xml:space="preserve">Koolitusperiood: märts 2026 - detsember 2026. Koolituste planeeritavad algusajad ja lõpptähtajad on kirjas seotud hanke tehnilises kirjelduses, koolituste algust täpsustatakse tellimiskirjades.
Ajateenijal on lubatud ühe kategooria omandamise kohta täiendavalt kuni kuus (6) lisasõidukorda (45 min), kuni kolm (3) Transpordiameti teooriaeksami sooritamise korda ja kuni kolm (3) Transpordiameti sõidueksami sooritamise korda. </t>
    </r>
    <r>
      <rPr>
        <b/>
        <sz val="11"/>
        <rFont val="Calibri"/>
        <family val="2"/>
        <charset val="186"/>
        <scheme val="minor"/>
      </rPr>
      <t>Kaitsevägi lõpetab kõik pooleli olevad kategooriate omandamised veebruaris 2027 (st peavad olema lõpetatud kõik koolitusega seotud tegevused).</t>
    </r>
  </si>
  <si>
    <t>*Pakkumus tuleb esitada kõikidele ridadele.</t>
  </si>
  <si>
    <t>***Koolituse ühikuhind peab sisaldama kõiki kulusid, mis on vajalikud koolituse läbiviimiseks vastavalt kehtivatele nõuetele: koolituse ettevalmistus- ja läbiviimiskulud, õppematerjalid ja -vahendid, sõidukitega seotud kulud, C- ja CE kategooria puhul täiendavad sõidutunnid, õppseõiduväljaku rent, sõiduki kasutamise kulu Transpordiameti sõidueksamil, muud halduskulud jms.</t>
  </si>
  <si>
    <t>**** Tabel on varustatud erinevate valemitega, pakkujal on keelatud valemeid muuta ja kustutada.</t>
  </si>
  <si>
    <t>*****Pakkuja täidab kõik lahtrid märkega (täidab pakkuja)</t>
  </si>
  <si>
    <t>**Hinnatav väärtus: Hankija hindab eeldatavat piirkonna koolituste maksumust km-ta. Hankija tunnistab edukaks pakkuja, kes on esitanud piirkonna soodsaima eeldatava koolituste maksumuse. Tellija tasub üksnes tegelikult tellitud ja osutatud teenuste eest.</t>
  </si>
  <si>
    <t>Eeldatav koolituse maksumus km-ta</t>
  </si>
  <si>
    <t>Teooriaeksami riigilõiv (ühe ühiku hind)
(täidab pakkuja)</t>
  </si>
  <si>
    <t>Sõiduki kasutamise hind Transpordiameti korduseksamil  (ühe ühiku hind) km-ta 
(täidab pakkuja)</t>
  </si>
  <si>
    <t>Pangarekvisiidid (pank, pangakonto nr ja SWIFT):</t>
  </si>
  <si>
    <t>**Hinnatav väärtus</t>
  </si>
  <si>
    <t>Mootorsõidukijuhtide koolitused ajateenijatele 2026. Viitenumber: 302914</t>
  </si>
  <si>
    <t>Täidab pakkuja</t>
  </si>
  <si>
    <r>
      <t xml:space="preserve">Eeldatav koolituse maht (mitmele)
</t>
    </r>
    <r>
      <rPr>
        <sz val="11"/>
        <color theme="0"/>
        <rFont val="Calibri"/>
        <family val="2"/>
        <charset val="186"/>
        <scheme val="minor"/>
      </rPr>
      <t>Jaanuarikutse</t>
    </r>
    <r>
      <rPr>
        <sz val="11"/>
        <rFont val="Calibri"/>
        <family val="2"/>
        <charset val="186"/>
        <scheme val="minor"/>
      </rPr>
      <t xml:space="preserve">
</t>
    </r>
  </si>
  <si>
    <r>
      <t xml:space="preserve">Eeldatav koolituse maht (mitmele)
</t>
    </r>
    <r>
      <rPr>
        <sz val="11"/>
        <color theme="0"/>
        <rFont val="Calibri"/>
        <family val="2"/>
        <charset val="186"/>
        <scheme val="minor"/>
      </rPr>
      <t>Juulikutse</t>
    </r>
  </si>
  <si>
    <t>Võru</t>
  </si>
  <si>
    <t>2JVBr</t>
  </si>
  <si>
    <t>PAKKUMUS: Osa 2 - B ja BE, C ja CE kategooria sõidukijuhi koolitused</t>
  </si>
  <si>
    <t>B-kategooria</t>
  </si>
  <si>
    <t>B-kategooria lõppaste</t>
  </si>
  <si>
    <t>C-kategooria</t>
  </si>
  <si>
    <t>CE-kategooria</t>
  </si>
  <si>
    <t>Tapa</t>
  </si>
  <si>
    <t>1JVBr</t>
  </si>
  <si>
    <t>Tugev Partner OÜ,  11661940</t>
  </si>
  <si>
    <t>Tapa Autokool OÜ,  10897623</t>
  </si>
  <si>
    <t>Tapa Autokool OÜ ja ühispakkujad</t>
  </si>
  <si>
    <t>SEB, EE721010220029054014, EEUHEE2X</t>
  </si>
  <si>
    <t>Neeme Külmallik, 5039595, neeme.kylmallik@gmail.com, juhatuse liige, ühispakkujate volitused</t>
  </si>
  <si>
    <t>Raul Kell, 5032062, raul@vorumaaautokool.ee</t>
  </si>
  <si>
    <t>Kristian Külmallik, 56260130, tapaautokool@gmail.com</t>
  </si>
  <si>
    <t>Autosõit OÜ 10835817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</si>
</sst>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sz val="11"/>
      <name val="Calibri"/>
      <family val="2"/>
      <charset val="186"/>
      <scheme val="minor"/>
    </font>
    <font>
      <sz val="11"/>
      <color rgb="FF0070C0"/>
      <name val="Calibri"/>
      <family val="2"/>
      <charset val="186"/>
      <scheme val="minor"/>
    </font>
    <font>
      <b/>
      <sz val="11"/>
      <name val="Calibri"/>
      <family val="2"/>
      <charset val="186"/>
      <scheme val="minor"/>
    </font>
    <font>
      <i/>
      <sz val="11"/>
      <name val="Calibri"/>
      <family val="2"/>
      <charset val="186"/>
      <scheme val="minor"/>
    </font>
    <font>
      <b/>
      <sz val="11"/>
      <color theme="0"/>
      <name val="Calibri"/>
      <family val="2"/>
      <charset val="186"/>
      <scheme val="minor"/>
    </font>
    <font>
      <sz val="11"/>
      <color theme="0"/>
      <name val="Calibri"/>
      <family val="2"/>
      <charset val="186"/>
      <scheme val="minor"/>
    </font>
  </fonts>
  <fills count="5">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7">
    <xf numFmtId="0" fontId="0" fillId="0" borderId="0" xfId="0"/>
    <xf numFmtId="0" fontId="0" fillId="0" borderId="0" xfId="0" applyFont="1" applyAlignment="1">
      <alignment vertical="top"/>
    </xf>
    <xf numFmtId="0" fontId="0" fillId="0" borderId="0" xfId="0" applyFont="1" applyFill="1" applyAlignment="1">
      <alignment vertical="top"/>
    </xf>
    <xf numFmtId="0" fontId="0" fillId="0" borderId="0" xfId="0" applyFont="1" applyFill="1" applyAlignment="1">
      <alignment horizontal="right" vertical="top"/>
    </xf>
    <xf numFmtId="0" fontId="1" fillId="0" borderId="0" xfId="0" applyFont="1" applyFill="1" applyBorder="1" applyAlignment="1">
      <alignment horizontal="center" vertical="top" wrapText="1"/>
    </xf>
    <xf numFmtId="0" fontId="0" fillId="0" borderId="0" xfId="0" applyFont="1" applyBorder="1" applyAlignment="1">
      <alignment vertical="top"/>
    </xf>
    <xf numFmtId="0" fontId="1" fillId="0" borderId="0" xfId="0" applyFont="1" applyFill="1" applyAlignment="1">
      <alignment vertical="top"/>
    </xf>
    <xf numFmtId="0" fontId="1" fillId="0" borderId="0" xfId="0" applyFont="1" applyAlignment="1">
      <alignment vertical="top"/>
    </xf>
    <xf numFmtId="0" fontId="1" fillId="0" borderId="0" xfId="0" applyFont="1" applyFill="1" applyAlignment="1">
      <alignment horizontal="right" vertical="top"/>
    </xf>
    <xf numFmtId="0" fontId="0" fillId="0" borderId="0" xfId="0" applyFont="1" applyFill="1" applyBorder="1" applyAlignment="1">
      <alignment vertical="top"/>
    </xf>
    <xf numFmtId="0" fontId="0" fillId="0" borderId="1" xfId="0" applyFont="1" applyBorder="1" applyAlignment="1">
      <alignment horizontal="center" vertical="top"/>
    </xf>
    <xf numFmtId="0" fontId="0" fillId="0" borderId="1" xfId="0" applyFont="1" applyBorder="1" applyAlignment="1">
      <alignment horizontal="left" vertical="top"/>
    </xf>
    <xf numFmtId="0" fontId="0" fillId="0" borderId="1" xfId="0" applyBorder="1" applyAlignment="1">
      <alignment horizontal="left" vertical="top"/>
    </xf>
    <xf numFmtId="0" fontId="1" fillId="0" borderId="0" xfId="0" applyFont="1" applyFill="1" applyAlignment="1">
      <alignment vertical="top" wrapText="1"/>
    </xf>
    <xf numFmtId="0" fontId="0" fillId="0" borderId="0" xfId="0" applyFont="1" applyAlignment="1">
      <alignment vertical="top" wrapText="1"/>
    </xf>
    <xf numFmtId="0" fontId="2" fillId="0" borderId="0" xfId="0" applyFont="1" applyAlignment="1">
      <alignment vertical="center"/>
    </xf>
    <xf numFmtId="0" fontId="0" fillId="0" borderId="0" xfId="0" applyFont="1" applyBorder="1" applyAlignment="1">
      <alignment vertical="center"/>
    </xf>
    <xf numFmtId="0" fontId="2" fillId="0" borderId="0" xfId="0" applyFont="1" applyBorder="1" applyAlignment="1">
      <alignment horizontal="center" vertical="center" wrapText="1"/>
    </xf>
    <xf numFmtId="4" fontId="3" fillId="0" borderId="0" xfId="0" applyNumberFormat="1" applyFont="1" applyBorder="1" applyAlignment="1">
      <alignment horizontal="center" vertical="center" wrapText="1"/>
    </xf>
    <xf numFmtId="4" fontId="3" fillId="0" borderId="0" xfId="0" applyNumberFormat="1" applyFont="1" applyFill="1" applyBorder="1" applyAlignment="1">
      <alignment horizontal="center" vertical="center" wrapText="1"/>
    </xf>
    <xf numFmtId="0" fontId="0" fillId="0" borderId="0" xfId="0" applyFont="1" applyAlignment="1">
      <alignment vertical="center"/>
    </xf>
    <xf numFmtId="4" fontId="3" fillId="0" borderId="1" xfId="0" applyNumberFormat="1" applyFont="1" applyBorder="1" applyAlignment="1">
      <alignment horizontal="right" vertical="top" wrapText="1"/>
    </xf>
    <xf numFmtId="4" fontId="0" fillId="3" borderId="1" xfId="0" applyNumberFormat="1" applyFont="1" applyFill="1" applyBorder="1" applyAlignment="1">
      <alignment horizontal="right" vertical="top"/>
    </xf>
    <xf numFmtId="0" fontId="2" fillId="0" borderId="1" xfId="0" applyFont="1" applyBorder="1" applyAlignment="1">
      <alignment horizontal="center" vertical="top" wrapText="1"/>
    </xf>
    <xf numFmtId="0" fontId="2" fillId="0" borderId="0" xfId="0" applyFont="1" applyFill="1" applyAlignment="1">
      <alignment horizontal="right" vertical="center"/>
    </xf>
    <xf numFmtId="0" fontId="2" fillId="0" borderId="1" xfId="0" applyFont="1" applyFill="1" applyBorder="1" applyAlignment="1">
      <alignment horizontal="left" vertical="top" wrapText="1"/>
    </xf>
    <xf numFmtId="0" fontId="0" fillId="0" borderId="3" xfId="0" applyFont="1" applyFill="1" applyBorder="1" applyAlignment="1">
      <alignment horizontal="center" vertical="top" wrapText="1"/>
    </xf>
    <xf numFmtId="0" fontId="2" fillId="2" borderId="3" xfId="0" applyFont="1" applyFill="1" applyBorder="1" applyAlignment="1">
      <alignment horizontal="center" vertical="top"/>
    </xf>
    <xf numFmtId="0" fontId="2" fillId="2" borderId="3" xfId="0" applyFont="1" applyFill="1" applyBorder="1" applyAlignment="1">
      <alignment horizontal="center" vertical="top" wrapText="1"/>
    </xf>
    <xf numFmtId="0" fontId="7" fillId="0" borderId="3" xfId="0" applyFont="1" applyFill="1" applyBorder="1" applyAlignment="1">
      <alignment horizontal="center" vertical="top" wrapText="1"/>
    </xf>
    <xf numFmtId="0" fontId="5" fillId="0" borderId="0" xfId="0" applyFont="1" applyBorder="1" applyAlignment="1">
      <alignment horizontal="left" vertical="top" wrapText="1"/>
    </xf>
    <xf numFmtId="0" fontId="0" fillId="0" borderId="0" xfId="0" applyAlignment="1">
      <alignment vertical="center"/>
    </xf>
    <xf numFmtId="0" fontId="2" fillId="0" borderId="0" xfId="0" applyFont="1" applyAlignment="1">
      <alignment horizontal="left" vertical="top" wrapText="1"/>
    </xf>
    <xf numFmtId="0" fontId="2" fillId="0" borderId="0" xfId="0" applyFont="1" applyFill="1" applyBorder="1" applyAlignment="1">
      <alignment horizontal="right" vertical="top" wrapText="1"/>
    </xf>
    <xf numFmtId="0" fontId="2" fillId="0" borderId="0" xfId="0" applyFont="1" applyFill="1" applyAlignment="1">
      <alignment horizontal="center" vertical="top" wrapText="1"/>
    </xf>
    <xf numFmtId="4" fontId="4" fillId="4" borderId="3" xfId="0" applyNumberFormat="1" applyFont="1" applyFill="1" applyBorder="1" applyAlignment="1">
      <alignment horizontal="center" vertical="center" wrapText="1"/>
    </xf>
    <xf numFmtId="4" fontId="1" fillId="4" borderId="3" xfId="0" applyNumberFormat="1" applyFont="1" applyFill="1" applyBorder="1" applyAlignment="1">
      <alignment vertical="center"/>
    </xf>
    <xf numFmtId="0" fontId="0" fillId="0" borderId="0" xfId="0" applyAlignment="1">
      <alignment horizontal="left" vertical="center"/>
    </xf>
    <xf numFmtId="0" fontId="2" fillId="0" borderId="0" xfId="0" applyFont="1" applyAlignment="1">
      <alignment horizontal="left" vertical="center"/>
    </xf>
    <xf numFmtId="0" fontId="2" fillId="0" borderId="0" xfId="0" applyFont="1" applyFill="1" applyBorder="1" applyAlignment="1">
      <alignment horizontal="right" vertical="top" wrapText="1"/>
    </xf>
    <xf numFmtId="0" fontId="0" fillId="0" borderId="0" xfId="0" applyFont="1" applyFill="1" applyBorder="1" applyAlignment="1">
      <alignment horizontal="center" wrapText="1"/>
    </xf>
    <xf numFmtId="0" fontId="4" fillId="0" borderId="2"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2" fillId="0" borderId="0" xfId="0" applyFont="1" applyFill="1" applyAlignment="1">
      <alignment horizontal="center" vertical="top" wrapText="1"/>
    </xf>
    <xf numFmtId="0" fontId="1" fillId="0" borderId="0" xfId="0" applyFont="1" applyAlignment="1">
      <alignment horizontal="center" vertical="top"/>
    </xf>
    <xf numFmtId="0" fontId="1" fillId="0" borderId="0" xfId="0" applyFont="1" applyFill="1" applyAlignment="1">
      <alignment horizontal="center" vertical="top" wrapText="1"/>
    </xf>
  </cellXfs>
  <cellStyles count="1">
    <cellStyle name="Normal" xfId="0" builtinId="0"/>
  </cellStyles>
  <dxfs count="6">
    <dxf>
      <border outline="0">
        <top style="thin">
          <color rgb="FF000000"/>
        </top>
      </border>
    </dxf>
    <dxf>
      <border outline="0">
        <bottom style="thin">
          <color rgb="FF000000"/>
        </bottom>
      </border>
    </dxf>
    <dxf>
      <fill>
        <patternFill patternType="none">
          <bgColor auto="1"/>
        </patternFill>
      </fill>
    </dxf>
    <dxf>
      <border outline="0">
        <top style="thin">
          <color rgb="FF000000"/>
        </top>
      </border>
    </dxf>
    <dxf>
      <border outline="0">
        <bottom style="thin">
          <color rgb="FF000000"/>
        </bottom>
      </border>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11</xdr:col>
      <xdr:colOff>40822</xdr:colOff>
      <xdr:row>1</xdr:row>
      <xdr:rowOff>13608</xdr:rowOff>
    </xdr:from>
    <xdr:to>
      <xdr:col>14</xdr:col>
      <xdr:colOff>27215</xdr:colOff>
      <xdr:row>4</xdr:row>
      <xdr:rowOff>100264</xdr:rowOff>
    </xdr:to>
    <xdr:sp macro="" textlink="">
      <xdr:nvSpPr>
        <xdr:cNvPr id="2" name="TextBox 2">
          <a:extLst>
            <a:ext uri="{FF2B5EF4-FFF2-40B4-BE49-F238E27FC236}">
              <a16:creationId xmlns:a16="http://schemas.microsoft.com/office/drawing/2014/main" id="{21C53B20-6C0F-46E5-876B-08C8F800F9AC}"/>
            </a:ext>
          </a:extLst>
        </xdr:cNvPr>
        <xdr:cNvSpPr txBox="1"/>
      </xdr:nvSpPr>
      <xdr:spPr>
        <a:xfrm>
          <a:off x="11117036" y="204108"/>
          <a:ext cx="4667250" cy="862263"/>
        </a:xfrm>
        <a:prstGeom prst="rect">
          <a:avLst/>
        </a:prstGeom>
        <a:solidFill>
          <a:sysClr val="window" lastClr="FFFFFF"/>
        </a:solidFill>
        <a:ln w="9525" cmpd="sng">
          <a:solidFill>
            <a:sysClr val="window" lastClr="FFFFFF">
              <a:shade val="50000"/>
            </a:sysClr>
          </a:solidFill>
        </a:ln>
        <a:effectLst/>
      </xdr:spPr>
      <xdr:txBody>
        <a:bodyPr wrap="square" rtlCol="0" anchor="t">
          <a:noAutofit/>
        </a:bodyPr>
        <a:lstStyle/>
        <a:p>
          <a:pPr algn="r">
            <a:lnSpc>
              <a:spcPct val="107000"/>
            </a:lnSpc>
            <a:spcAft>
              <a:spcPts val="800"/>
            </a:spcAft>
          </a:pPr>
          <a:r>
            <a:rPr lang="et-EE" sz="1100" b="1">
              <a:solidFill>
                <a:srgbClr val="000000"/>
              </a:solidFill>
              <a:effectLst/>
              <a:latin typeface="Calibri" panose="020F0502020204030204" pitchFamily="34" charset="0"/>
              <a:ea typeface="+mn-ea"/>
              <a:cs typeface="+mn-cs"/>
            </a:rPr>
            <a:t>Lisa 5</a:t>
          </a:r>
          <a:endParaRPr lang="et-EE" sz="1100">
            <a:effectLst/>
            <a:latin typeface="Aptos"/>
            <a:ea typeface="Aptos"/>
            <a:cs typeface="Times New Roman" panose="02020603050405020304" pitchFamily="18" charset="0"/>
          </a:endParaRPr>
        </a:p>
        <a:p>
          <a:pPr algn="r">
            <a:lnSpc>
              <a:spcPct val="107000"/>
            </a:lnSpc>
            <a:spcAft>
              <a:spcPts val="800"/>
            </a:spcAft>
          </a:pPr>
          <a:r>
            <a:rPr lang="et-EE" sz="1100">
              <a:solidFill>
                <a:srgbClr val="000000"/>
              </a:solidFill>
              <a:effectLst/>
              <a:latin typeface="Calibri" panose="020F0502020204030204" pitchFamily="34" charset="0"/>
              <a:ea typeface="+mn-ea"/>
              <a:cs typeface="+mn-cs"/>
            </a:rPr>
            <a:t>Seotud hanke „Mootorsõidukijuhtide koolitused ajateenijatele 2026“, viitenumber 302914 juurde</a:t>
          </a:r>
          <a:endParaRPr lang="et-EE" sz="1100">
            <a:effectLst/>
            <a:latin typeface="Aptos"/>
            <a:ea typeface="Aptos"/>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952500</xdr:colOff>
      <xdr:row>0</xdr:row>
      <xdr:rowOff>81643</xdr:rowOff>
    </xdr:from>
    <xdr:to>
      <xdr:col>13</xdr:col>
      <xdr:colOff>1905000</xdr:colOff>
      <xdr:row>3</xdr:row>
      <xdr:rowOff>277156</xdr:rowOff>
    </xdr:to>
    <xdr:sp macro="" textlink="">
      <xdr:nvSpPr>
        <xdr:cNvPr id="2" name="TextBox 2">
          <a:extLst>
            <a:ext uri="{FF2B5EF4-FFF2-40B4-BE49-F238E27FC236}">
              <a16:creationId xmlns:a16="http://schemas.microsoft.com/office/drawing/2014/main" id="{B28FF074-C7D8-4404-901D-039E79BB1DB0}"/>
            </a:ext>
          </a:extLst>
        </xdr:cNvPr>
        <xdr:cNvSpPr txBox="1"/>
      </xdr:nvSpPr>
      <xdr:spPr>
        <a:xfrm>
          <a:off x="11035393" y="81643"/>
          <a:ext cx="4667250" cy="862263"/>
        </a:xfrm>
        <a:prstGeom prst="rect">
          <a:avLst/>
        </a:prstGeom>
        <a:solidFill>
          <a:sysClr val="window" lastClr="FFFFFF"/>
        </a:solidFill>
        <a:ln w="9525" cmpd="sng">
          <a:solidFill>
            <a:sysClr val="window" lastClr="FFFFFF">
              <a:shade val="50000"/>
            </a:sysClr>
          </a:solidFill>
        </a:ln>
        <a:effectLst/>
      </xdr:spPr>
      <xdr:txBody>
        <a:bodyPr wrap="square" rtlCol="0" anchor="t">
          <a:noAutofit/>
        </a:bodyPr>
        <a:lstStyle/>
        <a:p>
          <a:pPr algn="r">
            <a:lnSpc>
              <a:spcPct val="107000"/>
            </a:lnSpc>
            <a:spcAft>
              <a:spcPts val="800"/>
            </a:spcAft>
          </a:pPr>
          <a:r>
            <a:rPr lang="et-EE" sz="1100" b="1">
              <a:solidFill>
                <a:srgbClr val="000000"/>
              </a:solidFill>
              <a:effectLst/>
              <a:latin typeface="Calibri" panose="020F0502020204030204" pitchFamily="34" charset="0"/>
              <a:ea typeface="+mn-ea"/>
              <a:cs typeface="+mn-cs"/>
            </a:rPr>
            <a:t>Lisa 5</a:t>
          </a:r>
          <a:endParaRPr lang="et-EE" sz="1100">
            <a:effectLst/>
            <a:latin typeface="Aptos"/>
            <a:ea typeface="Aptos"/>
            <a:cs typeface="Times New Roman" panose="02020603050405020304" pitchFamily="18" charset="0"/>
          </a:endParaRPr>
        </a:p>
        <a:p>
          <a:pPr algn="r">
            <a:lnSpc>
              <a:spcPct val="107000"/>
            </a:lnSpc>
            <a:spcAft>
              <a:spcPts val="800"/>
            </a:spcAft>
          </a:pPr>
          <a:r>
            <a:rPr lang="et-EE" sz="1100">
              <a:solidFill>
                <a:srgbClr val="000000"/>
              </a:solidFill>
              <a:effectLst/>
              <a:latin typeface="Calibri" panose="020F0502020204030204" pitchFamily="34" charset="0"/>
              <a:ea typeface="+mn-ea"/>
              <a:cs typeface="+mn-cs"/>
            </a:rPr>
            <a:t>Seotud hanke „Mootorsõidukijuhtide koolitused ajateenijatele 2026“, viitenumber 302914 juurde</a:t>
          </a:r>
          <a:endParaRPr lang="et-EE" sz="1100">
            <a:effectLst/>
            <a:latin typeface="Aptos"/>
            <a:ea typeface="Aptos"/>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456" displayName="Table1456" ref="A12:N17" totalsRowShown="0" headerRowDxfId="5" headerRowBorderDxfId="4" tableBorderDxfId="3">
  <autoFilter ref="A12:N17" xr:uid="{00000000-0009-0000-0100-000005000000}"/>
  <tableColumns count="14">
    <tableColumn id="1" xr3:uid="{00000000-0010-0000-0300-000001000000}" name="Jrk nr"/>
    <tableColumn id="2" xr3:uid="{00000000-0010-0000-0300-000002000000}" name="Kategooria"/>
    <tableColumn id="3" xr3:uid="{00000000-0010-0000-0300-000003000000}" name="Eeldatav koolituse maht (mitmele)_x000a_Jaanuarikutse_x000a_"/>
    <tableColumn id="11" xr3:uid="{00000000-0010-0000-0300-00000B000000}" name="Eeldatav koolituse maht (mitmele)_x000a_Juulikutse"/>
    <tableColumn id="4" xr3:uid="{00000000-0010-0000-0300-000004000000}" name="Piirkond"/>
    <tableColumn id="5" xr3:uid="{00000000-0010-0000-0300-000005000000}" name="Üksus"/>
    <tableColumn id="6" xr3:uid="{00000000-0010-0000-0300-000006000000}" name="Koolituse ühikuhind km-ta_x000a_(täidab pakkuja)"/>
    <tableColumn id="7" xr3:uid="{00000000-0010-0000-0300-000007000000}" name="Ühe lisasõidutunni hind km-ta_x000a_(täidab pakkuja)"/>
    <tableColumn id="17" xr3:uid="{00000000-0010-0000-0300-000011000000}" name="Sõiduki kasutamise hind Transpordiameti korduseksamil  (ühe ühiku hind) km-ta _x000a_(täidab pakkuja)"/>
    <tableColumn id="8" xr3:uid="{00000000-0010-0000-0300-000008000000}" name="Teooriaeksami riigilõiv (ühe ühiku hind)_x000a_(täidab pakkuja)"/>
    <tableColumn id="9" xr3:uid="{00000000-0010-0000-0300-000009000000}" name="Sõidueksami riigilõiv (ühe ühiku hind)_x000a_(täidab pakkuja)"/>
    <tableColumn id="10" xr3:uid="{00000000-0010-0000-0300-00000A000000}" name="Lubade väljastamise riigilõiv (ühe ühiku hind)_x000a_(täidab pakkuja)"/>
    <tableColumn id="14" xr3:uid="{00000000-0010-0000-0300-00000E000000}" name="Eeldatav koolituse maksumus km-ta"/>
    <tableColumn id="16" xr3:uid="{00000000-0010-0000-0300-000010000000}" name="Koolitust läbi viiva (ühis)pakkuja või alltöövõtja andmed (nimi, reg.kood)_x000a_(täidab pakkuj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14567" displayName="Table14567" ref="A12:N17" totalsRowShown="0" headerRowDxfId="2" headerRowBorderDxfId="1" tableBorderDxfId="0">
  <autoFilter ref="A12:N17" xr:uid="{00000000-0009-0000-0100-000006000000}"/>
  <tableColumns count="14">
    <tableColumn id="1" xr3:uid="{00000000-0010-0000-0400-000001000000}" name="Jrk nr"/>
    <tableColumn id="2" xr3:uid="{00000000-0010-0000-0400-000002000000}" name="Kategooria"/>
    <tableColumn id="3" xr3:uid="{00000000-0010-0000-0400-000003000000}" name="Eeldatav koolituse maht (mitmele)_x000a_Jaanuarikutse_x000a_"/>
    <tableColumn id="11" xr3:uid="{00000000-0010-0000-0400-00000B000000}" name="Eeldatav koolituse maht (mitmele)_x000a_Juulikutse"/>
    <tableColumn id="4" xr3:uid="{00000000-0010-0000-0400-000004000000}" name="Piirkond"/>
    <tableColumn id="5" xr3:uid="{00000000-0010-0000-0400-000005000000}" name="Üksus"/>
    <tableColumn id="6" xr3:uid="{00000000-0010-0000-0400-000006000000}" name="Koolituse ühikuhind km-ta_x000a_(täidab pakkuja)"/>
    <tableColumn id="7" xr3:uid="{00000000-0010-0000-0400-000007000000}" name="Ühe lisasõidutunni hind km-ta_x000a_(täidab pakkuja)"/>
    <tableColumn id="17" xr3:uid="{00000000-0010-0000-0400-000011000000}" name="Sõiduki kasutamise hind Transpordiameti korduseksamil  (ühe ühiku hind) km-ta _x000a_(täidab pakkuja)"/>
    <tableColumn id="8" xr3:uid="{00000000-0010-0000-0400-000008000000}" name="Teooriaeksami riigilõiv (ühe ühiku hind)_x000a_(täidab pakkuja)"/>
    <tableColumn id="9" xr3:uid="{00000000-0010-0000-0400-000009000000}" name="Sõidueksami riigilõiv (ühe ühiku hind)_x000a_(täidab pakkuja)"/>
    <tableColumn id="10" xr3:uid="{00000000-0010-0000-0400-00000A000000}" name="Lubade väljastamise riigilõiv (ühe ühiku hind)_x000a_(täidab pakkuja)"/>
    <tableColumn id="14" xr3:uid="{00000000-0010-0000-0400-00000E000000}" name="Eeldatav koolituse maksumus km-ta"/>
    <tableColumn id="16" xr3:uid="{00000000-0010-0000-0400-000010000000}" name="Koolitust läbi viiva (ühis)pakkuja või alltöövõtja andmed (nimi, reg.kood)_x000a_(täidab pakkuj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N23"/>
  <sheetViews>
    <sheetView zoomScale="112" zoomScaleNormal="112" workbookViewId="0">
      <selection activeCell="F6" sqref="F6:H6"/>
    </sheetView>
  </sheetViews>
  <sheetFormatPr defaultColWidth="9.140625" defaultRowHeight="15" x14ac:dyDescent="0.25"/>
  <cols>
    <col min="1" max="1" width="5.5703125" style="1" customWidth="1"/>
    <col min="2" max="2" width="19.7109375" style="1" customWidth="1"/>
    <col min="3" max="3" width="14.85546875" style="1" customWidth="1"/>
    <col min="4" max="4" width="15.42578125" style="1" customWidth="1"/>
    <col min="5" max="5" width="11.5703125" style="1" customWidth="1"/>
    <col min="6" max="6" width="15" style="14" customWidth="1"/>
    <col min="7" max="8" width="17.140625" style="1" customWidth="1"/>
    <col min="9" max="9" width="19.5703125" style="1" customWidth="1"/>
    <col min="10" max="11" width="14.85546875" style="1" customWidth="1"/>
    <col min="12" max="12" width="18.5703125" style="1" customWidth="1"/>
    <col min="13" max="13" width="22.28515625" style="1" customWidth="1"/>
    <col min="14" max="14" width="29.28515625" style="1" customWidth="1"/>
    <col min="15" max="16384" width="9.140625" style="1"/>
  </cols>
  <sheetData>
    <row r="1" spans="1:14" s="7" customFormat="1" x14ac:dyDescent="0.25">
      <c r="A1" s="7" t="s">
        <v>30</v>
      </c>
      <c r="B1" s="6"/>
      <c r="C1" s="6"/>
      <c r="D1" s="6"/>
      <c r="E1" s="6"/>
      <c r="F1" s="13"/>
      <c r="G1" s="6"/>
      <c r="H1" s="6"/>
      <c r="I1" s="6"/>
      <c r="J1" s="4"/>
      <c r="K1" s="4"/>
      <c r="L1" s="4"/>
      <c r="M1" s="8"/>
      <c r="N1" s="24"/>
    </row>
    <row r="2" spans="1:14" s="7" customFormat="1" x14ac:dyDescent="0.25">
      <c r="A2" s="45"/>
      <c r="B2" s="45"/>
      <c r="C2" s="45"/>
      <c r="D2" s="45"/>
      <c r="E2" s="45"/>
      <c r="F2" s="46" t="s">
        <v>25</v>
      </c>
      <c r="G2" s="46"/>
      <c r="H2" s="46"/>
      <c r="I2" s="6"/>
      <c r="J2" s="4"/>
      <c r="K2" s="4"/>
      <c r="L2" s="4"/>
      <c r="M2" s="8"/>
      <c r="N2" s="24"/>
    </row>
    <row r="3" spans="1:14" ht="22.5" customHeight="1" x14ac:dyDescent="0.25">
      <c r="A3" s="39" t="s">
        <v>4</v>
      </c>
      <c r="B3" s="39"/>
      <c r="C3" s="39"/>
      <c r="D3" s="39"/>
      <c r="E3" s="39"/>
      <c r="F3" s="44" t="s">
        <v>39</v>
      </c>
      <c r="G3" s="44"/>
      <c r="H3" s="44"/>
      <c r="I3" s="2"/>
      <c r="J3" s="4"/>
      <c r="K3" s="4"/>
      <c r="L3" s="4"/>
      <c r="M3" s="3"/>
    </row>
    <row r="4" spans="1:14" ht="23.25" customHeight="1" x14ac:dyDescent="0.25">
      <c r="A4" s="39" t="s">
        <v>5</v>
      </c>
      <c r="B4" s="39"/>
      <c r="C4" s="39"/>
      <c r="D4" s="39"/>
      <c r="E4" s="39"/>
      <c r="F4" s="44">
        <v>10897623</v>
      </c>
      <c r="G4" s="44"/>
      <c r="H4" s="44"/>
      <c r="I4" s="2"/>
      <c r="J4" s="4"/>
      <c r="K4" s="4"/>
      <c r="L4" s="4"/>
      <c r="M4" s="3"/>
    </row>
    <row r="5" spans="1:14" ht="23.25" customHeight="1" x14ac:dyDescent="0.25">
      <c r="A5" s="39" t="s">
        <v>22</v>
      </c>
      <c r="B5" s="39"/>
      <c r="C5" s="39"/>
      <c r="D5" s="39"/>
      <c r="E5" s="39"/>
      <c r="F5" s="44" t="s">
        <v>40</v>
      </c>
      <c r="G5" s="44"/>
      <c r="H5" s="44"/>
      <c r="I5" s="2"/>
      <c r="J5" s="4"/>
      <c r="K5" s="4"/>
      <c r="L5" s="4"/>
      <c r="M5" s="3"/>
    </row>
    <row r="6" spans="1:14" ht="46.5" customHeight="1" x14ac:dyDescent="0.25">
      <c r="A6" s="39" t="s">
        <v>6</v>
      </c>
      <c r="B6" s="39"/>
      <c r="C6" s="39"/>
      <c r="D6" s="39"/>
      <c r="E6" s="39"/>
      <c r="F6" s="44" t="s">
        <v>43</v>
      </c>
      <c r="G6" s="44"/>
      <c r="H6" s="44"/>
      <c r="I6" s="2"/>
      <c r="J6" s="4"/>
      <c r="K6" s="4"/>
      <c r="L6" s="4"/>
      <c r="M6" s="3"/>
    </row>
    <row r="7" spans="1:14" ht="54" customHeight="1" x14ac:dyDescent="0.25">
      <c r="A7" s="39" t="s">
        <v>7</v>
      </c>
      <c r="B7" s="39"/>
      <c r="C7" s="39"/>
      <c r="D7" s="39"/>
      <c r="E7" s="39"/>
      <c r="F7" s="44" t="s">
        <v>41</v>
      </c>
      <c r="G7" s="44"/>
      <c r="H7" s="44"/>
      <c r="I7" s="2"/>
      <c r="J7" s="4"/>
      <c r="K7" s="4"/>
      <c r="L7" s="4"/>
      <c r="M7" s="3"/>
    </row>
    <row r="8" spans="1:14" ht="10.5" customHeight="1" x14ac:dyDescent="0.25">
      <c r="A8" s="33"/>
      <c r="B8" s="33"/>
      <c r="C8" s="33"/>
      <c r="D8" s="33"/>
      <c r="E8" s="33"/>
      <c r="F8" s="34"/>
      <c r="G8" s="34"/>
      <c r="H8" s="34"/>
      <c r="I8" s="2"/>
      <c r="J8" s="4"/>
      <c r="K8" s="4"/>
      <c r="L8" s="4"/>
      <c r="M8" s="3"/>
    </row>
    <row r="9" spans="1:14" s="9" customFormat="1" ht="50.25" customHeight="1" x14ac:dyDescent="0.25">
      <c r="A9" s="42" t="s">
        <v>13</v>
      </c>
      <c r="B9" s="42"/>
      <c r="C9" s="42"/>
      <c r="D9" s="42"/>
      <c r="E9" s="42"/>
      <c r="F9" s="42"/>
      <c r="G9" s="42"/>
      <c r="H9" s="42"/>
      <c r="I9" s="42"/>
      <c r="J9" s="42"/>
      <c r="K9" s="42"/>
      <c r="L9" s="42"/>
      <c r="M9" s="42"/>
      <c r="N9" s="42"/>
    </row>
    <row r="10" spans="1:14" s="9" customFormat="1" ht="9.75" customHeight="1" x14ac:dyDescent="0.25">
      <c r="A10" s="32"/>
      <c r="B10" s="32"/>
      <c r="C10" s="32"/>
      <c r="D10" s="32"/>
      <c r="E10" s="32"/>
      <c r="F10" s="32"/>
      <c r="G10" s="32"/>
      <c r="H10" s="32"/>
      <c r="I10" s="32"/>
      <c r="J10" s="32"/>
      <c r="K10" s="32"/>
      <c r="L10" s="32"/>
      <c r="M10" s="32"/>
      <c r="N10" s="32"/>
    </row>
    <row r="11" spans="1:14" s="9" customFormat="1" ht="15" customHeight="1" x14ac:dyDescent="0.25">
      <c r="A11" s="41" t="s">
        <v>24</v>
      </c>
      <c r="B11" s="41"/>
      <c r="C11" s="41"/>
      <c r="D11" s="41"/>
      <c r="E11" s="41"/>
      <c r="F11" s="41"/>
      <c r="G11" s="41"/>
      <c r="H11" s="30"/>
      <c r="I11" s="30"/>
      <c r="J11" s="40"/>
      <c r="K11" s="40"/>
      <c r="L11" s="40"/>
    </row>
    <row r="12" spans="1:14" s="9" customFormat="1" ht="96.75" customHeight="1" x14ac:dyDescent="0.25">
      <c r="A12" s="27" t="s">
        <v>2</v>
      </c>
      <c r="B12" s="28" t="s">
        <v>1</v>
      </c>
      <c r="C12" s="28" t="s">
        <v>26</v>
      </c>
      <c r="D12" s="28" t="s">
        <v>27</v>
      </c>
      <c r="E12" s="28" t="s">
        <v>0</v>
      </c>
      <c r="F12" s="28" t="s">
        <v>3</v>
      </c>
      <c r="G12" s="29" t="s">
        <v>12</v>
      </c>
      <c r="H12" s="26" t="s">
        <v>11</v>
      </c>
      <c r="I12" s="29" t="s">
        <v>21</v>
      </c>
      <c r="J12" s="26" t="s">
        <v>20</v>
      </c>
      <c r="K12" s="26" t="s">
        <v>9</v>
      </c>
      <c r="L12" s="26" t="s">
        <v>10</v>
      </c>
      <c r="M12" s="28" t="s">
        <v>19</v>
      </c>
      <c r="N12" s="26" t="s">
        <v>8</v>
      </c>
    </row>
    <row r="13" spans="1:14" s="5" customFormat="1" ht="16.5" customHeight="1" x14ac:dyDescent="0.25">
      <c r="A13" s="11">
        <v>1</v>
      </c>
      <c r="B13" s="12" t="s">
        <v>31</v>
      </c>
      <c r="C13" s="23">
        <v>15</v>
      </c>
      <c r="D13" s="23">
        <v>20</v>
      </c>
      <c r="E13" s="25" t="s">
        <v>35</v>
      </c>
      <c r="F13" s="23" t="s">
        <v>36</v>
      </c>
      <c r="G13" s="21">
        <v>1075</v>
      </c>
      <c r="H13" s="21">
        <v>40</v>
      </c>
      <c r="I13" s="21">
        <v>0</v>
      </c>
      <c r="J13" s="21">
        <v>30</v>
      </c>
      <c r="K13" s="21">
        <v>50</v>
      </c>
      <c r="L13" s="21">
        <v>33</v>
      </c>
      <c r="M13" s="22">
        <f>(Table1456[[#This Row],[Eeldatav koolituse maht (mitmele)
Jaanuarikutse
]]+Table1456[[#This Row],[Eeldatav koolituse maht (mitmele)
Juulikutse]])*SUM(G13,H13,I13,J13,K13,L13)</f>
        <v>42980</v>
      </c>
      <c r="N13" s="10" t="s">
        <v>44</v>
      </c>
    </row>
    <row r="14" spans="1:14" s="5" customFormat="1" ht="16.5" customHeight="1" x14ac:dyDescent="0.25">
      <c r="A14" s="11">
        <v>2</v>
      </c>
      <c r="B14" s="12" t="s">
        <v>32</v>
      </c>
      <c r="C14" s="23">
        <v>15</v>
      </c>
      <c r="D14" s="23">
        <v>10</v>
      </c>
      <c r="E14" s="25" t="s">
        <v>35</v>
      </c>
      <c r="F14" s="23" t="s">
        <v>36</v>
      </c>
      <c r="G14" s="21">
        <v>129</v>
      </c>
      <c r="H14" s="21">
        <v>0</v>
      </c>
      <c r="I14" s="21">
        <v>0</v>
      </c>
      <c r="J14" s="21">
        <v>0</v>
      </c>
      <c r="K14" s="21">
        <v>0</v>
      </c>
      <c r="L14" s="21">
        <v>33</v>
      </c>
      <c r="M14" s="22">
        <f>(Table1456[[#This Row],[Eeldatav koolituse maht (mitmele)
Jaanuarikutse
]]+Table1456[[#This Row],[Eeldatav koolituse maht (mitmele)
Juulikutse]])*SUM(G14,H14,I14,J14,K14,L14)</f>
        <v>4050</v>
      </c>
      <c r="N14" s="10" t="s">
        <v>44</v>
      </c>
    </row>
    <row r="15" spans="1:14" s="5" customFormat="1" x14ac:dyDescent="0.25">
      <c r="A15" s="11">
        <v>3</v>
      </c>
      <c r="B15" s="12" t="s">
        <v>33</v>
      </c>
      <c r="C15" s="23">
        <v>70</v>
      </c>
      <c r="D15" s="23">
        <v>40</v>
      </c>
      <c r="E15" s="25" t="s">
        <v>35</v>
      </c>
      <c r="F15" s="23" t="s">
        <v>36</v>
      </c>
      <c r="G15" s="21">
        <v>815</v>
      </c>
      <c r="H15" s="21">
        <v>75</v>
      </c>
      <c r="I15" s="21">
        <v>70</v>
      </c>
      <c r="J15" s="21">
        <v>30</v>
      </c>
      <c r="K15" s="21">
        <v>50</v>
      </c>
      <c r="L15" s="21">
        <v>33</v>
      </c>
      <c r="M15" s="22">
        <f>(Table1456[[#This Row],[Eeldatav koolituse maht (mitmele)
Jaanuarikutse
]]+Table1456[[#This Row],[Eeldatav koolituse maht (mitmele)
Juulikutse]])*SUM(G15,H15,I15,J15,K15,L15)</f>
        <v>118030</v>
      </c>
      <c r="N15" s="10" t="s">
        <v>38</v>
      </c>
    </row>
    <row r="16" spans="1:14" s="5" customFormat="1" ht="14.25" customHeight="1" x14ac:dyDescent="0.25">
      <c r="A16" s="11">
        <v>4</v>
      </c>
      <c r="B16" s="12" t="s">
        <v>34</v>
      </c>
      <c r="C16" s="23">
        <v>40</v>
      </c>
      <c r="D16" s="23">
        <v>30</v>
      </c>
      <c r="E16" s="25" t="s">
        <v>35</v>
      </c>
      <c r="F16" s="23" t="s">
        <v>36</v>
      </c>
      <c r="G16" s="21">
        <v>835</v>
      </c>
      <c r="H16" s="21">
        <v>80</v>
      </c>
      <c r="I16" s="21">
        <v>75</v>
      </c>
      <c r="J16" s="21">
        <v>30</v>
      </c>
      <c r="K16" s="21">
        <v>50</v>
      </c>
      <c r="L16" s="21">
        <v>33</v>
      </c>
      <c r="M16" s="22">
        <f>(Table1456[[#This Row],[Eeldatav koolituse maht (mitmele)
Jaanuarikutse
]]+Table1456[[#This Row],[Eeldatav koolituse maht (mitmele)
Juulikutse]])*SUM(G16,H16,I16,J16,K16,L16)</f>
        <v>77210</v>
      </c>
      <c r="N16" s="10" t="s">
        <v>38</v>
      </c>
    </row>
    <row r="17" spans="1:14" s="20" customFormat="1" ht="27" customHeight="1" x14ac:dyDescent="0.25">
      <c r="A17" s="16"/>
      <c r="B17" s="16"/>
      <c r="C17" s="17"/>
      <c r="D17" s="17"/>
      <c r="E17" s="17"/>
      <c r="F17" s="17"/>
      <c r="G17" s="18"/>
      <c r="H17" s="18"/>
      <c r="I17" s="18"/>
      <c r="J17" s="19"/>
      <c r="K17" s="19"/>
      <c r="L17" s="35" t="s">
        <v>23</v>
      </c>
      <c r="M17" s="36">
        <f>SUBTOTAL(109,M13:M16)</f>
        <v>242270</v>
      </c>
      <c r="N17" s="16"/>
    </row>
    <row r="19" spans="1:14" s="15" customFormat="1" ht="15.75" customHeight="1" x14ac:dyDescent="0.25">
      <c r="A19" s="15" t="s">
        <v>14</v>
      </c>
    </row>
    <row r="20" spans="1:14" s="15" customFormat="1" ht="30" customHeight="1" x14ac:dyDescent="0.25">
      <c r="A20" s="43" t="s">
        <v>18</v>
      </c>
      <c r="B20" s="43"/>
      <c r="C20" s="43"/>
      <c r="D20" s="43"/>
      <c r="E20" s="43"/>
      <c r="F20" s="43"/>
      <c r="G20" s="43"/>
      <c r="H20" s="43"/>
      <c r="I20" s="43"/>
      <c r="J20" s="43"/>
      <c r="K20" s="43"/>
      <c r="L20" s="43"/>
      <c r="M20" s="43"/>
      <c r="N20" s="43"/>
    </row>
    <row r="21" spans="1:14" s="15" customFormat="1" ht="35.25" customHeight="1" x14ac:dyDescent="0.25">
      <c r="A21" s="43" t="s">
        <v>15</v>
      </c>
      <c r="B21" s="43"/>
      <c r="C21" s="43"/>
      <c r="D21" s="43"/>
      <c r="E21" s="43"/>
      <c r="F21" s="43"/>
      <c r="G21" s="43"/>
      <c r="H21" s="43"/>
      <c r="I21" s="43"/>
      <c r="J21" s="43"/>
      <c r="K21" s="43"/>
      <c r="L21" s="43"/>
      <c r="M21" s="43"/>
      <c r="N21" s="43"/>
    </row>
    <row r="22" spans="1:14" s="31" customFormat="1" ht="12" customHeight="1" x14ac:dyDescent="0.25">
      <c r="A22" s="37" t="s">
        <v>16</v>
      </c>
      <c r="B22" s="37"/>
      <c r="C22" s="37"/>
      <c r="D22" s="37"/>
      <c r="E22" s="37"/>
      <c r="F22" s="37"/>
      <c r="G22" s="37"/>
      <c r="H22" s="37"/>
      <c r="I22" s="37"/>
      <c r="J22" s="37"/>
      <c r="K22" s="37"/>
      <c r="L22" s="37"/>
      <c r="M22" s="37"/>
      <c r="N22" s="37"/>
    </row>
    <row r="23" spans="1:14" s="15" customFormat="1" ht="20.25" customHeight="1" x14ac:dyDescent="0.25">
      <c r="A23" s="38" t="s">
        <v>17</v>
      </c>
      <c r="B23" s="38"/>
      <c r="C23" s="38"/>
      <c r="D23" s="38"/>
      <c r="E23" s="38"/>
      <c r="F23" s="38"/>
      <c r="G23" s="38"/>
      <c r="H23" s="38"/>
      <c r="I23" s="38"/>
      <c r="J23" s="38"/>
      <c r="K23" s="38"/>
      <c r="L23" s="38"/>
      <c r="M23" s="38"/>
    </row>
  </sheetData>
  <sheetProtection selectLockedCells="1"/>
  <mergeCells count="19">
    <mergeCell ref="A23:M23"/>
    <mergeCell ref="A9:N9"/>
    <mergeCell ref="A11:G11"/>
    <mergeCell ref="J11:L11"/>
    <mergeCell ref="A20:N20"/>
    <mergeCell ref="A21:N21"/>
    <mergeCell ref="A22:N22"/>
    <mergeCell ref="A5:E5"/>
    <mergeCell ref="F5:H5"/>
    <mergeCell ref="A6:E6"/>
    <mergeCell ref="F6:H6"/>
    <mergeCell ref="A7:E7"/>
    <mergeCell ref="F7:H7"/>
    <mergeCell ref="A2:E2"/>
    <mergeCell ref="F2:H2"/>
    <mergeCell ref="A3:E3"/>
    <mergeCell ref="F3:H3"/>
    <mergeCell ref="A4:E4"/>
    <mergeCell ref="F4:H4"/>
  </mergeCells>
  <pageMargins left="0.25" right="0.25" top="0.75" bottom="0.75" header="0.3" footer="0.3"/>
  <pageSetup scale="49"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pageSetUpPr fitToPage="1"/>
  </sheetPr>
  <dimension ref="A1:N23"/>
  <sheetViews>
    <sheetView tabSelected="1" zoomScaleNormal="100" workbookViewId="0">
      <selection activeCell="F6" sqref="F6:H6"/>
    </sheetView>
  </sheetViews>
  <sheetFormatPr defaultColWidth="9.140625" defaultRowHeight="15" x14ac:dyDescent="0.25"/>
  <cols>
    <col min="1" max="1" width="5.5703125" style="1" customWidth="1"/>
    <col min="2" max="2" width="19.7109375" style="1" customWidth="1"/>
    <col min="3" max="3" width="14.85546875" style="1" customWidth="1"/>
    <col min="4" max="4" width="15.42578125" style="1" customWidth="1"/>
    <col min="5" max="5" width="11.5703125" style="1" customWidth="1"/>
    <col min="6" max="6" width="15" style="14" customWidth="1"/>
    <col min="7" max="8" width="17.140625" style="1" customWidth="1"/>
    <col min="9" max="9" width="19.5703125" style="1" customWidth="1"/>
    <col min="10" max="11" width="14.85546875" style="1" customWidth="1"/>
    <col min="12" max="12" width="18.5703125" style="1" customWidth="1"/>
    <col min="13" max="13" width="22.28515625" style="1" customWidth="1"/>
    <col min="14" max="14" width="29.28515625" style="1" customWidth="1"/>
    <col min="15" max="16384" width="9.140625" style="1"/>
  </cols>
  <sheetData>
    <row r="1" spans="1:14" s="7" customFormat="1" x14ac:dyDescent="0.25">
      <c r="A1" s="7" t="s">
        <v>30</v>
      </c>
      <c r="B1" s="6"/>
      <c r="C1" s="6"/>
      <c r="D1" s="6"/>
      <c r="E1" s="6"/>
      <c r="F1" s="13"/>
      <c r="G1" s="6"/>
      <c r="H1" s="6"/>
      <c r="I1" s="6"/>
      <c r="J1" s="4"/>
      <c r="K1" s="4"/>
      <c r="L1" s="4"/>
      <c r="M1" s="8"/>
      <c r="N1" s="24"/>
    </row>
    <row r="2" spans="1:14" s="7" customFormat="1" x14ac:dyDescent="0.25">
      <c r="A2" s="45"/>
      <c r="B2" s="45"/>
      <c r="C2" s="45"/>
      <c r="D2" s="45"/>
      <c r="E2" s="45"/>
      <c r="F2" s="46" t="s">
        <v>25</v>
      </c>
      <c r="G2" s="46"/>
      <c r="H2" s="46"/>
      <c r="I2" s="6"/>
      <c r="J2" s="4"/>
      <c r="K2" s="4"/>
      <c r="L2" s="4"/>
      <c r="M2" s="8"/>
      <c r="N2" s="24"/>
    </row>
    <row r="3" spans="1:14" ht="22.5" customHeight="1" x14ac:dyDescent="0.25">
      <c r="A3" s="39" t="s">
        <v>4</v>
      </c>
      <c r="B3" s="39"/>
      <c r="C3" s="39"/>
      <c r="D3" s="39"/>
      <c r="E3" s="39"/>
      <c r="F3" s="44" t="s">
        <v>39</v>
      </c>
      <c r="G3" s="44"/>
      <c r="H3" s="44"/>
      <c r="I3" s="2"/>
      <c r="J3" s="4"/>
      <c r="K3" s="4"/>
      <c r="L3" s="4"/>
      <c r="M3" s="3"/>
    </row>
    <row r="4" spans="1:14" ht="23.25" customHeight="1" x14ac:dyDescent="0.25">
      <c r="A4" s="39" t="s">
        <v>5</v>
      </c>
      <c r="B4" s="39"/>
      <c r="C4" s="39"/>
      <c r="D4" s="39"/>
      <c r="E4" s="39"/>
      <c r="F4" s="44">
        <v>10897623</v>
      </c>
      <c r="G4" s="44"/>
      <c r="H4" s="44"/>
      <c r="I4" s="2"/>
      <c r="J4" s="4"/>
      <c r="K4" s="4"/>
      <c r="L4" s="4"/>
      <c r="M4" s="3"/>
    </row>
    <row r="5" spans="1:14" ht="23.25" customHeight="1" x14ac:dyDescent="0.25">
      <c r="A5" s="39" t="s">
        <v>22</v>
      </c>
      <c r="B5" s="39"/>
      <c r="C5" s="39"/>
      <c r="D5" s="39"/>
      <c r="E5" s="39"/>
      <c r="F5" s="44" t="s">
        <v>40</v>
      </c>
      <c r="G5" s="44"/>
      <c r="H5" s="44"/>
      <c r="I5" s="2"/>
      <c r="J5" s="4"/>
      <c r="K5" s="4"/>
      <c r="L5" s="4"/>
      <c r="M5" s="3"/>
    </row>
    <row r="6" spans="1:14" ht="46.5" customHeight="1" x14ac:dyDescent="0.25">
      <c r="A6" s="39" t="s">
        <v>6</v>
      </c>
      <c r="B6" s="39"/>
      <c r="C6" s="39"/>
      <c r="D6" s="39"/>
      <c r="E6" s="39"/>
      <c r="F6" s="44" t="s">
        <v>42</v>
      </c>
      <c r="G6" s="44"/>
      <c r="H6" s="44"/>
      <c r="I6" s="2"/>
      <c r="J6" s="4"/>
      <c r="K6" s="4"/>
      <c r="L6" s="4"/>
      <c r="M6" s="3"/>
    </row>
    <row r="7" spans="1:14" ht="54" customHeight="1" x14ac:dyDescent="0.25">
      <c r="A7" s="39" t="s">
        <v>7</v>
      </c>
      <c r="B7" s="39"/>
      <c r="C7" s="39"/>
      <c r="D7" s="39"/>
      <c r="E7" s="39"/>
      <c r="F7" s="44" t="s">
        <v>41</v>
      </c>
      <c r="G7" s="44"/>
      <c r="H7" s="44"/>
      <c r="I7" s="2"/>
      <c r="J7" s="4"/>
      <c r="K7" s="4"/>
      <c r="L7" s="4"/>
      <c r="M7" s="3"/>
    </row>
    <row r="8" spans="1:14" ht="10.5" customHeight="1" x14ac:dyDescent="0.25">
      <c r="A8" s="33"/>
      <c r="B8" s="33"/>
      <c r="C8" s="33"/>
      <c r="D8" s="33"/>
      <c r="E8" s="33"/>
      <c r="F8" s="34"/>
      <c r="G8" s="34"/>
      <c r="H8" s="34"/>
      <c r="I8" s="2"/>
      <c r="J8" s="4"/>
      <c r="K8" s="4"/>
      <c r="L8" s="4"/>
      <c r="M8" s="3"/>
    </row>
    <row r="9" spans="1:14" s="9" customFormat="1" ht="50.25" customHeight="1" x14ac:dyDescent="0.25">
      <c r="A9" s="42" t="s">
        <v>13</v>
      </c>
      <c r="B9" s="42"/>
      <c r="C9" s="42"/>
      <c r="D9" s="42"/>
      <c r="E9" s="42"/>
      <c r="F9" s="42"/>
      <c r="G9" s="42"/>
      <c r="H9" s="42"/>
      <c r="I9" s="42"/>
      <c r="J9" s="42"/>
      <c r="K9" s="42"/>
      <c r="L9" s="42"/>
      <c r="M9" s="42"/>
      <c r="N9" s="42"/>
    </row>
    <row r="10" spans="1:14" s="9" customFormat="1" ht="9.75" customHeight="1" x14ac:dyDescent="0.25">
      <c r="A10" s="32"/>
      <c r="B10" s="32"/>
      <c r="C10" s="32"/>
      <c r="D10" s="32"/>
      <c r="E10" s="32"/>
      <c r="F10" s="32"/>
      <c r="G10" s="32"/>
      <c r="H10" s="32"/>
      <c r="I10" s="32"/>
      <c r="J10" s="32"/>
      <c r="K10" s="32"/>
      <c r="L10" s="32"/>
      <c r="M10" s="32"/>
      <c r="N10" s="32"/>
    </row>
    <row r="11" spans="1:14" s="9" customFormat="1" ht="15" customHeight="1" x14ac:dyDescent="0.25">
      <c r="A11" s="41" t="s">
        <v>24</v>
      </c>
      <c r="B11" s="41"/>
      <c r="C11" s="41"/>
      <c r="D11" s="41"/>
      <c r="E11" s="41"/>
      <c r="F11" s="41"/>
      <c r="G11" s="41"/>
      <c r="H11" s="30"/>
      <c r="I11" s="30"/>
      <c r="J11" s="40"/>
      <c r="K11" s="40"/>
      <c r="L11" s="40"/>
    </row>
    <row r="12" spans="1:14" s="9" customFormat="1" ht="96.75" customHeight="1" x14ac:dyDescent="0.25">
      <c r="A12" s="27" t="s">
        <v>2</v>
      </c>
      <c r="B12" s="28" t="s">
        <v>1</v>
      </c>
      <c r="C12" s="28" t="s">
        <v>26</v>
      </c>
      <c r="D12" s="28" t="s">
        <v>27</v>
      </c>
      <c r="E12" s="28" t="s">
        <v>0</v>
      </c>
      <c r="F12" s="28" t="s">
        <v>3</v>
      </c>
      <c r="G12" s="29" t="s">
        <v>12</v>
      </c>
      <c r="H12" s="26" t="s">
        <v>11</v>
      </c>
      <c r="I12" s="29" t="s">
        <v>21</v>
      </c>
      <c r="J12" s="26" t="s">
        <v>20</v>
      </c>
      <c r="K12" s="26" t="s">
        <v>9</v>
      </c>
      <c r="L12" s="26" t="s">
        <v>10</v>
      </c>
      <c r="M12" s="28" t="s">
        <v>19</v>
      </c>
      <c r="N12" s="26" t="s">
        <v>8</v>
      </c>
    </row>
    <row r="13" spans="1:14" s="5" customFormat="1" ht="16.5" customHeight="1" x14ac:dyDescent="0.25">
      <c r="A13" s="11">
        <v>1</v>
      </c>
      <c r="B13" s="12" t="s">
        <v>31</v>
      </c>
      <c r="C13" s="23">
        <v>10</v>
      </c>
      <c r="D13" s="23">
        <v>10</v>
      </c>
      <c r="E13" s="25" t="s">
        <v>28</v>
      </c>
      <c r="F13" s="23" t="s">
        <v>29</v>
      </c>
      <c r="G13" s="21">
        <v>1069</v>
      </c>
      <c r="H13" s="21">
        <v>34</v>
      </c>
      <c r="I13" s="21">
        <v>0</v>
      </c>
      <c r="J13" s="21">
        <v>30</v>
      </c>
      <c r="K13" s="21">
        <v>50</v>
      </c>
      <c r="L13" s="21">
        <v>33</v>
      </c>
      <c r="M13" s="22">
        <f>(Table14567[[#This Row],[Eeldatav koolituse maht (mitmele)
Jaanuarikutse
]]+Table14567[[#This Row],[Eeldatav koolituse maht (mitmele)
Juulikutse]])*SUM(G13,H13,I13,J13,K13,L13)</f>
        <v>24320</v>
      </c>
      <c r="N13" s="10" t="s">
        <v>37</v>
      </c>
    </row>
    <row r="14" spans="1:14" s="5" customFormat="1" ht="16.5" customHeight="1" x14ac:dyDescent="0.25">
      <c r="A14" s="11">
        <v>2</v>
      </c>
      <c r="B14" s="12" t="s">
        <v>32</v>
      </c>
      <c r="C14" s="23">
        <v>20</v>
      </c>
      <c r="D14" s="23">
        <v>10</v>
      </c>
      <c r="E14" s="25" t="s">
        <v>28</v>
      </c>
      <c r="F14" s="23" t="s">
        <v>29</v>
      </c>
      <c r="G14" s="21">
        <v>128</v>
      </c>
      <c r="H14" s="21">
        <v>0</v>
      </c>
      <c r="I14" s="21">
        <v>0</v>
      </c>
      <c r="J14" s="21">
        <v>0</v>
      </c>
      <c r="K14" s="21">
        <v>0</v>
      </c>
      <c r="L14" s="21">
        <v>33</v>
      </c>
      <c r="M14" s="22">
        <f>(Table14567[[#This Row],[Eeldatav koolituse maht (mitmele)
Jaanuarikutse
]]+Table14567[[#This Row],[Eeldatav koolituse maht (mitmele)
Juulikutse]])*SUM(G14,H14,I14,J14,K14,L14)</f>
        <v>4830</v>
      </c>
      <c r="N14" s="10" t="s">
        <v>37</v>
      </c>
    </row>
    <row r="15" spans="1:14" s="5" customFormat="1" x14ac:dyDescent="0.25">
      <c r="A15" s="11">
        <v>3</v>
      </c>
      <c r="B15" s="12" t="s">
        <v>33</v>
      </c>
      <c r="C15" s="23">
        <v>65</v>
      </c>
      <c r="D15" s="23">
        <v>40</v>
      </c>
      <c r="E15" s="25" t="s">
        <v>28</v>
      </c>
      <c r="F15" s="23" t="s">
        <v>29</v>
      </c>
      <c r="G15" s="21">
        <v>814</v>
      </c>
      <c r="H15" s="21">
        <v>60</v>
      </c>
      <c r="I15" s="21">
        <v>60</v>
      </c>
      <c r="J15" s="21">
        <v>30</v>
      </c>
      <c r="K15" s="21">
        <v>50</v>
      </c>
      <c r="L15" s="21">
        <v>33</v>
      </c>
      <c r="M15" s="22">
        <f>(Table14567[[#This Row],[Eeldatav koolituse maht (mitmele)
Jaanuarikutse
]]+Table14567[[#This Row],[Eeldatav koolituse maht (mitmele)
Juulikutse]])*SUM(G15,H15,I15,J15,K15,L15)</f>
        <v>109935</v>
      </c>
      <c r="N15" s="10" t="s">
        <v>37</v>
      </c>
    </row>
    <row r="16" spans="1:14" s="5" customFormat="1" ht="14.25" customHeight="1" x14ac:dyDescent="0.25">
      <c r="A16" s="11">
        <v>4</v>
      </c>
      <c r="B16" s="12" t="s">
        <v>34</v>
      </c>
      <c r="C16" s="23">
        <v>10</v>
      </c>
      <c r="D16" s="23">
        <v>10</v>
      </c>
      <c r="E16" s="25" t="s">
        <v>28</v>
      </c>
      <c r="F16" s="23" t="s">
        <v>29</v>
      </c>
      <c r="G16" s="21">
        <v>834</v>
      </c>
      <c r="H16" s="21">
        <v>65</v>
      </c>
      <c r="I16" s="21">
        <v>65</v>
      </c>
      <c r="J16" s="21">
        <v>30</v>
      </c>
      <c r="K16" s="21">
        <v>50</v>
      </c>
      <c r="L16" s="21">
        <v>33</v>
      </c>
      <c r="M16" s="22">
        <f>(Table14567[[#This Row],[Eeldatav koolituse maht (mitmele)
Jaanuarikutse
]]+Table14567[[#This Row],[Eeldatav koolituse maht (mitmele)
Juulikutse]])*SUM(G16,H16,I16,J16,K16,L16)</f>
        <v>21540</v>
      </c>
      <c r="N16" s="10" t="s">
        <v>37</v>
      </c>
    </row>
    <row r="17" spans="1:14" s="20" customFormat="1" ht="27" customHeight="1" x14ac:dyDescent="0.25">
      <c r="A17" s="16"/>
      <c r="B17" s="16"/>
      <c r="C17" s="17"/>
      <c r="D17" s="17"/>
      <c r="E17" s="17"/>
      <c r="F17" s="17"/>
      <c r="G17" s="18"/>
      <c r="H17" s="18"/>
      <c r="I17" s="18"/>
      <c r="J17" s="19"/>
      <c r="K17" s="19"/>
      <c r="L17" s="35" t="s">
        <v>23</v>
      </c>
      <c r="M17" s="36">
        <f>SUBTOTAL(109,M13:M16)</f>
        <v>160625</v>
      </c>
      <c r="N17" s="16"/>
    </row>
    <row r="19" spans="1:14" s="15" customFormat="1" ht="15.75" customHeight="1" x14ac:dyDescent="0.25">
      <c r="A19" s="15" t="s">
        <v>14</v>
      </c>
    </row>
    <row r="20" spans="1:14" s="15" customFormat="1" ht="30" customHeight="1" x14ac:dyDescent="0.25">
      <c r="A20" s="43" t="s">
        <v>18</v>
      </c>
      <c r="B20" s="43"/>
      <c r="C20" s="43"/>
      <c r="D20" s="43"/>
      <c r="E20" s="43"/>
      <c r="F20" s="43"/>
      <c r="G20" s="43"/>
      <c r="H20" s="43"/>
      <c r="I20" s="43"/>
      <c r="J20" s="43"/>
      <c r="K20" s="43"/>
      <c r="L20" s="43"/>
      <c r="M20" s="43"/>
      <c r="N20" s="43"/>
    </row>
    <row r="21" spans="1:14" s="15" customFormat="1" ht="35.25" customHeight="1" x14ac:dyDescent="0.25">
      <c r="A21" s="43" t="s">
        <v>15</v>
      </c>
      <c r="B21" s="43"/>
      <c r="C21" s="43"/>
      <c r="D21" s="43"/>
      <c r="E21" s="43"/>
      <c r="F21" s="43"/>
      <c r="G21" s="43"/>
      <c r="H21" s="43"/>
      <c r="I21" s="43"/>
      <c r="J21" s="43"/>
      <c r="K21" s="43"/>
      <c r="L21" s="43"/>
      <c r="M21" s="43"/>
      <c r="N21" s="43"/>
    </row>
    <row r="22" spans="1:14" s="31" customFormat="1" ht="12" customHeight="1" x14ac:dyDescent="0.25">
      <c r="A22" s="37" t="s">
        <v>16</v>
      </c>
      <c r="B22" s="37"/>
      <c r="C22" s="37"/>
      <c r="D22" s="37"/>
      <c r="E22" s="37"/>
      <c r="F22" s="37"/>
      <c r="G22" s="37"/>
      <c r="H22" s="37"/>
      <c r="I22" s="37"/>
      <c r="J22" s="37"/>
      <c r="K22" s="37"/>
      <c r="L22" s="37"/>
      <c r="M22" s="37"/>
      <c r="N22" s="37"/>
    </row>
    <row r="23" spans="1:14" s="15" customFormat="1" ht="20.25" customHeight="1" x14ac:dyDescent="0.25">
      <c r="A23" s="38" t="s">
        <v>17</v>
      </c>
      <c r="B23" s="38"/>
      <c r="C23" s="38"/>
      <c r="D23" s="38"/>
      <c r="E23" s="38"/>
      <c r="F23" s="38"/>
      <c r="G23" s="38"/>
      <c r="H23" s="38"/>
      <c r="I23" s="38"/>
      <c r="J23" s="38"/>
      <c r="K23" s="38"/>
      <c r="L23" s="38"/>
      <c r="M23" s="38"/>
    </row>
  </sheetData>
  <sheetProtection selectLockedCells="1"/>
  <mergeCells count="19">
    <mergeCell ref="A23:M23"/>
    <mergeCell ref="A9:N9"/>
    <mergeCell ref="A11:G11"/>
    <mergeCell ref="J11:L11"/>
    <mergeCell ref="A20:N20"/>
    <mergeCell ref="A21:N21"/>
    <mergeCell ref="A22:N22"/>
    <mergeCell ref="A5:E5"/>
    <mergeCell ref="F5:H5"/>
    <mergeCell ref="A6:E6"/>
    <mergeCell ref="F6:H6"/>
    <mergeCell ref="A7:E7"/>
    <mergeCell ref="F7:H7"/>
    <mergeCell ref="A2:E2"/>
    <mergeCell ref="F2:H2"/>
    <mergeCell ref="A3:E3"/>
    <mergeCell ref="F3:H3"/>
    <mergeCell ref="A4:E4"/>
    <mergeCell ref="F4:H4"/>
  </mergeCells>
  <pageMargins left="0.25" right="0.25" top="0.75" bottom="0.75" header="0.3" footer="0.3"/>
  <pageSetup scale="49" fitToHeight="0"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4A3B33-D53C-4113-A5D6-AB9052A95827}">
  <ds:schemaRefs>
    <ds:schemaRef ds:uri="http://schemas.microsoft.com/sharepoint/v3/contenttype/forms"/>
  </ds:schemaRefs>
</ds:datastoreItem>
</file>

<file path=customXml/itemProps2.xml><?xml version="1.0" encoding="utf-8"?>
<ds:datastoreItem xmlns:ds="http://schemas.openxmlformats.org/officeDocument/2006/customXml" ds:itemID="{B1278E88-EAF2-475E-8725-437FB411636C}">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schemas.microsoft.com/sharepoint/v4"/>
    <ds:schemaRef ds:uri="http://purl.org/dc/terms/"/>
    <ds:schemaRef ds:uri="dc4eddb5-893d-46fb-9a13-cb0b8602c7d4"/>
    <ds:schemaRef ds:uri="d5573a5d-10e4-4724-a6b0-f07fd5e60675"/>
    <ds:schemaRef ds:uri="http://www.w3.org/XML/1998/namespace"/>
    <ds:schemaRef ds:uri="http://purl.org/dc/elements/1.1/"/>
  </ds:schemaRefs>
</ds:datastoreItem>
</file>

<file path=customXml/itemProps3.xml><?xml version="1.0" encoding="utf-8"?>
<ds:datastoreItem xmlns:ds="http://schemas.openxmlformats.org/officeDocument/2006/customXml" ds:itemID="{5BCBB94F-AC5F-47CD-9CD2-084BC54402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Tapa</vt:lpstr>
      <vt:lpstr>Võru</vt:lpstr>
      <vt:lpstr>Tapa!Print_Area</vt:lpstr>
      <vt:lpstr>Võru!Print_Area</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RKIK</dc:creator>
  <cp:lastModifiedBy>Anu Vasar</cp:lastModifiedBy>
  <cp:lastPrinted>2023-12-07T18:51:32Z</cp:lastPrinted>
  <dcterms:created xsi:type="dcterms:W3CDTF">2021-05-06T09:46:18Z</dcterms:created>
  <dcterms:modified xsi:type="dcterms:W3CDTF">2026-02-02T17:14:01Z</dcterms:modified>
  <dc:title>Lisa 5. Pakkumus, osa 2: B, C, CE kategooria sõidukijuhi koolitused</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