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rle\Documents\INSPIRED\KLIENDID-FIRMAD\Isamaa\"/>
    </mc:Choice>
  </mc:AlternateContent>
  <xr:revisionPtr revIDLastSave="0" documentId="8_{FF461B27-D8ED-45C5-A2D3-EE86ED028650}" xr6:coauthVersionLast="47" xr6:coauthVersionMax="47" xr10:uidLastSave="{00000000-0000-0000-0000-000000000000}"/>
  <bookViews>
    <workbookView xWindow="20055" yWindow="4350" windowWidth="30855" windowHeight="15345" xr2:uid="{38B0D21A-8F5B-4CF5-9B8B-F55B4975F46E}"/>
  </bookViews>
  <sheets>
    <sheet name="arve_31.07 (202598 arve viivi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" i="1" l="1"/>
  <c r="F23" i="1" s="1"/>
  <c r="G16" i="1"/>
  <c r="G15" i="1"/>
  <c r="G14" i="1"/>
  <c r="G13" i="1"/>
  <c r="G12" i="1"/>
  <c r="G11" i="1"/>
  <c r="G10" i="1"/>
  <c r="G9" i="1"/>
  <c r="G8" i="1"/>
  <c r="G7" i="1"/>
  <c r="F5" i="1"/>
  <c r="F6" i="1" s="1"/>
  <c r="H7" i="1" l="1"/>
  <c r="F7" i="1"/>
  <c r="H8" i="1" l="1"/>
  <c r="F8" i="1"/>
  <c r="F9" i="1" l="1"/>
  <c r="H9" i="1"/>
  <c r="F10" i="1" l="1"/>
  <c r="H10" i="1"/>
  <c r="F11" i="1" l="1"/>
  <c r="H11" i="1"/>
  <c r="H12" i="1" l="1"/>
  <c r="F12" i="1"/>
  <c r="H13" i="1" l="1"/>
  <c r="F13" i="1"/>
  <c r="H14" i="1" l="1"/>
  <c r="F14" i="1"/>
  <c r="F15" i="1" l="1"/>
  <c r="H15" i="1"/>
  <c r="F16" i="1" l="1"/>
  <c r="H16" i="1"/>
  <c r="H17" i="1" s="1"/>
</calcChain>
</file>

<file path=xl/sharedStrings.xml><?xml version="1.0" encoding="utf-8"?>
<sst xmlns="http://schemas.openxmlformats.org/spreadsheetml/2006/main" count="38" uniqueCount="26">
  <si>
    <t>Arve 20252598 summa</t>
  </si>
  <si>
    <t>Arve tähtaeg</t>
  </si>
  <si>
    <t>Laekumise aeg</t>
  </si>
  <si>
    <t>Tüüp</t>
  </si>
  <si>
    <t>Laek nr.</t>
  </si>
  <si>
    <t>Laekunud arve nr.</t>
  </si>
  <si>
    <t>Laekumine</t>
  </si>
  <si>
    <t>Arve saldo</t>
  </si>
  <si>
    <t>Päevi üle tähtaja</t>
  </si>
  <si>
    <t>Intressi arvutus laenujäägilt</t>
  </si>
  <si>
    <t>31.03.2026</t>
  </si>
  <si>
    <t>LAEK</t>
  </si>
  <si>
    <t>21.04.2026</t>
  </si>
  <si>
    <t>10.05.2026</t>
  </si>
  <si>
    <t>27.05.2026</t>
  </si>
  <si>
    <t>05.06.2026</t>
  </si>
  <si>
    <t>08.06.2026</t>
  </si>
  <si>
    <t>29.06.2026</t>
  </si>
  <si>
    <t>30.06.2026</t>
  </si>
  <si>
    <t>06.07.2026</t>
  </si>
  <si>
    <t>27.07.2026</t>
  </si>
  <si>
    <t>29.07.2026</t>
  </si>
  <si>
    <t>seisuga 01.07.2026 on Keskpanga baas</t>
  </si>
  <si>
    <t>lisandub seadusest 8% aastas</t>
  </si>
  <si>
    <t>KOKKU</t>
  </si>
  <si>
    <t>1 päeva intress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</si>
</sst>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9" x14ac:knownFonts="1">
    <font>
      <sz val="9"/>
      <color theme="1"/>
      <name val="Aptos Narrow"/>
      <family val="2"/>
      <charset val="186"/>
    </font>
    <font>
      <sz val="9"/>
      <color theme="1"/>
      <name val="Aptos Narrow"/>
      <family val="2"/>
      <charset val="186"/>
    </font>
    <font>
      <sz val="9"/>
      <color rgb="FFFF0000"/>
      <name val="Aptos Narrow"/>
      <family val="2"/>
      <charset val="186"/>
    </font>
    <font>
      <sz val="9"/>
      <color rgb="FF00B050"/>
      <name val="Aptos Narrow"/>
      <family val="2"/>
    </font>
    <font>
      <sz val="9"/>
      <color rgb="FFFF0000"/>
      <name val="Aptos Narrow"/>
      <family val="2"/>
    </font>
    <font>
      <b/>
      <u/>
      <sz val="9"/>
      <color rgb="FFFF0000"/>
      <name val="Aptos Narrow"/>
      <family val="2"/>
    </font>
    <font>
      <sz val="9"/>
      <color theme="1"/>
      <name val="Aptos Narrow"/>
      <family val="2"/>
      <charset val="186"/>
      <scheme val="minor"/>
    </font>
    <font>
      <b/>
      <u/>
      <sz val="9"/>
      <color theme="1"/>
      <name val="Aptos Narrow"/>
      <family val="2"/>
    </font>
    <font>
      <b/>
      <u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2" fontId="0" fillId="0" borderId="0" xfId="0" applyNumberFormat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14" fontId="3" fillId="0" borderId="6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left"/>
    </xf>
    <xf numFmtId="2" fontId="0" fillId="0" borderId="7" xfId="0" applyNumberFormat="1" applyBorder="1" applyAlignment="1">
      <alignment horizontal="right"/>
    </xf>
    <xf numFmtId="2" fontId="2" fillId="0" borderId="7" xfId="0" applyNumberFormat="1" applyFont="1" applyBorder="1"/>
    <xf numFmtId="2" fontId="4" fillId="0" borderId="7" xfId="0" applyNumberFormat="1" applyFont="1" applyBorder="1"/>
    <xf numFmtId="2" fontId="0" fillId="0" borderId="7" xfId="0" applyNumberFormat="1" applyBorder="1"/>
    <xf numFmtId="1" fontId="2" fillId="0" borderId="7" xfId="0" applyNumberFormat="1" applyFont="1" applyBorder="1"/>
    <xf numFmtId="2" fontId="4" fillId="0" borderId="7" xfId="0" applyNumberFormat="1" applyFont="1" applyBorder="1" applyAlignment="1">
      <alignment horizontal="right"/>
    </xf>
    <xf numFmtId="2" fontId="0" fillId="0" borderId="0" xfId="0" applyNumberFormat="1"/>
    <xf numFmtId="2" fontId="5" fillId="0" borderId="7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10" fontId="6" fillId="0" borderId="0" xfId="0" applyNumberFormat="1" applyFont="1"/>
    <xf numFmtId="0" fontId="7" fillId="0" borderId="0" xfId="0" applyFont="1"/>
    <xf numFmtId="10" fontId="8" fillId="0" borderId="0" xfId="1" applyNumberFormat="1" applyFont="1"/>
    <xf numFmtId="2" fontId="7" fillId="0" borderId="0" xfId="0" applyNumberFormat="1" applyFont="1" applyAlignment="1">
      <alignment horizontal="right"/>
    </xf>
    <xf numFmtId="164" fontId="7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7671-8178-4C2C-AD73-047B37CEB9BE}">
  <dimension ref="A1:H23"/>
  <sheetViews>
    <sheetView tabSelected="1" workbookViewId="0">
      <selection activeCell="M13" sqref="M13"/>
    </sheetView>
  </sheetViews>
  <sheetFormatPr defaultRowHeight="12" x14ac:dyDescent="0.2"/>
  <cols>
    <col min="1" max="1" width="13.1640625" customWidth="1"/>
    <col min="3" max="3" width="15" customWidth="1"/>
    <col min="4" max="4" width="19.83203125" customWidth="1"/>
    <col min="5" max="5" width="10.83203125" style="1" customWidth="1"/>
    <col min="6" max="6" width="19.1640625" style="18" customWidth="1"/>
    <col min="7" max="7" width="17.5" style="18" customWidth="1"/>
    <col min="8" max="8" width="24" style="18" customWidth="1"/>
  </cols>
  <sheetData>
    <row r="1" spans="1:8" x14ac:dyDescent="0.2">
      <c r="F1" s="2" t="s">
        <v>0</v>
      </c>
      <c r="G1" s="3"/>
      <c r="H1" s="4" t="s">
        <v>1</v>
      </c>
    </row>
    <row r="2" spans="1:8" x14ac:dyDescent="0.2">
      <c r="F2" s="5">
        <v>267179.43</v>
      </c>
      <c r="G2" s="6"/>
      <c r="H2" s="7">
        <v>46130</v>
      </c>
    </row>
    <row r="3" spans="1:8" x14ac:dyDescent="0.2">
      <c r="F3" s="8"/>
      <c r="G3" s="8"/>
      <c r="H3" s="9"/>
    </row>
    <row r="4" spans="1:8" x14ac:dyDescent="0.2">
      <c r="A4" s="10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3" t="s">
        <v>8</v>
      </c>
      <c r="H4" s="14" t="s">
        <v>9</v>
      </c>
    </row>
    <row r="5" spans="1:8" x14ac:dyDescent="0.2">
      <c r="A5" s="10" t="s">
        <v>10</v>
      </c>
      <c r="B5" s="10" t="s">
        <v>11</v>
      </c>
      <c r="C5" s="11">
        <v>20260115</v>
      </c>
      <c r="D5" s="11">
        <v>20252598</v>
      </c>
      <c r="E5" s="12">
        <v>19000</v>
      </c>
      <c r="F5" s="15">
        <f>F2-E5</f>
        <v>248179.43</v>
      </c>
      <c r="G5" s="16">
        <v>0</v>
      </c>
      <c r="H5" s="17"/>
    </row>
    <row r="6" spans="1:8" x14ac:dyDescent="0.2">
      <c r="A6" s="10" t="s">
        <v>10</v>
      </c>
      <c r="B6" s="10" t="s">
        <v>11</v>
      </c>
      <c r="C6" s="11">
        <v>20260115</v>
      </c>
      <c r="D6" s="11">
        <v>20252598</v>
      </c>
      <c r="E6" s="12">
        <v>50000</v>
      </c>
      <c r="F6" s="15">
        <f>F5-E6</f>
        <v>198179.43</v>
      </c>
      <c r="G6" s="16">
        <v>0</v>
      </c>
      <c r="H6" s="17"/>
    </row>
    <row r="7" spans="1:8" x14ac:dyDescent="0.2">
      <c r="A7" s="10" t="s">
        <v>12</v>
      </c>
      <c r="B7" s="10" t="s">
        <v>11</v>
      </c>
      <c r="C7" s="11">
        <v>20260138</v>
      </c>
      <c r="D7" s="11">
        <v>20252598</v>
      </c>
      <c r="E7" s="12">
        <v>10000</v>
      </c>
      <c r="F7" s="15">
        <f t="shared" ref="F7:F16" si="0">F6-E7</f>
        <v>188179.43</v>
      </c>
      <c r="G7" s="16">
        <f>H2-A7</f>
        <v>-3</v>
      </c>
      <c r="H7" s="17">
        <f>-(F6*G7*$F$23)</f>
        <v>169.40269084931509</v>
      </c>
    </row>
    <row r="8" spans="1:8" x14ac:dyDescent="0.2">
      <c r="A8" s="10" t="s">
        <v>13</v>
      </c>
      <c r="B8" s="10" t="s">
        <v>11</v>
      </c>
      <c r="C8" s="11">
        <v>20260159</v>
      </c>
      <c r="D8" s="11">
        <v>20252598</v>
      </c>
      <c r="E8" s="12">
        <v>5000</v>
      </c>
      <c r="F8" s="15">
        <f t="shared" si="0"/>
        <v>183179.43</v>
      </c>
      <c r="G8" s="16">
        <f>A7-A8</f>
        <v>-19</v>
      </c>
      <c r="H8" s="17">
        <f>-(F7*G8*$F$23)</f>
        <v>1018.746722410959</v>
      </c>
    </row>
    <row r="9" spans="1:8" x14ac:dyDescent="0.2">
      <c r="A9" s="10" t="s">
        <v>14</v>
      </c>
      <c r="B9" s="10" t="s">
        <v>11</v>
      </c>
      <c r="C9" s="11">
        <v>20260180</v>
      </c>
      <c r="D9" s="11">
        <v>20252598</v>
      </c>
      <c r="E9" s="12">
        <v>5000</v>
      </c>
      <c r="F9" s="15">
        <f t="shared" si="0"/>
        <v>178179.43</v>
      </c>
      <c r="G9" s="16">
        <f>A8-A9</f>
        <v>-17</v>
      </c>
      <c r="H9" s="17">
        <f>-(F8*G9*$F$23)</f>
        <v>887.29104723287685</v>
      </c>
    </row>
    <row r="10" spans="1:8" x14ac:dyDescent="0.2">
      <c r="A10" s="10" t="s">
        <v>15</v>
      </c>
      <c r="B10" s="10" t="s">
        <v>11</v>
      </c>
      <c r="C10" s="11">
        <v>20260190</v>
      </c>
      <c r="D10" s="11">
        <v>20252598</v>
      </c>
      <c r="E10" s="12">
        <v>5000</v>
      </c>
      <c r="F10" s="15">
        <f t="shared" si="0"/>
        <v>173179.43</v>
      </c>
      <c r="G10" s="16">
        <f>A9-A10</f>
        <v>-9</v>
      </c>
      <c r="H10" s="17">
        <f>-(F9*G10*$F$23)</f>
        <v>456.92040131506855</v>
      </c>
    </row>
    <row r="11" spans="1:8" x14ac:dyDescent="0.2">
      <c r="A11" s="10" t="s">
        <v>16</v>
      </c>
      <c r="B11" s="10" t="s">
        <v>11</v>
      </c>
      <c r="C11" s="11">
        <v>20260194</v>
      </c>
      <c r="D11" s="11">
        <v>20252598</v>
      </c>
      <c r="E11" s="12">
        <v>8000</v>
      </c>
      <c r="F11" s="15">
        <f t="shared" si="0"/>
        <v>165179.43</v>
      </c>
      <c r="G11" s="16">
        <f>A10-A11</f>
        <v>-3</v>
      </c>
      <c r="H11" s="17">
        <f t="shared" ref="H11:H16" si="1">-(F10*G11*$F$23)</f>
        <v>148.03282783561644</v>
      </c>
    </row>
    <row r="12" spans="1:8" x14ac:dyDescent="0.2">
      <c r="A12" s="10" t="s">
        <v>17</v>
      </c>
      <c r="B12" s="10" t="s">
        <v>11</v>
      </c>
      <c r="C12" s="11">
        <v>20260219</v>
      </c>
      <c r="D12" s="11">
        <v>20252598</v>
      </c>
      <c r="E12" s="12">
        <v>50000</v>
      </c>
      <c r="F12" s="15">
        <f t="shared" si="0"/>
        <v>115179.43</v>
      </c>
      <c r="G12" s="16">
        <f>A11-A12</f>
        <v>-21</v>
      </c>
      <c r="H12" s="17">
        <f t="shared" si="1"/>
        <v>988.3613016986302</v>
      </c>
    </row>
    <row r="13" spans="1:8" x14ac:dyDescent="0.2">
      <c r="A13" s="10" t="s">
        <v>18</v>
      </c>
      <c r="B13" s="10" t="s">
        <v>11</v>
      </c>
      <c r="C13" s="11">
        <v>20260220</v>
      </c>
      <c r="D13" s="11">
        <v>20252598</v>
      </c>
      <c r="E13" s="12">
        <v>50000</v>
      </c>
      <c r="F13" s="15">
        <f t="shared" si="0"/>
        <v>65179.429999999993</v>
      </c>
      <c r="G13" s="16">
        <f>A12-A13</f>
        <v>-1</v>
      </c>
      <c r="H13" s="17">
        <f t="shared" si="1"/>
        <v>32.81824854794521</v>
      </c>
    </row>
    <row r="14" spans="1:8" x14ac:dyDescent="0.2">
      <c r="A14" s="10" t="s">
        <v>19</v>
      </c>
      <c r="B14" s="10" t="s">
        <v>11</v>
      </c>
      <c r="C14" s="11">
        <v>20260227</v>
      </c>
      <c r="D14" s="11">
        <v>20252598</v>
      </c>
      <c r="E14" s="12">
        <v>30000</v>
      </c>
      <c r="F14" s="15">
        <f t="shared" si="0"/>
        <v>35179.429999999993</v>
      </c>
      <c r="G14" s="16">
        <f>A13-A14</f>
        <v>-6</v>
      </c>
      <c r="H14" s="17">
        <f t="shared" si="1"/>
        <v>111.43003923287672</v>
      </c>
    </row>
    <row r="15" spans="1:8" x14ac:dyDescent="0.2">
      <c r="A15" s="10" t="s">
        <v>20</v>
      </c>
      <c r="B15" s="10" t="s">
        <v>11</v>
      </c>
      <c r="C15" s="11">
        <v>20260253</v>
      </c>
      <c r="D15" s="11">
        <v>20252598</v>
      </c>
      <c r="E15" s="12">
        <v>10500</v>
      </c>
      <c r="F15" s="15">
        <f t="shared" si="0"/>
        <v>24679.429999999993</v>
      </c>
      <c r="G15" s="16">
        <f>A14-A15</f>
        <v>-21</v>
      </c>
      <c r="H15" s="17">
        <f t="shared" si="1"/>
        <v>210.49828799999997</v>
      </c>
    </row>
    <row r="16" spans="1:8" x14ac:dyDescent="0.2">
      <c r="A16" s="10" t="s">
        <v>21</v>
      </c>
      <c r="B16" s="10" t="s">
        <v>11</v>
      </c>
      <c r="C16" s="11">
        <v>20260257</v>
      </c>
      <c r="D16" s="11">
        <v>20252598</v>
      </c>
      <c r="E16" s="12">
        <v>24679.43</v>
      </c>
      <c r="F16" s="15">
        <f t="shared" si="0"/>
        <v>0</v>
      </c>
      <c r="G16" s="16">
        <f>A15-A16</f>
        <v>-2</v>
      </c>
      <c r="H16" s="17">
        <f t="shared" si="1"/>
        <v>14.063894356164381</v>
      </c>
    </row>
    <row r="17" spans="4:8" x14ac:dyDescent="0.2">
      <c r="H17" s="19">
        <f>SUM(H5:H16)</f>
        <v>4037.5654614794521</v>
      </c>
    </row>
    <row r="20" spans="4:8" x14ac:dyDescent="0.2">
      <c r="D20" s="20"/>
      <c r="E20" s="21" t="s">
        <v>22</v>
      </c>
      <c r="F20" s="22">
        <v>2.4E-2</v>
      </c>
      <c r="G20" s="22"/>
    </row>
    <row r="21" spans="4:8" x14ac:dyDescent="0.2">
      <c r="D21" s="20"/>
      <c r="E21" s="21" t="s">
        <v>23</v>
      </c>
      <c r="F21" s="22">
        <v>0.08</v>
      </c>
      <c r="G21" s="22"/>
    </row>
    <row r="22" spans="4:8" x14ac:dyDescent="0.2">
      <c r="E22" s="23" t="s">
        <v>24</v>
      </c>
      <c r="F22" s="24">
        <f>SUM(F20:F21)</f>
        <v>0.10400000000000001</v>
      </c>
      <c r="G22" s="24"/>
    </row>
    <row r="23" spans="4:8" x14ac:dyDescent="0.2">
      <c r="D23" s="23"/>
      <c r="E23" s="25" t="s">
        <v>25</v>
      </c>
      <c r="F23" s="26">
        <f>F22/365</f>
        <v>2.8493150684931511E-4</v>
      </c>
      <c r="G2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arve_31.07 (202598 arve viivis)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Merle Kaas</dc:creator>
  <cp:lastModifiedBy>Merle Kaas</cp:lastModifiedBy>
  <dcterms:created xsi:type="dcterms:W3CDTF">2026-08-10T07:17:01Z</dcterms:created>
  <dcterms:modified xsi:type="dcterms:W3CDTF">2026-08-10T07:17:42Z</dcterms:modified>
</cp:coreProperties>
</file>