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ailid.intra.rmv\KUMkasutajad\Muuseumid\kai.lobjakas\personal\"/>
    </mc:Choice>
  </mc:AlternateContent>
  <bookViews>
    <workbookView xWindow="-30825" yWindow="-105" windowWidth="30930" windowHeight="16890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1" i="1"/>
  <c r="E30" i="1"/>
  <c r="D30" i="1"/>
  <c r="C30" i="1"/>
  <c r="F28" i="1"/>
  <c r="F27" i="1"/>
  <c r="F26" i="1"/>
  <c r="F25" i="1"/>
  <c r="F24" i="1"/>
  <c r="F23" i="1"/>
  <c r="F22" i="1"/>
  <c r="F21" i="1"/>
  <c r="F20" i="1"/>
  <c r="F19" i="1"/>
  <c r="F18" i="1"/>
  <c r="F17" i="1"/>
  <c r="E16" i="1"/>
  <c r="D16" i="1"/>
  <c r="C16" i="1"/>
  <c r="F14" i="1"/>
  <c r="E9" i="1"/>
  <c r="D9" i="1"/>
  <c r="F8" i="1"/>
  <c r="F7" i="1"/>
  <c r="C6" i="1"/>
  <c r="C9" i="1" s="1"/>
  <c r="C35" i="1" l="1"/>
  <c r="E35" i="1"/>
  <c r="D35" i="1"/>
  <c r="F30" i="1"/>
  <c r="F6" i="1"/>
  <c r="F9" i="1" s="1"/>
  <c r="F16" i="1"/>
  <c r="F35" i="1" l="1"/>
</calcChain>
</file>

<file path=xl/sharedStrings.xml><?xml version="1.0" encoding="utf-8"?>
<sst xmlns="http://schemas.openxmlformats.org/spreadsheetml/2006/main" count="42" uniqueCount="38">
  <si>
    <t>EESTI TARBEKUNSTI- JA DISAINIMUUSEUM</t>
  </si>
  <si>
    <t>2024 EELARVE</t>
  </si>
  <si>
    <t>TULUD</t>
  </si>
  <si>
    <t xml:space="preserve">2024 EELARVE </t>
  </si>
  <si>
    <t>Art.</t>
  </si>
  <si>
    <t>Artikli nimetus</t>
  </si>
  <si>
    <t>Tulud riigi tuludest</t>
  </si>
  <si>
    <t>Tulud oma majandus-tegevusest</t>
  </si>
  <si>
    <t>Sihtots-tarbelised toetused</t>
  </si>
  <si>
    <t>Tulud kokku</t>
  </si>
  <si>
    <t xml:space="preserve">Tegevustulud </t>
  </si>
  <si>
    <t>Sihtotstarbeline toetus</t>
  </si>
  <si>
    <t>Eelmise aasta jääk</t>
  </si>
  <si>
    <t>TULUD KOKKU</t>
  </si>
  <si>
    <t>KULUD</t>
  </si>
  <si>
    <t>Kulud riigi tuludest</t>
  </si>
  <si>
    <t>Kulud majandus-tegevusest laekuvast tulust</t>
  </si>
  <si>
    <t>Kulud siht-otstarbeliste toetuste arvelt</t>
  </si>
  <si>
    <t>Kulud kokku</t>
  </si>
  <si>
    <t>Personalikulud</t>
  </si>
  <si>
    <t>Majandamiskulud</t>
  </si>
  <si>
    <t>Administreerimiskulud</t>
  </si>
  <si>
    <t>Lähetuskulud</t>
  </si>
  <si>
    <t>Koolituskulud</t>
  </si>
  <si>
    <t>Kinnistute, hoonete ja ruumide majandamiskulud</t>
  </si>
  <si>
    <t>Vahendid Riigi Kinnisvara AS-le</t>
  </si>
  <si>
    <t>Sõidukite majandamiskulud</t>
  </si>
  <si>
    <t>Info- ja kommunikatsiooni-tehnoloogia kulud</t>
  </si>
  <si>
    <t>Inventari kulud (v.a infotehnoloogia)</t>
  </si>
  <si>
    <t>Meditsiinikulud ja hügieenitarbed</t>
  </si>
  <si>
    <t>Teavikud ja kunstiesemed</t>
  </si>
  <si>
    <t>Õppevahendite ja koolituse kulud</t>
  </si>
  <si>
    <t>Kommunikatsiooni-, kultuuri- ja vaba aja sisustamise kulud</t>
  </si>
  <si>
    <t>Muud kulud</t>
  </si>
  <si>
    <t>Käibemaksukulu (arvestuslik)</t>
  </si>
  <si>
    <t>Investeeringud</t>
  </si>
  <si>
    <t>KULUD JA INVESTEERINGUD KOKKU</t>
  </si>
  <si>
    <r>
      <t xml:space="preserve">Põhivara amortisatsioon </t>
    </r>
    <r>
      <rPr>
        <i/>
        <sz val="11"/>
        <color theme="1"/>
        <rFont val="Calibri"/>
        <family val="2"/>
        <charset val="186"/>
        <scheme val="minor"/>
      </rPr>
      <t>(mitterahaline, arvestuslik)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</si>
</sst>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</font>
    <font>
      <i/>
      <sz val="11"/>
      <color theme="1"/>
      <name val="Calibri"/>
      <family val="2"/>
      <charset val="186"/>
      <scheme val="minor"/>
    </font>
    <font>
      <b/>
      <u/>
      <sz val="10"/>
      <color rgb="FFFF0000"/>
      <name val="Arial"/>
      <family val="2"/>
    </font>
    <font>
      <b/>
      <i/>
      <sz val="11"/>
      <color rgb="FFFF0000"/>
      <name val="Calibri"/>
      <family val="2"/>
      <charset val="186"/>
      <scheme val="minor"/>
    </font>
    <font>
      <b/>
      <sz val="10"/>
      <name val="Arial"/>
      <family val="2"/>
      <charset val="186"/>
    </font>
    <font>
      <b/>
      <sz val="9"/>
      <name val="Arial"/>
      <family val="2"/>
    </font>
    <font>
      <sz val="10"/>
      <name val="Arial"/>
      <family val="2"/>
      <charset val="186"/>
    </font>
    <font>
      <i/>
      <sz val="8"/>
      <color rgb="FFFF0000"/>
      <name val="Calibri"/>
      <family val="2"/>
      <charset val="186"/>
      <scheme val="minor"/>
    </font>
    <font>
      <sz val="9"/>
      <name val="Arial"/>
      <family val="2"/>
    </font>
    <font>
      <b/>
      <sz val="9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2" borderId="0" xfId="0" applyFont="1" applyFill="1"/>
    <xf numFmtId="0" fontId="0" fillId="2" borderId="0" xfId="0" applyFill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2" fillId="0" borderId="10" xfId="0" applyFont="1" applyBorder="1"/>
    <xf numFmtId="0" fontId="0" fillId="0" borderId="11" xfId="0" applyBorder="1"/>
    <xf numFmtId="0" fontId="0" fillId="0" borderId="12" xfId="0" applyBorder="1"/>
    <xf numFmtId="3" fontId="2" fillId="0" borderId="13" xfId="0" applyNumberFormat="1" applyFont="1" applyBorder="1"/>
    <xf numFmtId="3" fontId="2" fillId="0" borderId="11" xfId="0" applyNumberFormat="1" applyFont="1" applyBorder="1"/>
    <xf numFmtId="0" fontId="2" fillId="0" borderId="14" xfId="0" applyFont="1" applyBorder="1"/>
    <xf numFmtId="0" fontId="8" fillId="0" borderId="15" xfId="0" applyFont="1" applyBorder="1" applyAlignment="1">
      <alignment wrapText="1"/>
    </xf>
    <xf numFmtId="4" fontId="8" fillId="3" borderId="16" xfId="0" applyNumberFormat="1" applyFont="1" applyFill="1" applyBorder="1"/>
    <xf numFmtId="4" fontId="8" fillId="0" borderId="16" xfId="0" applyNumberFormat="1" applyFont="1" applyBorder="1"/>
    <xf numFmtId="4" fontId="2" fillId="0" borderId="15" xfId="0" applyNumberFormat="1" applyFont="1" applyBorder="1"/>
    <xf numFmtId="0" fontId="2" fillId="0" borderId="17" xfId="0" applyFont="1" applyBorder="1"/>
    <xf numFmtId="0" fontId="6" fillId="4" borderId="18" xfId="0" applyFont="1" applyFill="1" applyBorder="1"/>
    <xf numFmtId="4" fontId="6" fillId="4" borderId="19" xfId="0" applyNumberFormat="1" applyFont="1" applyFill="1" applyBorder="1"/>
    <xf numFmtId="4" fontId="0" fillId="0" borderId="0" xfId="0" applyNumberFormat="1"/>
    <xf numFmtId="4" fontId="2" fillId="0" borderId="0" xfId="0" applyNumberFormat="1" applyFont="1"/>
    <xf numFmtId="0" fontId="7" fillId="0" borderId="20" xfId="0" applyFont="1" applyBorder="1"/>
    <xf numFmtId="4" fontId="7" fillId="0" borderId="5" xfId="0" applyNumberFormat="1" applyFont="1" applyBorder="1" applyAlignment="1">
      <alignment horizontal="center" wrapText="1"/>
    </xf>
    <xf numFmtId="4" fontId="7" fillId="0" borderId="21" xfId="0" applyNumberFormat="1" applyFont="1" applyBorder="1" applyAlignment="1">
      <alignment horizontal="center" wrapText="1"/>
    </xf>
    <xf numFmtId="4" fontId="7" fillId="0" borderId="20" xfId="0" applyNumberFormat="1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0" fillId="0" borderId="10" xfId="0" applyBorder="1"/>
    <xf numFmtId="0" fontId="0" fillId="0" borderId="22" xfId="0" applyBorder="1"/>
    <xf numFmtId="4" fontId="0" fillId="0" borderId="10" xfId="0" applyNumberFormat="1" applyBorder="1"/>
    <xf numFmtId="4" fontId="0" fillId="0" borderId="13" xfId="0" applyNumberFormat="1" applyBorder="1"/>
    <xf numFmtId="4" fontId="0" fillId="0" borderId="22" xfId="0" applyNumberFormat="1" applyBorder="1"/>
    <xf numFmtId="4" fontId="0" fillId="0" borderId="11" xfId="0" applyNumberFormat="1" applyBorder="1"/>
    <xf numFmtId="0" fontId="0" fillId="0" borderId="0" xfId="0" applyAlignment="1">
      <alignment wrapText="1"/>
    </xf>
    <xf numFmtId="0" fontId="2" fillId="4" borderId="16" xfId="0" applyFont="1" applyFill="1" applyBorder="1"/>
    <xf numFmtId="0" fontId="2" fillId="4" borderId="1" xfId="0" applyFont="1" applyFill="1" applyBorder="1"/>
    <xf numFmtId="4" fontId="2" fillId="4" borderId="5" xfId="0" applyNumberFormat="1" applyFont="1" applyFill="1" applyBorder="1"/>
    <xf numFmtId="4" fontId="2" fillId="4" borderId="21" xfId="0" applyNumberFormat="1" applyFont="1" applyFill="1" applyBorder="1"/>
    <xf numFmtId="4" fontId="2" fillId="4" borderId="4" xfId="0" applyNumberFormat="1" applyFont="1" applyFill="1" applyBorder="1"/>
    <xf numFmtId="0" fontId="0" fillId="0" borderId="16" xfId="0" applyBorder="1"/>
    <xf numFmtId="4" fontId="0" fillId="0" borderId="1" xfId="0" applyNumberFormat="1" applyBorder="1"/>
    <xf numFmtId="4" fontId="10" fillId="0" borderId="14" xfId="0" applyNumberFormat="1" applyFont="1" applyBorder="1"/>
    <xf numFmtId="4" fontId="10" fillId="0" borderId="16" xfId="0" applyNumberFormat="1" applyFont="1" applyBorder="1"/>
    <xf numFmtId="4" fontId="10" fillId="0" borderId="1" xfId="0" applyNumberFormat="1" applyFont="1" applyBorder="1"/>
    <xf numFmtId="4" fontId="10" fillId="0" borderId="15" xfId="0" applyNumberFormat="1" applyFont="1" applyBorder="1"/>
    <xf numFmtId="4" fontId="2" fillId="4" borderId="14" xfId="0" applyNumberFormat="1" applyFont="1" applyFill="1" applyBorder="1"/>
    <xf numFmtId="4" fontId="2" fillId="4" borderId="16" xfId="0" applyNumberFormat="1" applyFont="1" applyFill="1" applyBorder="1"/>
    <xf numFmtId="4" fontId="2" fillId="4" borderId="15" xfId="0" applyNumberFormat="1" applyFont="1" applyFill="1" applyBorder="1"/>
    <xf numFmtId="0" fontId="10" fillId="0" borderId="16" xfId="0" applyFont="1" applyBorder="1"/>
    <xf numFmtId="0" fontId="10" fillId="0" borderId="1" xfId="0" applyFont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0" fillId="0" borderId="23" xfId="0" applyFont="1" applyBorder="1"/>
    <xf numFmtId="0" fontId="10" fillId="3" borderId="24" xfId="0" applyFont="1" applyFill="1" applyBorder="1" applyAlignment="1">
      <alignment wrapText="1"/>
    </xf>
    <xf numFmtId="4" fontId="10" fillId="0" borderId="25" xfId="0" applyNumberFormat="1" applyFont="1" applyBorder="1"/>
    <xf numFmtId="4" fontId="10" fillId="0" borderId="23" xfId="0" applyNumberFormat="1" applyFont="1" applyBorder="1"/>
    <xf numFmtId="4" fontId="10" fillId="0" borderId="24" xfId="0" applyNumberFormat="1" applyFont="1" applyBorder="1"/>
    <xf numFmtId="0" fontId="11" fillId="4" borderId="23" xfId="0" applyFont="1" applyFill="1" applyBorder="1"/>
    <xf numFmtId="0" fontId="11" fillId="4" borderId="24" xfId="0" applyFont="1" applyFill="1" applyBorder="1" applyAlignment="1">
      <alignment wrapText="1"/>
    </xf>
    <xf numFmtId="4" fontId="11" fillId="4" borderId="25" xfId="0" applyNumberFormat="1" applyFont="1" applyFill="1" applyBorder="1"/>
    <xf numFmtId="4" fontId="11" fillId="4" borderId="23" xfId="0" applyNumberFormat="1" applyFont="1" applyFill="1" applyBorder="1"/>
    <xf numFmtId="4" fontId="11" fillId="4" borderId="26" xfId="0" applyNumberFormat="1" applyFont="1" applyFill="1" applyBorder="1"/>
    <xf numFmtId="0" fontId="10" fillId="0" borderId="23" xfId="0" quotePrefix="1" applyFont="1" applyBorder="1"/>
    <xf numFmtId="0" fontId="10" fillId="0" borderId="24" xfId="0" applyFont="1" applyBorder="1" applyAlignment="1">
      <alignment wrapText="1"/>
    </xf>
    <xf numFmtId="4" fontId="10" fillId="0" borderId="26" xfId="0" applyNumberFormat="1" applyFont="1" applyBorder="1"/>
    <xf numFmtId="4" fontId="2" fillId="0" borderId="17" xfId="0" applyNumberFormat="1" applyFont="1" applyBorder="1"/>
    <xf numFmtId="4" fontId="2" fillId="0" borderId="29" xfId="0" applyNumberFormat="1" applyFont="1" applyBorder="1"/>
    <xf numFmtId="4" fontId="9" fillId="0" borderId="0" xfId="0" applyNumberFormat="1" applyFont="1"/>
    <xf numFmtId="0" fontId="6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7" xfId="0" applyFont="1" applyBorder="1" applyAlignment="1">
      <alignment wrapText="1"/>
    </xf>
    <xf numFmtId="0" fontId="0" fillId="0" borderId="28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19" zoomScale="90" zoomScaleNormal="90" workbookViewId="0">
      <selection activeCell="I4" sqref="I4"/>
    </sheetView>
  </sheetViews>
  <sheetFormatPr defaultRowHeight="15" x14ac:dyDescent="0.25"/>
  <cols>
    <col min="2" max="2" width="34.28515625" customWidth="1"/>
    <col min="3" max="3" width="11.5703125" customWidth="1"/>
    <col min="4" max="4" width="12" customWidth="1"/>
    <col min="5" max="5" width="11.7109375" customWidth="1"/>
    <col min="6" max="6" width="11.85546875" customWidth="1"/>
  </cols>
  <sheetData>
    <row r="1" spans="1:6" x14ac:dyDescent="0.25">
      <c r="A1" s="1" t="s">
        <v>0</v>
      </c>
    </row>
    <row r="2" spans="1:6" x14ac:dyDescent="0.25">
      <c r="A2" s="2" t="s">
        <v>1</v>
      </c>
      <c r="C2" s="3"/>
    </row>
    <row r="3" spans="1:6" ht="15.75" thickBot="1" x14ac:dyDescent="0.3">
      <c r="A3" s="4" t="s">
        <v>2</v>
      </c>
      <c r="B3" s="5"/>
      <c r="C3" s="71" t="s">
        <v>3</v>
      </c>
      <c r="D3" s="72"/>
      <c r="E3" s="72"/>
      <c r="F3" s="73"/>
    </row>
    <row r="4" spans="1:6" ht="36.75" x14ac:dyDescent="0.25">
      <c r="A4" s="6" t="s">
        <v>4</v>
      </c>
      <c r="B4" s="7" t="s">
        <v>5</v>
      </c>
      <c r="C4" s="8" t="s">
        <v>6</v>
      </c>
      <c r="D4" s="9" t="s">
        <v>7</v>
      </c>
      <c r="E4" s="9" t="s">
        <v>8</v>
      </c>
      <c r="F4" s="10" t="s">
        <v>9</v>
      </c>
    </row>
    <row r="5" spans="1:6" ht="15.75" thickBot="1" x14ac:dyDescent="0.3">
      <c r="A5" s="11"/>
      <c r="B5" s="12"/>
      <c r="C5" s="13"/>
      <c r="D5" s="14"/>
      <c r="E5" s="14"/>
      <c r="F5" s="15"/>
    </row>
    <row r="6" spans="1:6" x14ac:dyDescent="0.25">
      <c r="A6" s="16"/>
      <c r="B6" s="17" t="s">
        <v>10</v>
      </c>
      <c r="C6" s="18">
        <f>597318+147712.26+6800</f>
        <v>751830.26</v>
      </c>
      <c r="D6" s="19">
        <v>50000</v>
      </c>
      <c r="E6" s="19"/>
      <c r="F6" s="20">
        <f>SUM(C6:E6)</f>
        <v>801830.26</v>
      </c>
    </row>
    <row r="7" spans="1:6" x14ac:dyDescent="0.25">
      <c r="A7" s="16"/>
      <c r="B7" s="17" t="s">
        <v>11</v>
      </c>
      <c r="C7" s="18"/>
      <c r="D7" s="19"/>
      <c r="E7" s="19"/>
      <c r="F7" s="20">
        <f>SUM(C7:E7)</f>
        <v>0</v>
      </c>
    </row>
    <row r="8" spans="1:6" ht="15.75" thickBot="1" x14ac:dyDescent="0.3">
      <c r="A8" s="16"/>
      <c r="B8" s="17" t="s">
        <v>12</v>
      </c>
      <c r="C8" s="19"/>
      <c r="D8" s="19"/>
      <c r="E8" s="19"/>
      <c r="F8" s="20">
        <f>SUM(C8:E8)</f>
        <v>0</v>
      </c>
    </row>
    <row r="9" spans="1:6" ht="15.75" thickBot="1" x14ac:dyDescent="0.3">
      <c r="A9" s="21"/>
      <c r="B9" s="22" t="s">
        <v>13</v>
      </c>
      <c r="C9" s="23">
        <f>SUM(C6:C8)</f>
        <v>751830.26</v>
      </c>
      <c r="D9" s="23">
        <f>SUM(D6:D8)</f>
        <v>50000</v>
      </c>
      <c r="E9" s="23">
        <f>SUM(E6:E8)</f>
        <v>0</v>
      </c>
      <c r="F9" s="23">
        <f>SUM(F6:F8)</f>
        <v>801830.26</v>
      </c>
    </row>
    <row r="10" spans="1:6" x14ac:dyDescent="0.25">
      <c r="A10" s="1"/>
      <c r="C10" s="24"/>
      <c r="D10" s="25"/>
      <c r="E10" s="25"/>
      <c r="F10" s="25"/>
    </row>
    <row r="11" spans="1:6" ht="15.75" thickBot="1" x14ac:dyDescent="0.3">
      <c r="A11" s="4" t="s">
        <v>14</v>
      </c>
      <c r="B11" s="5"/>
      <c r="C11" s="71" t="s">
        <v>1</v>
      </c>
      <c r="D11" s="72"/>
      <c r="E11" s="72"/>
      <c r="F11" s="73"/>
    </row>
    <row r="12" spans="1:6" ht="60.75" x14ac:dyDescent="0.25">
      <c r="A12" s="6" t="s">
        <v>4</v>
      </c>
      <c r="B12" s="26" t="s">
        <v>5</v>
      </c>
      <c r="C12" s="27" t="s">
        <v>15</v>
      </c>
      <c r="D12" s="28" t="s">
        <v>16</v>
      </c>
      <c r="E12" s="29" t="s">
        <v>17</v>
      </c>
      <c r="F12" s="30" t="s">
        <v>18</v>
      </c>
    </row>
    <row r="13" spans="1:6" ht="15.75" thickBot="1" x14ac:dyDescent="0.3">
      <c r="A13" s="31"/>
      <c r="B13" s="32"/>
      <c r="C13" s="33"/>
      <c r="D13" s="34"/>
      <c r="E13" s="35"/>
      <c r="F13" s="36"/>
    </row>
    <row r="14" spans="1:6" x14ac:dyDescent="0.25">
      <c r="A14" s="38">
        <v>50</v>
      </c>
      <c r="B14" s="39" t="s">
        <v>19</v>
      </c>
      <c r="C14" s="40">
        <v>378000</v>
      </c>
      <c r="D14" s="41">
        <v>20000</v>
      </c>
      <c r="E14" s="41">
        <v>0</v>
      </c>
      <c r="F14" s="42">
        <f>SUM(C14:E14)</f>
        <v>398000</v>
      </c>
    </row>
    <row r="15" spans="1:6" x14ac:dyDescent="0.25">
      <c r="A15" s="43"/>
      <c r="B15" s="44"/>
      <c r="C15" s="45"/>
      <c r="D15" s="46"/>
      <c r="E15" s="47"/>
      <c r="F15" s="48"/>
    </row>
    <row r="16" spans="1:6" x14ac:dyDescent="0.25">
      <c r="A16" s="38">
        <v>55</v>
      </c>
      <c r="B16" s="39" t="s">
        <v>20</v>
      </c>
      <c r="C16" s="49">
        <f>SUM(C17:C29)</f>
        <v>367030.26</v>
      </c>
      <c r="D16" s="50">
        <f>SUM(D17:D29)</f>
        <v>30000</v>
      </c>
      <c r="E16" s="50">
        <f>SUM(E17:E29)</f>
        <v>0</v>
      </c>
      <c r="F16" s="51">
        <f>SUM(C16:E16)</f>
        <v>397030.26</v>
      </c>
    </row>
    <row r="17" spans="1:6" x14ac:dyDescent="0.25">
      <c r="A17" s="52">
        <v>5500</v>
      </c>
      <c r="B17" s="53" t="s">
        <v>21</v>
      </c>
      <c r="C17" s="45">
        <v>4000</v>
      </c>
      <c r="D17" s="46">
        <v>4500</v>
      </c>
      <c r="E17" s="47"/>
      <c r="F17" s="48">
        <f>SUM(C17:E17)</f>
        <v>8500</v>
      </c>
    </row>
    <row r="18" spans="1:6" x14ac:dyDescent="0.25">
      <c r="A18" s="52">
        <v>5503</v>
      </c>
      <c r="B18" s="53" t="s">
        <v>22</v>
      </c>
      <c r="C18" s="45">
        <v>2000</v>
      </c>
      <c r="D18" s="46">
        <v>3000</v>
      </c>
      <c r="E18" s="47"/>
      <c r="F18" s="48">
        <f t="shared" ref="F18:F28" si="0">SUM(C18:E18)</f>
        <v>5000</v>
      </c>
    </row>
    <row r="19" spans="1:6" x14ac:dyDescent="0.25">
      <c r="A19" s="52">
        <v>5504</v>
      </c>
      <c r="B19" s="53" t="s">
        <v>23</v>
      </c>
      <c r="C19" s="45">
        <v>1500</v>
      </c>
      <c r="D19" s="46">
        <v>1000</v>
      </c>
      <c r="E19" s="47"/>
      <c r="F19" s="48">
        <f t="shared" si="0"/>
        <v>2500</v>
      </c>
    </row>
    <row r="20" spans="1:6" ht="24.75" x14ac:dyDescent="0.25">
      <c r="A20" s="52">
        <v>5511</v>
      </c>
      <c r="B20" s="53" t="s">
        <v>24</v>
      </c>
      <c r="C20" s="45">
        <v>80000</v>
      </c>
      <c r="D20" s="46">
        <v>15000</v>
      </c>
      <c r="E20" s="47"/>
      <c r="F20" s="48">
        <f t="shared" si="0"/>
        <v>95000</v>
      </c>
    </row>
    <row r="21" spans="1:6" x14ac:dyDescent="0.25">
      <c r="A21" s="52">
        <v>5511</v>
      </c>
      <c r="B21" s="53" t="s">
        <v>25</v>
      </c>
      <c r="C21" s="45">
        <v>147712.26</v>
      </c>
      <c r="D21" s="46"/>
      <c r="E21" s="47"/>
      <c r="F21" s="48">
        <f t="shared" si="0"/>
        <v>147712.26</v>
      </c>
    </row>
    <row r="22" spans="1:6" x14ac:dyDescent="0.25">
      <c r="A22" s="52">
        <v>5513</v>
      </c>
      <c r="B22" s="53" t="s">
        <v>26</v>
      </c>
      <c r="C22" s="45">
        <v>318</v>
      </c>
      <c r="D22" s="46"/>
      <c r="E22" s="47"/>
      <c r="F22" s="48">
        <f t="shared" si="0"/>
        <v>318</v>
      </c>
    </row>
    <row r="23" spans="1:6" ht="24.75" x14ac:dyDescent="0.25">
      <c r="A23" s="52">
        <v>5514</v>
      </c>
      <c r="B23" s="53" t="s">
        <v>27</v>
      </c>
      <c r="C23" s="45">
        <v>5000</v>
      </c>
      <c r="D23" s="46">
        <v>3000</v>
      </c>
      <c r="E23" s="47"/>
      <c r="F23" s="48">
        <f t="shared" si="0"/>
        <v>8000</v>
      </c>
    </row>
    <row r="24" spans="1:6" x14ac:dyDescent="0.25">
      <c r="A24" s="52">
        <v>5515</v>
      </c>
      <c r="B24" s="53" t="s">
        <v>28</v>
      </c>
      <c r="C24" s="45">
        <v>3000</v>
      </c>
      <c r="D24" s="46">
        <v>2000</v>
      </c>
      <c r="E24" s="47"/>
      <c r="F24" s="48">
        <f t="shared" si="0"/>
        <v>5000</v>
      </c>
    </row>
    <row r="25" spans="1:6" x14ac:dyDescent="0.25">
      <c r="A25" s="52">
        <v>5522</v>
      </c>
      <c r="B25" s="53" t="s">
        <v>29</v>
      </c>
      <c r="C25" s="45"/>
      <c r="D25" s="46">
        <v>500</v>
      </c>
      <c r="E25" s="47"/>
      <c r="F25" s="48">
        <f t="shared" si="0"/>
        <v>500</v>
      </c>
    </row>
    <row r="26" spans="1:6" x14ac:dyDescent="0.25">
      <c r="A26" s="52">
        <v>5523</v>
      </c>
      <c r="B26" s="54" t="s">
        <v>30</v>
      </c>
      <c r="C26" s="45">
        <v>3500</v>
      </c>
      <c r="D26" s="46">
        <v>1000</v>
      </c>
      <c r="E26" s="47"/>
      <c r="F26" s="48">
        <f t="shared" si="0"/>
        <v>4500</v>
      </c>
    </row>
    <row r="27" spans="1:6" x14ac:dyDescent="0.25">
      <c r="A27" s="52">
        <v>5524</v>
      </c>
      <c r="B27" s="54" t="s">
        <v>31</v>
      </c>
      <c r="C27" s="45"/>
      <c r="D27" s="46"/>
      <c r="E27" s="47"/>
      <c r="F27" s="48">
        <f t="shared" si="0"/>
        <v>0</v>
      </c>
    </row>
    <row r="28" spans="1:6" ht="24.75" x14ac:dyDescent="0.25">
      <c r="A28" s="52">
        <v>5525</v>
      </c>
      <c r="B28" s="54" t="s">
        <v>32</v>
      </c>
      <c r="C28" s="45">
        <v>120000</v>
      </c>
      <c r="D28" s="46"/>
      <c r="E28" s="47"/>
      <c r="F28" s="48">
        <f t="shared" si="0"/>
        <v>120000</v>
      </c>
    </row>
    <row r="29" spans="1:6" x14ac:dyDescent="0.25">
      <c r="A29" s="55"/>
      <c r="B29" s="56"/>
      <c r="C29" s="57"/>
      <c r="D29" s="58"/>
      <c r="E29" s="59"/>
      <c r="F29" s="48"/>
    </row>
    <row r="30" spans="1:6" x14ac:dyDescent="0.25">
      <c r="A30" s="60">
        <v>6</v>
      </c>
      <c r="B30" s="61" t="s">
        <v>33</v>
      </c>
      <c r="C30" s="62">
        <f>SUM(C31:C34)</f>
        <v>6800</v>
      </c>
      <c r="D30" s="63">
        <f>SUM(D31:D34)</f>
        <v>0</v>
      </c>
      <c r="E30" s="63">
        <f>SUM(E31:E34)</f>
        <v>0</v>
      </c>
      <c r="F30" s="64">
        <f>SUM(C30:E30)</f>
        <v>6800</v>
      </c>
    </row>
    <row r="31" spans="1:6" x14ac:dyDescent="0.25">
      <c r="A31" s="65">
        <v>601000</v>
      </c>
      <c r="B31" s="53" t="s">
        <v>34</v>
      </c>
      <c r="C31" s="57">
        <v>6800</v>
      </c>
      <c r="D31" s="58"/>
      <c r="E31" s="59"/>
      <c r="F31" s="48">
        <f>SUM(C31:E31)</f>
        <v>6800</v>
      </c>
    </row>
    <row r="32" spans="1:6" x14ac:dyDescent="0.25">
      <c r="A32" s="65">
        <v>601000</v>
      </c>
      <c r="B32" s="53" t="s">
        <v>25</v>
      </c>
      <c r="C32" s="57"/>
      <c r="D32" s="58"/>
      <c r="E32" s="59"/>
      <c r="F32" s="48">
        <f>SUM(C32:E32)</f>
        <v>0</v>
      </c>
    </row>
    <row r="33" spans="1:6" x14ac:dyDescent="0.25">
      <c r="A33" s="65">
        <v>608000</v>
      </c>
      <c r="B33" s="66"/>
      <c r="C33" s="57"/>
      <c r="D33" s="58"/>
      <c r="E33" s="59"/>
      <c r="F33" s="67"/>
    </row>
    <row r="34" spans="1:6" ht="15.75" thickBot="1" x14ac:dyDescent="0.3">
      <c r="A34" s="38">
        <v>15</v>
      </c>
      <c r="B34" s="39" t="s">
        <v>35</v>
      </c>
      <c r="C34" s="62"/>
      <c r="D34" s="63"/>
      <c r="E34" s="63"/>
      <c r="F34" s="64"/>
    </row>
    <row r="35" spans="1:6" ht="15.75" thickBot="1" x14ac:dyDescent="0.3">
      <c r="A35" s="74" t="s">
        <v>36</v>
      </c>
      <c r="B35" s="75"/>
      <c r="C35" s="68">
        <f>C14+C16+C30</f>
        <v>751830.26</v>
      </c>
      <c r="D35" s="68">
        <f>D14+D16+D30</f>
        <v>50000</v>
      </c>
      <c r="E35" s="68">
        <f>E14+E16+E30</f>
        <v>0</v>
      </c>
      <c r="F35" s="69">
        <f>F14+F16+F30</f>
        <v>801830.26</v>
      </c>
    </row>
    <row r="36" spans="1:6" x14ac:dyDescent="0.25">
      <c r="C36" s="70"/>
      <c r="D36" s="70"/>
      <c r="E36" s="70"/>
      <c r="F36" s="70"/>
    </row>
    <row r="37" spans="1:6" ht="30" x14ac:dyDescent="0.25">
      <c r="B37" s="37" t="s">
        <v>37</v>
      </c>
      <c r="C37" s="24">
        <v>20193</v>
      </c>
    </row>
    <row r="39" spans="1:6" x14ac:dyDescent="0.25">
      <c r="C39" s="24"/>
    </row>
  </sheetData>
  <mergeCells count="3">
    <mergeCell ref="C3:F3"/>
    <mergeCell ref="C11:F11"/>
    <mergeCell ref="A35:B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Kai Lobjakas</cp:lastModifiedBy>
  <dcterms:created xsi:type="dcterms:W3CDTF">2024-01-29T12:34:40Z</dcterms:created>
  <dcterms:modified xsi:type="dcterms:W3CDTF">2024-01-29T15:03:50Z</dcterms:modified>
</cp:coreProperties>
</file>