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2.xml" ContentType="application/vnd.openxmlformats-officedocument.spreadsheetml.comments+xml"/>
  <Override PartName="/xl/threadedComments/threadedComment2.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https://rikdelta.just.sise/dhs/webdav/54e109975ccedaa8cb1c0e0cd18d12f987e12dad/37906094930/1fbaf66e-03ab-49ae-ae27-df6227734773/"/>
    </mc:Choice>
  </mc:AlternateContent>
  <xr:revisionPtr revIDLastSave="0" documentId="13_ncr:1_{018E8841-5401-4171-8594-7837765AD07C}" xr6:coauthVersionLast="47" xr6:coauthVersionMax="47" xr10:uidLastSave="{00000000-0000-0000-0000-000000000000}"/>
  <bookViews>
    <workbookView xWindow="-120" yWindow="-120" windowWidth="29040" windowHeight="17640" xr2:uid="{00000000-000D-0000-FFFF-FFFF00000000}"/>
  </bookViews>
  <sheets>
    <sheet name="Taotlus_küsimustiku kokkuvõte" sheetId="3" r:id="rId1"/>
    <sheet name="Küsimustik" sheetId="1" r:id="rId2"/>
    <sheet name="Tegevuskava vorm" sheetId="6" r:id="rId3"/>
    <sheet name="Küsimustiku juhend" sheetId="4" r:id="rId4"/>
    <sheet name="Hindamisvorm" sheetId="14" r:id="rId5"/>
    <sheet name="RIK väärtuspakkumine" sheetId="16" r:id="rId6"/>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0" i="3" l="1"/>
  <c r="U4" i="14" l="1"/>
  <c r="R7" i="14"/>
  <c r="R4" i="14"/>
  <c r="M7" i="14"/>
  <c r="M4" i="14"/>
  <c r="N4" i="14" s="1"/>
  <c r="H4" i="14"/>
  <c r="H7" i="14"/>
  <c r="I4" i="14" s="1"/>
  <c r="T4" i="14" s="1"/>
  <c r="R35" i="14"/>
  <c r="P35" i="14"/>
  <c r="M35" i="14"/>
  <c r="K35" i="14"/>
  <c r="H35" i="14"/>
  <c r="F35" i="14"/>
  <c r="R32" i="14"/>
  <c r="P32" i="14"/>
  <c r="M32" i="14"/>
  <c r="K32" i="14"/>
  <c r="H32" i="14"/>
  <c r="F32" i="14"/>
  <c r="V29" i="14"/>
  <c r="U29" i="14"/>
  <c r="R29" i="14"/>
  <c r="P29" i="14"/>
  <c r="S29" i="14" s="1"/>
  <c r="M29" i="14"/>
  <c r="K29" i="14"/>
  <c r="H29" i="14"/>
  <c r="F29" i="14"/>
  <c r="I29" i="14" s="1"/>
  <c r="R25" i="14"/>
  <c r="P25" i="14"/>
  <c r="M25" i="14"/>
  <c r="K25" i="14"/>
  <c r="H25" i="14"/>
  <c r="F25" i="14"/>
  <c r="R22" i="14"/>
  <c r="P22" i="14"/>
  <c r="M22" i="14"/>
  <c r="K22" i="14"/>
  <c r="H22" i="14"/>
  <c r="F22" i="14"/>
  <c r="V19" i="14"/>
  <c r="U19" i="14"/>
  <c r="R19" i="14"/>
  <c r="P19" i="14"/>
  <c r="M19" i="14"/>
  <c r="K19" i="14"/>
  <c r="N19" i="14" s="1"/>
  <c r="H19" i="14"/>
  <c r="F19" i="14"/>
  <c r="R15" i="14"/>
  <c r="P15" i="14"/>
  <c r="M15" i="14"/>
  <c r="K15" i="14"/>
  <c r="H15" i="14"/>
  <c r="F15" i="14"/>
  <c r="R12" i="14"/>
  <c r="P12" i="14"/>
  <c r="M12" i="14"/>
  <c r="K12" i="14"/>
  <c r="N12" i="14" s="1"/>
  <c r="H12" i="14"/>
  <c r="F12" i="14"/>
  <c r="I12" i="14" s="1"/>
  <c r="E33" i="3"/>
  <c r="E32" i="3"/>
  <c r="E31" i="3"/>
  <c r="E30" i="3"/>
  <c r="E29" i="3"/>
  <c r="E28" i="3"/>
  <c r="D33" i="3"/>
  <c r="D32" i="3"/>
  <c r="D31" i="3"/>
  <c r="D30" i="3"/>
  <c r="D29" i="3"/>
  <c r="D28" i="3"/>
  <c r="E25" i="3"/>
  <c r="E24" i="3"/>
  <c r="E23" i="3"/>
  <c r="D25" i="3"/>
  <c r="D24" i="3"/>
  <c r="D23" i="3"/>
  <c r="E22" i="3"/>
  <c r="D22" i="3"/>
  <c r="E20" i="3"/>
  <c r="S4" i="14" l="1"/>
  <c r="X19" i="14"/>
  <c r="I19" i="14"/>
  <c r="X12" i="14"/>
  <c r="X7" i="14"/>
  <c r="S12" i="14"/>
  <c r="T12" i="14" s="1"/>
  <c r="S19" i="14"/>
  <c r="N29" i="14"/>
  <c r="T29" i="14"/>
  <c r="E34" i="3"/>
  <c r="D34" i="3"/>
  <c r="D26" i="3"/>
  <c r="E26" i="3"/>
  <c r="T19" i="1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tc={988631E3-802F-471E-A064-B47B3CE6C1F6}</author>
    <author>tc={34A3DB40-6A3A-4474-A3C1-2A2D0123D0C1}</author>
  </authors>
  <commentList>
    <comment ref="B16" authorId="0" shapeId="0" xr:uid="{988631E3-802F-471E-A064-B47B3CE6C1F6}">
      <text>
        <t xml:space="preserve">[Lõimkommentaar]
Teie Exceli versioon võimaldab teil seda lõimkommentaari lugeda, ent kõik sellesse tehtud muudatused eemaldatakse, kui fail avatakse Exceli uuemas versioonis. Lisateavet leiate siit: https://go.microsoft.com/fwlink/?linkid=870924.
Kommentaar:
    Automaatselt täidetud küsimustiku lahtri D10 infoga
 </t>
      </text>
    </comment>
    <comment ref="D16" authorId="1" shapeId="0" xr:uid="{34A3DB40-6A3A-4474-A3C1-2A2D0123D0C1}">
      <text>
        <t>[Lõimkommentaar]
Teie Exceli versioon võimaldab teil seda lõimkommentaari lugeda, ent kõik sellesse tehtud muudatused eemaldatakse, kui fail avatakse Exceli uuemas versioonis. Lisateavet leiate siit: https://go.microsoft.com/fwlink/?linkid=870924.
Kommentaar:
    Automaatselt Küsimustiku lahtrist D10</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tc={AF8FD8BF-C834-4181-819A-C6318ED59BBA}</author>
    <author>tc={F8C18F12-25D1-48A0-A3F3-B904410DCF7E}</author>
    <author>tc={5020DB0D-6871-41D6-B2B0-9E97151E95EC}</author>
    <author>tc={4C6C7497-336D-4132-BF8B-E7404E3F2873}</author>
    <author>tc={13EE1FB4-ED6D-4A45-A758-5F577869266B}</author>
  </authors>
  <commentList>
    <comment ref="A18" authorId="0" shapeId="0" xr:uid="{AF8FD8BF-C834-4181-819A-C6318ED59BBA}">
      <text>
        <t>[Lõimkommentaar]
Teie Exceli versioon võimaldab teil seda lõimkommentaari lugeda, ent kõik sellesse tehtud muudatused eemaldatakse, kui fail avatakse Exceli uuemas versioonis. Lisateavet leiate siit: https://go.microsoft.com/fwlink/?linkid=870924.
Kommentaar:
    Täitmisel asendage palun sellel real toodud näide oma tegevustega. 
Kui soovite alustada teksti samas lahtris uuelt realt, klõpsake Alt+Enter</t>
      </text>
    </comment>
    <comment ref="A19" authorId="1" shapeId="0" xr:uid="{F8C18F12-25D1-48A0-A3F3-B904410DCF7E}">
      <text>
        <t>[Lõimkommentaar]
Teie Exceli versioon võimaldab teil seda lõimkommentaari lugeda, ent kõik sellesse tehtud muudatused eemaldatakse, kui fail avatakse Exceli uuemas versioonis. Lisateavet leiate siit: https://go.microsoft.com/fwlink/?linkid=870924.
Kommentaar:
    Täitmisel asendage palun sellel real toodud näide oma tegevustega.
Kui soovite alustada teksti samas lahtris uuelt realt, klõpsake Alt+Enter</t>
      </text>
    </comment>
    <comment ref="A24" authorId="2" shapeId="0" xr:uid="{5020DB0D-6871-41D6-B2B0-9E97151E95EC}">
      <text>
        <t>[Lõimkommentaar]
Teie Exceli versioon võimaldab teil seda lõimkommentaari lugeda, ent kõik sellesse tehtud muudatused eemaldatakse, kui fail avatakse Exceli uuemas versioonis. Lisateavet leiate siit: https://go.microsoft.com/fwlink/?linkid=870924.
Kommentaar:
    Täitmisel asendage palun sellel real toodud näide oma tegevustega. 
Kui soovite alustada teksti samas lahtris uuelt realt, klõpsake Alt+Enter</t>
      </text>
    </comment>
    <comment ref="A31" authorId="3" shapeId="0" xr:uid="{4C6C7497-336D-4132-BF8B-E7404E3F2873}">
      <text>
        <t>[Lõimkommentaar]
Teie Exceli versioon võimaldab teil seda lõimkommentaari lugeda, ent kõik sellesse tehtud muudatused eemaldatakse, kui fail avatakse Exceli uuemas versioonis. Lisateavet leiate siit: https://go.microsoft.com/fwlink/?linkid=870924.
Kommentaar:
    Täitmisel asendage palun sellel real toodud näide oma tegevustega.
Kui soovite alustada teksti samas lahtris uuelt realt, klõpsake Alt+Enter</t>
      </text>
    </comment>
    <comment ref="A37" authorId="4" shapeId="0" xr:uid="{13EE1FB4-ED6D-4A45-A758-5F577869266B}">
      <text>
        <t>[Lõimkommentaar]
Teie Exceli versioon võimaldab teil seda lõimkommentaari lugeda, ent kõik sellesse tehtud muudatused eemaldatakse, kui fail avatakse Exceli uuemas versioonis. Lisateavet leiate siit: https://go.microsoft.com/fwlink/?linkid=870924.
Kommentaar:
    Täitmisel asendage palun sellel real toodud näide oma tegevustega. 
Kui soovite alustada teksti samas lahtris uuelt realt, klõpsake Alt+Enter</t>
      </text>
    </comment>
  </commentList>
</comments>
</file>

<file path=xl/sharedStrings.xml><?xml version="1.0" encoding="utf-8"?>
<sst xmlns="http://schemas.openxmlformats.org/spreadsheetml/2006/main" count="569" uniqueCount="412">
  <si>
    <t>AVALDUS "TERVIST EDENDAV TÖÖKOHT" MÄRGISE KASUTUSÕIGUSE TAOTLEMISEKS</t>
  </si>
  <si>
    <r>
      <rPr>
        <b/>
        <sz val="16"/>
        <color rgb="FF4472C4"/>
        <rFont val="Calibri"/>
      </rPr>
      <t xml:space="preserve">Soovime taotleda "Tervist edendav töökoht" märgise kasutusõigust. 
Allkirjastamisega kinnitan, et olen tutvunud märgise taotlemise ja kasutamise tingimustega veebilehel: https://www.terviseinfo.ee/et/tervise-edendamine/tookohal/tet-margis
Märgise kasutusõiguse kinnituse saamisel kohustume täitma märgise kasutamise tingimusi.
Kinnitan, et taotluses ja enesehindamise küsimustikus esitatud andmed organisatsiooni kohta on tõesed.
</t>
    </r>
    <r>
      <rPr>
        <sz val="16"/>
        <color rgb="FF4472C4"/>
        <rFont val="Calibri"/>
      </rPr>
      <t>/Allkirjastatud digitaalselt/</t>
    </r>
  </si>
  <si>
    <t>Palume taotlejal täita taotluse alljärgnevad valged lahtrid</t>
  </si>
  <si>
    <t>Taotleja seadusliku esindaja nimi (taotluse allkirjastaja):</t>
  </si>
  <si>
    <t>Rivo Reitmann (direktor), asendaja Aive Normak (arenduse asedirektor)</t>
  </si>
  <si>
    <t>Taotleja nimetus:</t>
  </si>
  <si>
    <t>Registrite ja Infosüsteemide Keskus</t>
  </si>
  <si>
    <t>Registrikood:</t>
  </si>
  <si>
    <t xml:space="preserve">	
70000310</t>
  </si>
  <si>
    <t>Juriidiline aadress (ka teised tegutsemiskohad välja tuua):</t>
  </si>
  <si>
    <t>Lubja 4, 19081, Tallinn, Eesti</t>
  </si>
  <si>
    <t xml:space="preserve">Töötajate arv organisatsioonis:	</t>
  </si>
  <si>
    <t>Taotleja peamise tegevusala EMTAK kood:</t>
  </si>
  <si>
    <t>84119 (mujal liigitamata riigi haldustegevus), infotehnoloogia</t>
  </si>
  <si>
    <t xml:space="preserve">Kontaktisiku nimi, telefoni number ja e-posti aadress: </t>
  </si>
  <si>
    <t>Riina Vaikmaa, 5273889, riina.vaikmaa@rik.ee</t>
  </si>
  <si>
    <t>Teine töötajate tervisega seotud fookusteema, mille osas plaanime esitada tegevuskava (lisaks vaimset tervist toetava töökeskonna tegevuskavale, nt liikumisaktiivsuse, tasakaalustatud toitumise edendamine, uimastiennetus töökohal vms):</t>
  </si>
  <si>
    <t>Liikumisaktiivsus töökohal</t>
  </si>
  <si>
    <r>
      <rPr>
        <b/>
        <sz val="14"/>
        <color rgb="FF000000"/>
        <rFont val="Calibri"/>
      </rPr>
      <t xml:space="preserve">Esitame tegevuskava koheseks hindamiseks </t>
    </r>
    <r>
      <rPr>
        <sz val="14"/>
        <color rgb="FF000000"/>
        <rFont val="Calibri"/>
      </rPr>
      <t>(jah/ei, esitame hiljemalt 15.04 järgmisel aastal):</t>
    </r>
  </si>
  <si>
    <t>jah</t>
  </si>
  <si>
    <t>Soovime osaleda tegevuskava koostamist toetavatel koolitustel (jah/ei, millistel sisuteemadel):</t>
  </si>
  <si>
    <t>ei, osalesime eelmisel aastal</t>
  </si>
  <si>
    <t>Peamised tööga seotud terviseriskid taotleja organisatsioonis (nt peamiste töötajaterühmade lõikes)</t>
  </si>
  <si>
    <t>istuv töö, töö kuvariga</t>
  </si>
  <si>
    <t>Need kokkuvõtvad hinnangud ja joonised täituvad automaatselt pärast töökoha tervisedenduse enesehindamisküsimustiku täitmist töölehel "Küsimustik". Täidetud küsimustik tuleb esitada koos taotlusega.</t>
  </si>
  <si>
    <t>I</t>
  </si>
  <si>
    <t>KOKKUVÕTE ENESEHINDAMISEST</t>
  </si>
  <si>
    <t>Hinnang</t>
  </si>
  <si>
    <t>Olulisus</t>
  </si>
  <si>
    <t>HINNANG seadusest tulenevate nõuete täitmisele</t>
  </si>
  <si>
    <t>II</t>
  </si>
  <si>
    <t xml:space="preserve">Hinnang valdkonna korraldamise osas: </t>
  </si>
  <si>
    <t>ORGANISATSIOONI TOETUS JA TÖÖTAJATE HEAOLU PRIORITEETSUS</t>
  </si>
  <si>
    <t>OLUKORRA KAARDISTUS. ANDMETE KOGUMINE JA ANALÜÜS</t>
  </si>
  <si>
    <t>TEGEVUSKAVA JA HINDAMISE PLANEERIMINE</t>
  </si>
  <si>
    <t>ELLUVIIMINE</t>
  </si>
  <si>
    <t>Keskmine koondhinne</t>
  </si>
  <si>
    <t>III</t>
  </si>
  <si>
    <t>Hinnang valdkonna sisuteemade osas:</t>
  </si>
  <si>
    <t>TOETAVA TÖÖKESKKONNA KUJUNDAMINE (töökorralduslik, organisatsiooni tase)</t>
  </si>
  <si>
    <t>TÖÖTAJATE VAIMSE TERVISE TOETAMINE</t>
  </si>
  <si>
    <t>TASAKAALUSTATUD TOITUMISE TOETAMINE</t>
  </si>
  <si>
    <t>LIIKUMISAKTIIVSUSE TOETAMINE, ERGONOOMIA ARENDAMINE</t>
  </si>
  <si>
    <t>UIMASTITE KASUTAMISE VARAJASE MÄRKAMISE JA LOOBUMISE TOETAMINE (nikotiin, alkohol, narkootikumid jms)</t>
  </si>
  <si>
    <t>KOOSTÖÖ, MUUD TOETAVAD TEGEVUSED</t>
  </si>
  <si>
    <t>Etapp või valdkond</t>
  </si>
  <si>
    <t>Väite nr</t>
  </si>
  <si>
    <t>Töökeskkond, riskianalüüs ja tegevuskava</t>
  </si>
  <si>
    <t>Valige sobiv vastus rippmenüü valikust: JAH/EI/OSALISELT TÄIDETUD</t>
  </si>
  <si>
    <t>Lisage siia veergu oma organisatsiooni näiteid ja kommentaare</t>
  </si>
  <si>
    <t>Lisage siia veergu hinne enda tegevusele/olukorrale igasse valgesse lahtrisse tabelis</t>
  </si>
  <si>
    <t>Skaalal 1 tähendus</t>
  </si>
  <si>
    <t>Skaalal 5 tähendus</t>
  </si>
  <si>
    <t>Lisage siia veergu hinnang selle ploki olulisusele oma organisatsiooni põhjal</t>
  </si>
  <si>
    <t>JAH</t>
  </si>
  <si>
    <t>Palun kirjeldage olukorda (näited tegevustest, mis toimivad, mis vajab veel arendamist)</t>
  </si>
  <si>
    <t>1…5 skaalal organisatsiooni hinnang endale</t>
  </si>
  <si>
    <t>1…5 skaalal teemaploki olulisus:
1- teema ei ole üldse oluline meile
5- teema on väga oluline meile</t>
  </si>
  <si>
    <t>EI</t>
  </si>
  <si>
    <t>Seadusest tulenevate nõuete täitmine (TEIS)</t>
  </si>
  <si>
    <t>Töökeskkonna riskianalüüs ja tegevuskava (kõikide ohutegurite osas) on koostatud ja asjakohane.</t>
  </si>
  <si>
    <t>Riskianalüüs on koostatud ja tervist toetavad tegevused toimivad.</t>
  </si>
  <si>
    <t xml:space="preserve">Töökeskkonna ohutusele ei ole pööratud tähelepanu, riskid on maandamata ning ennetustegevusi pole planeeritud. </t>
  </si>
  <si>
    <t xml:space="preserve">Tööandja on nõuetekohaselt korraldanud töökeskkonna ohutuse. Ennetustegevused ohutuse tagamiseks on läbimõeldud ning süsteemsed. </t>
  </si>
  <si>
    <t>OSALISELT TÄIDETUD (palun täpsustage E-veerus)</t>
  </si>
  <si>
    <t>Olemas on töökeskkonnaspetsialist, pädev ettevõtteväline spetsialist või täidab tööandja ise töökeskkonnaspetsialisti kohustusi. Valitud on töökeskkonnavolinik ja tegutsev toimiv töökeskkonnanõukogu.</t>
  </si>
  <si>
    <t>Meil on töökeskkonnaspetsialist, volinik ja toimiv töökeskkonnanõukogu.</t>
  </si>
  <si>
    <t xml:space="preserve">Esmaabivahendid asuvad kergesti juurdepääsetavates kohtades. Nähtaval kohal on esmaabiandja nimi ja telefoninumber ja hädaabinumber 112. Töökohal on olemas esmaabiandja koolituse, vajadusel täienduskoolituse, läbinud töötaja. </t>
  </si>
  <si>
    <t xml:space="preserve">Igal korrusel asub esmaabikapp ja esmaabi andjate kontaktid. Kontaktid on leitavad ka siseveebi avalehel. Koostatud on tööohutuse õppevideo, milles on viidatud esmaabikappide asukohale ja esmaabiandjate kontaktidele. </t>
  </si>
  <si>
    <t>Töötajatele on korraldatud regulaarne tervisekontroll töötervishoiuarsti juures (vastavalt töökeskkonna ohuteguritele või töö laadile).</t>
  </si>
  <si>
    <t xml:space="preserve">Tervisekontrolle teostatakse töötajatele regulaarselt vastavalt ohuteguritele ja töölaadile. Töötervisehoiu arstile suunatakse töötajad aastaringselt enne katseaja lõppu või vastavalt tervisekontrolli tähtajale. </t>
  </si>
  <si>
    <t xml:space="preserve">Organisatsioonis on korraldatud pidev ja süstemaatiline töökeskkonna sisekontroll, mille tulemused on dokumenteeritud, vajadusel korrigeeritud tegevuskava. </t>
  </si>
  <si>
    <t>Töökeskkonda puudutavaid tegevusi vaadatakse läbi nõukogu poolt üks kord kvartalis, otsused dokumenteeritakse ja tegevusi korrigeeritakse vastavalt vajadusele.</t>
  </si>
  <si>
    <t>Kaugtöö tegemiseks on sõlmitud kirjalikud kokkulepped ja läbi viidud individuaalne riskide hindamine kaugtöökohas.</t>
  </si>
  <si>
    <t xml:space="preserve">Riskide hindamine kaugtöö tegemisel on tehtud ja juhend koostatud ning töötajad juhendatud. </t>
  </si>
  <si>
    <t>Töötajatele on läbi viidud asjakohane töötervishoiu ja tööohutusalane juhendamine ja väljaõpe.</t>
  </si>
  <si>
    <t xml:space="preserve">Töötajaid juhendatakse tööle asumisel uue töötaja infopäeval, olemas on tööroobika ja töökeskkonna ning tuleohutuse videomaterjalid. </t>
  </si>
  <si>
    <t xml:space="preserve">Nimetage oma töökeskkonna riskianalüüsist tulenevad peamised riskifaktorid töötajate tervisele: </t>
  </si>
  <si>
    <t>töö kuvariga, istuv töö</t>
  </si>
  <si>
    <t>Etapp</t>
  </si>
  <si>
    <t xml:space="preserve">Küsimused töötaja tervise ja heaolu toetamise korraldamise osas </t>
  </si>
  <si>
    <t>Valige sobiv vastus valikust: JAH/EI/OSALISELT TÄIDETUD</t>
  </si>
  <si>
    <t>Töötajate tervisedendus ja heaolu arendamine on selgelt eesmärgistatud, prioriteetne ja kirjalikult kajastatud organisatsiooni dokumentatsioonis (nt strateegilistes arengukavades, töökorralduse reeglid, protsessid, juhised jne).</t>
  </si>
  <si>
    <t>Töötajate terviseedendus ja heaolu on tagatud. Organisatsiooni väärtustes on välja toodu 4 põhiväärtust, mille üks osa on töötajate heaolu tagamine. Töösisekorra eeskirjas on reguleeritud tööandja tegevused: teeme kontrolle, riskianalüüsi ja koostame tegevuskava.</t>
  </si>
  <si>
    <t xml:space="preserve">Töötajate heaolu ei ole strateegiline prioriteet. Organisatsioonis ei väärtustata ega toetata töötajate tervist ja heaolu järjepidevalt. </t>
  </si>
  <si>
    <t>Organisatsioonis on töötajate tervis ja heaolu strateegiliselt oluline tegevussuund, millel on tagatud jätkusuutlikud ressursid. Valdkonnal on konkreetne vastutaja. Eesmärgid ja prioriteedid on töötajatega koos välja töötatud ja läbi räägitud.</t>
  </si>
  <si>
    <t xml:space="preserve">Juhtkond väärtustab ja toetab töötajate tervise ja heaolu arendamist. </t>
  </si>
  <si>
    <t>Väärtuspakkumine toetab töötajate tervist ja heaolu arendamist. (Lisatud eraldi vahelehele)</t>
  </si>
  <si>
    <t>Organisatsioonis on seatud töötajate tervise ja heaoluga seotud andmetele põhinevad prioriteedid (riskianalüüsi tulemused, sisend töötajatelt, töötervishoiuarstilt jne) ning nende seadmisel saavad töötajad kaasa rääkida või arvamust avaldada (nt paindlik tööaeg, paindlikud puhkepausid/vaheajad, pere- ja tööelu tasakaalu hoidmine).</t>
  </si>
  <si>
    <t>RIKis on paindlik tööaeg, paindlikud puhkepausid/vaheajad, pere- ja tööelu tasakaalus; töötajad saavad kaasa rääkida; töötervishoiu arstilt saadud sisendit on arvestatud tegevuste planeerimisel (massaaž kontoris tööandja kulul). Riskianalüüsist saadud riskid on arvesse võetud. (Rohkem infot väärtuspakkumises)</t>
  </si>
  <si>
    <t>Töötajate tervise ja heaolu teemadel on konkreetne vastutaja (nt konkreetne töötaja, tiim, tervisemeeskond, töökeskkonnanõukogu).</t>
  </si>
  <si>
    <t xml:space="preserve">Meil on töökeskkonnavolinik, -spetsialist ja -nõukogu. Kes on läbinud vastavad koolitused ning täiendavad oma teadmisi vastavalt vajadustele. </t>
  </si>
  <si>
    <t>Tervise teemade vastutajale (töötaja, meeskond) on tagatud vajalikud vahendid ja ettevalmistus seda rolli täita (kokkulepitud õigused ja kohustused, eelarve, tööaeg, tagatud info, enesetäiendamise võimalused jmt).</t>
  </si>
  <si>
    <t xml:space="preserve">Lisaks tervisetiimile on RIKis vabatahtlikud, kes moodustavad Fun tiimi. Tiimiliikmetel võimaldatakse tööajast tegeleda tervise ja heaoluteemadega. Tiimil on olemas eelarvelised vahendid, et seda rolli täita. Kord aastas tunnustatakse tiimi antud panuse eest. </t>
  </si>
  <si>
    <t>Töötajate tervise ja heaoluga seotud sisekommunikatsiooniplaan arvestab organisatsiooni eripärasid  (nt arvestatud on tootmistööliste, muukeelsete töötajate, kaugtööd tegevate töötajatega).</t>
  </si>
  <si>
    <t xml:space="preserve">Meil on hübriidtöö, meie töö võimaldab töötada ka kaugtööl. Meil on loodud keskne sisekommunikatsioonikanal, et info jõuaks kiiresti kõikide töötajateni, ka nendeni, kes ei ole majas. Meie siseveebi kasutusharjumus on kõrge. Selles keskses kanalis kajastame kõike s.h ka tervise ja heaolu teemasid. </t>
  </si>
  <si>
    <t>Kogutakse süsteemselt andmeid, mis võimaldavad töötajate tervise ja heaolu olukorrast ja vajadustest ülevaadet saada (nt töötajate enesehinnangulised andmed heaolu ja pühendumuse kohta, töökoormuse ja stressitase, tervisekahjustusega või väikelastega töötajate vajadused, nikotiinitoodete tarvitajate osakaal, haiguspäevade keskm arv, tööõnnetuste arv, vms).</t>
  </si>
  <si>
    <t>Igakuiselt või kvartaalselt viivad tiimijuhid läbi 1:1 vestluseid töötajatega. Kord aastas toimuvad kõikide töötajatega aastavestlused, millest juhtkond saab ülevaate teemadest, millega süvitsi tegeleda. Ning samuti igaaastaselt läbi viidav töötajate pühendumuse ja rahulolu uuring, mis peegeldab reaalset hetkeseisu.</t>
  </si>
  <si>
    <t>Tervise ja heaoluga seotud andmete kogumist ei toimu või see on juhuslik. Planeeritavad tegevused ei põhine andmetele.</t>
  </si>
  <si>
    <t>Tervise ja heaolu andmeid kogutakse süsteemselt ning mitmetest erinevatest allikatest ja valdkondadest. Seatud on selged ja mõõdetavad eesmärgid, mis põhinevad olemasolevatel andmetel. Andmeid analüüsitakse tegevuste kavandamiseks.</t>
  </si>
  <si>
    <t>Tööandja küsib ja arvestab töötervishoiuarstilt saadud info ja soovitustega tegevuste planeerimisel ja muudatuste elluviimisel.</t>
  </si>
  <si>
    <t>Jah, arvestame sisendiga: näiteks viimati saadud töötervishoiu arsti tagasisidest lähtuvalt käib meil nädalas 2 korda koha peal massöör, teenus on kõikidele töötajatele tasuta. Lisaks saame sisendi töötajate töötervishoiuarsti otsusest, et koheselt pakkuda töötajale abi ja toetust (nt. prillihüvitis,füsioteraapia, jalatoed, ergonoomilised hiired ja hiirematid jms.)</t>
  </si>
  <si>
    <r>
      <t xml:space="preserve">Töötajate </t>
    </r>
    <r>
      <rPr>
        <sz val="10"/>
        <rFont val="Calibri"/>
        <family val="2"/>
        <charset val="186"/>
      </rPr>
      <t>heaolu</t>
    </r>
    <r>
      <rPr>
        <sz val="10"/>
        <color rgb="FF000000"/>
        <rFont val="Calibri"/>
        <family val="2"/>
        <charset val="186"/>
      </rPr>
      <t xml:space="preserve"> (tervis, tööalane toimetulek, pühendumus jne) analüüsitakse regulaarselt (vähemalt kord kahe aasta jooksul).</t>
    </r>
  </si>
  <si>
    <t xml:space="preserve">Küsime töötajate pühendumuse ja rahulolu kohta tagasisidet vähemalt kord aastas, lisaks teeme vajadusel välkküsitlusi. </t>
  </si>
  <si>
    <t>Töötajad saavad anda jooksvalt tagasisidet ja teha ettepanekuid töökeskkonna ja töökorralduse parandamiseks.</t>
  </si>
  <si>
    <t xml:space="preserve">Inimesed saavad teha ettepanekuid ja anda tagasisidet nii küsimustikes, kui otse nõukogule, spetsialistile ja volinikule. </t>
  </si>
  <si>
    <t>Töötajate tervise ja heaolu arendamiseks on koostatud ja töötajatele avalikustatud kinnitatud aastased tegevuseesmärgid (tegevuskava/tööplaan).</t>
  </si>
  <si>
    <t xml:space="preserve">Iga aasta alguses on koostatud tervise ja heaolu edendamiseks tegevuskava. </t>
  </si>
  <si>
    <t>Tööplaani ei ole.</t>
  </si>
  <si>
    <t xml:space="preserve">Organisatsioonis on koostatud ja avalikustatud selgete mõõdikutega tegevuskava, mida seiratakse regulaarselt. </t>
  </si>
  <si>
    <t xml:space="preserve">Tegevuste mõju või tulemusi hinnatakse (nt küsitlused, intervjuud, analüüsid). </t>
  </si>
  <si>
    <t xml:space="preserve">Oleme küsinud osalejatelt tagasisidet ja soovitusi, lisaks järgnevate üritustele korraldajatepoolsed retrod, millega hinnatakse toimunud tegevuse mõju ja edukust. </t>
  </si>
  <si>
    <t xml:space="preserve">Tervisedenduse eesmärkide ja tegevuste juurde on määratud olulised töötajate heaoluga seotud mõõdikud, mida regulaarselt jälgitakse (vähemalt kord kahe aasta jooksul). </t>
  </si>
  <si>
    <t>Küsime üritustejärgset tagasisidet, samuti annab töötajate heaolust ülevaate pühendumuse ja rahulolu uuring, mis on asutuse strateegilise eesmärgi üks mõõdikutest.</t>
  </si>
  <si>
    <t xml:space="preserve">Tegevused on integreeritud organisatsiooni igapäevasesse töösse ja on osa tegevusi koordineerivate või elluviivate töötajate igapäevasest tööst. </t>
  </si>
  <si>
    <t xml:space="preserve">Terviseteemaliste koolituste organiseerimisega tegeleb tervisemeeskond, ürituste korraldamine on vabatahtlik. Tööandja ja tiimijuhid võimaldavad töötajatel tööajast ürituste korraldamisel osaleda. </t>
  </si>
  <si>
    <t>Tegevusi võetakse lisakohustusena ja nende elluviimine ei ole otseselt kellegi vastutus. Juhtkond on passiivne.</t>
  </si>
  <si>
    <t>Tegevused on integreeritud igapäevatöösse. Elluviimisel on jagatud rollid ja vastutus. Juhtkond näitab eeskuju.</t>
  </si>
  <si>
    <r>
      <t>Elluviimisel on optimaalselt kaasatud k</t>
    </r>
    <r>
      <rPr>
        <sz val="10"/>
        <rFont val="Calibri"/>
        <family val="2"/>
        <charset val="186"/>
      </rPr>
      <t>ogu tervise ja heaolu eest vastutav mee</t>
    </r>
    <r>
      <rPr>
        <sz val="10"/>
        <color rgb="FF000000"/>
        <rFont val="Calibri"/>
        <family val="2"/>
        <charset val="186"/>
      </rPr>
      <t xml:space="preserve">skond, jagatud on rollid ja vastutus. </t>
    </r>
  </si>
  <si>
    <t xml:space="preserve">Elluviimisel on kaasatud nii tervisemeeskond kui FUN tiim. Rollid on jaotatud ja vastutaja määratud. Vastutajad roteeruvad, et ennetada ürituste ja koolituste korraldamisel läbipõlemist. </t>
  </si>
  <si>
    <t>Kokkulepped ja tegevused on töötajate seas selgelt kommunikeeritud, regulaarselt käsitlusel ja vajadusel ajakohastatud.</t>
  </si>
  <si>
    <t xml:space="preserve">Koostatakse iga-aastane plaan vastavalt eelarvelistele võimalustele. Üritusi kajastatakse sisveebis, võimalusel salvestatakse.  jooksvalt uuendatakse infot siseveebis, teavitatakse kohvihommikutel jne. Ürituste ja koolituste korraldajad kohtuvad regulaarselt ning ülesanded jaotatakse võrdselt ning hoitakse silma peal tegevuskaval ja ajaplaanil. </t>
  </si>
  <si>
    <t>Juhtkond osaleb aktiivselt tervisedenduse tegevustes ja näitab eeskuju.</t>
  </si>
  <si>
    <t xml:space="preserve">Juhtkond võtab üritustest osa ning on kaastatud ka korraldamisse ja planeerimisse. </t>
  </si>
  <si>
    <t>Valdkond</t>
  </si>
  <si>
    <t>Küsimused töötajate tervise ja heaolu sisuteemade osas</t>
  </si>
  <si>
    <t>Valige sobiv vastus valikust JAH/EI/OSALISELT TÄIDETUD</t>
  </si>
  <si>
    <t>1…5 skaalal hinnang endale</t>
  </si>
  <si>
    <t xml:space="preserve">Juhtkond ja kõik juhid rakendavad positiivset juhtimisstiili ja tagavad heaolu toetava tööõhkkonna (osapoolte kaasatus, avatus ideedele ja koostööle, toetavad ja lugupidavad suhted, tunnustamine jne) </t>
  </si>
  <si>
    <t xml:space="preserve">Toimuvad regulaarsed aastavestlused kord aastas, 1:1 vestlused jooksvalt. Kokku on lepitud juhtimispõhimõtted ja  juhtimiskompetentsid. Tublide tunnustamine 1x aastas. Peame meeles staažikaid töötajaid tänumärgiga. </t>
  </si>
  <si>
    <t xml:space="preserve">Töötajat toetava psühhosotsiaalse töökeskkonna loomise ja arendamisega ei tegeleta. Toetavad tegevused, sh juhtimispraktikad ei ole süsteemsed ega järjepidevad. </t>
  </si>
  <si>
    <t xml:space="preserve">Organisatsioonis on võetud kasutusele erinevad meetmed (sh juhtimispraktikad), et tagada töötajatele toetav ja turvaline töökeskkond.   Töötajat toetavad tegevused on läbimõeldud ja järjepidevad. </t>
  </si>
  <si>
    <t>Organisatsioonil on ühiselt läbi räägitud põhimõtted ja käitumisjuhised negatiivse mõjuga käitumise ärahoidmiseks ja selliste juhtumitega tegelemiseks  (nt töökiusu, diskrimineerimise jms vältimiseks, juhtumitest teada andmine).</t>
  </si>
  <si>
    <t xml:space="preserve">Koondame regulaarselt töötajate tagasisidet, kui turvaliselt nad ennast tööl tunnevad ja küsimustiku kokkuvõtte tegemisel kommunikeerime seda teemat iga kord uuesti. Tuletame meelde, kuhu pöörduda abi saamiseks. Siseveebi on koondatud materjal antud teema kohta ning sellest teavitatud töötajaid kohvihommikul. </t>
  </si>
  <si>
    <t xml:space="preserve">Juhid (sh keskastmejuhid) on koolitatud psühhosotsiaalse töökeskkonna ja toimetuleku teemades ning oskavad vastavalt käituda (nt juhid on osalenud vaimse tervise esmaabi vmt koolitusel, oskavad märgata läbipõlemise tunnuseid jne). </t>
  </si>
  <si>
    <t xml:space="preserve">Toimuvad koolitused märkamiseks ja vaimse tervise toetamiseks. RIK sai vaimset tervist väärtustava organisatsiooni hõbemärgise aastal 2023. Vastavad koolitused juhtidele on plaanitud aastasse 2025. </t>
  </si>
  <si>
    <t xml:space="preserve">Organisatsioonis on välja kujundatud töötajatele toetava tagasiside andmise- ja tunnustussüsteem. </t>
  </si>
  <si>
    <t xml:space="preserve">Töötajate tunnustamine on üks juhtimiskompetents. Iga-aastasel aastalõpuüritusel valitakse tublimaid kolleege, parimaid projekte ja kolleege. Kohvihommikutel tutvustavad töötajad oma edulugusid ja saavutusi. Siseveebis on töötajate tunnustamise süsteem, kus kõik saavad üksteist tunnustada ja kiita. </t>
  </si>
  <si>
    <t>Organisatsioonis on läbi räägitud ja kirjeldatud pikaajalisel haiguslehel olevatele töötajatele töötamise võimaldamise või töö ajutise kohandamise etapid või põhimõtted.</t>
  </si>
  <si>
    <t xml:space="preserve">RIkis ei ole ühtegi töötajat olnud pikaajaliselt haiguslehel. Viimati oli pika-ajaline haigusleht 7 aastat tagasi ja töötaja sai jätkata oma tööd, kui töövõimetusleht muutus.  Kuna pikaajalisi haiguslehel olijaid ei ole ei ole olnud ka vajadust  vastava dokumendi loomiseks. Iga teemaga tegeletakse vajaduspõhiselt ja vastavalt seadusele. Juhul, kui keegi peakski jääma pikaajaliselt haigeks, siis paindlik töökorraldus aitab meil vajadusel töö ümber korraldada. </t>
  </si>
  <si>
    <t>Usaldusväärne vaimset tervist toetav info, kuhu abi saamiseks pöörduda, on organisatsioonis kõigile töötajatele teada ja abi on kergesti kättesaadav.</t>
  </si>
  <si>
    <t xml:space="preserve">Info ja juhised on olemas siseveebis. </t>
  </si>
  <si>
    <t>Lisaks eeltoodule võib kirjeldada oma organisatsiooni täiendavat hea praktika näidet või väljatöötatud põhimõtet.</t>
  </si>
  <si>
    <t xml:space="preserve">Erakorralise ja raske sündmuse korral töötaja eraelus tagab tööandja kriisinõustamise ja igakülgse abi. </t>
  </si>
  <si>
    <t>Töötajatelt uuritakse regulaarselt hinnangut tema vaimset tervist ja turvalist töökeskkonda mõjutavate tegurite osas (nt töökoormusele, töösuhetele tagasiside, diskrimineerimise, töökiusu, vägivallaohu vms esinemine).</t>
  </si>
  <si>
    <t xml:space="preserve">Oktoober on meie majas tervisekuu, käsitleme erinevaid teemasid: uni, vaimne tervis, liikumine ja toitumine- kõik soodustavad ja tervet vaimset tervist. Töökiusu teavitamise ja lahendamise juhendmaterjal on lisatud siseveebi. Korraldatakse erinevaid küsitlusi, jagatakse väliste partnerite küsitluste linke (näiteks peaasi.ee). Vastavalt saadud tagasisidele korraldame koolitusi ja infotunde oma töötajatele. </t>
  </si>
  <si>
    <t xml:space="preserve">Töötajate tööalast toimetulekut ei toetata, tööstressi reguleerimisega ei tegeleta. Töötajatel ei ole võimalusi eneseabioskuste omandamiseks või arendamiseks. </t>
  </si>
  <si>
    <t>Töötajate tööalane toimetulek on toetatud. Pakutakse (töö)stressi reguleerimise ja eneseabi oskute arendamise võimalusi. Töötajad on kaasatud otsuste tegemisse ja arvestatud on erinevate töötajate vajadustega.</t>
  </si>
  <si>
    <t>Töötajate ametialane areng on tööandja poolt toetatud ja töötajatele pakutakse tööalast toimetulekut toetavaid teenuseid (nt töönõustamine, supervisioon, coaching, mentorlus, kovisioon, SOS-tiim, tööpartner).</t>
  </si>
  <si>
    <t xml:space="preserve">Kõikidel alustavatel töötajatel on esimestel kuudel oma mentorid. Samuti on meie majas agile coach, kes toetab juhte oma arengul. Vajaduspõhiselt kasutatakse ka coachingut. </t>
  </si>
  <si>
    <t xml:space="preserve">Kõigil töötajatel on võimalik vaimset tervist toetavaid pädevusi arendada, sh koolituste ja erinevate koostöövõimaluste kaudu. </t>
  </si>
  <si>
    <t xml:space="preserve">Asutusel on olemas koolitusplaan, mis sisaldab nii majasiseseid, kui väliseid koolitusi. Ja kõikidel töötajatel on võimalik neil koolitustel osaleda ja kuna koolitused salvestatakse saab neid ka hiljem järgi vaadata. </t>
  </si>
  <si>
    <t>Töötajatel on võimalik osaleda organisatsiooni ühistunnet suurendavatel sündmustel.</t>
  </si>
  <si>
    <t xml:space="preserve">RIKis on iga kuu väiksemad ühisüritused, kuhu on kõik töötajad oodatud- käsitleme erinevaid teemasid, mis hõlmavad näiteks ühiselt meisterdamist, ühiselt sportimist ja ka niisama koos viibimist koos mälumängu ja maitsva suupistega. Suuremad kokkusaamise üritused on suveseminar ja aastalõpu pidu. Samuti osaleme ühiselt erinevatel spordiüritustel. </t>
  </si>
  <si>
    <t>Kirjeldage oma organisatsiooni hea praktika näidet või väljatöötatud põhimõtet, mis aitab läbipõlemist ennetada.</t>
  </si>
  <si>
    <t xml:space="preserve">Korraldame üritusi erinevatele sihtgruppidele (spordiarmastajatele, meisterdamishuvilistele, mälumänguritele jms.) , et kõik saaksid ühistegevustest osa ja kolleegidega suhelda. Sel aastal korraldasime ka hea une ja tervisliku toitumise loengud, et toetada töötajate vaimset tervist. </t>
  </si>
  <si>
    <t>Regulaarselt on uuritud töötajate ootusi ja vajadusi toitumise osas töökohal (nt ühisüritustele registreerumisel vms).</t>
  </si>
  <si>
    <t xml:space="preserve">Arvestame inimeste soovidega ja tellime juba ennatlikult ette toitu, mis sobib nii taimetoitlastele, gluteeni ja laktoositalumatutele. Alati märgime ära, mis toit, kellele sobib. </t>
  </si>
  <si>
    <t>Töötajatele tagatud tingimused toitumiseks ei ole piisavad. Toetavad tegevused ei ole süsteemsed ega järjepidevad. Tingimuste arendamisel ei ole töötajaid piisavalt kaasatud ega nende vajadustega arvestatud.</t>
  </si>
  <si>
    <t xml:space="preserve">Töötajatele on loodud nende ootustele ja vajadustele vastavad tasakaalustatud toitumist võimaldavad tingimused. Toetavad tegevused on läbimõeldud ja järjepidevad. </t>
  </si>
  <si>
    <t>Tagatud on kaasavõetud toidu säilitamise, soojendamise võimalused.</t>
  </si>
  <si>
    <t xml:space="preserve">Igal korruse puhkealal on kööginurk, kuid praktika näitab, et inimesed kogunevad II korruse puhkealale, et ühiselt kaasa võetud kodust toitu nautida ja kolleegidega suhelda. </t>
  </si>
  <si>
    <t>Kõigile töötajatele on tagatud piisav aeg söömiseks (vähemalt 30 minutit 8-tunnise tööpäeva kohta, pikemates vahetustes täiendav puhkepaus einestamiseks).</t>
  </si>
  <si>
    <t xml:space="preserve">Inimesed saavad käia söömas neile sobival ajal. Saavad süüa enda kaasatoodud toite, käia majas esimesel korrusel olevas bistroos või väljas ümbruskonnas lõunatamas. </t>
  </si>
  <si>
    <t>Toitlustusteenuse pakkuja (nt töökohal tegutsev, tööle tellitav totlustaja, toidu- või joogiautomaadid) võimaldab tasakaalustatud, mitmekesist ja võimalikult taskukohast menüüd.</t>
  </si>
  <si>
    <t xml:space="preserve">Bistroos saab ise oma taldrikut täita ja sinna asetada tervislikku toitu. Alati on menüüs nii juurikaid, liha, kala ning erinevaid köögivilju. </t>
  </si>
  <si>
    <t xml:space="preserve">Organisatsioon tegeleb süsteemselt tasakaalustatud toitumist toetavate teadmiste ja oskuste kujundamisega.  </t>
  </si>
  <si>
    <t xml:space="preserve">Tervisekuul, oktoobris pühendame ühe nädala ka tervislikule toitumisele. Sel aastal käis meil külas toitumisnõustaja ning jagas nõuandeid tervislikuks toitumiseks. Samuti on meil siseveebis foorumis retseptinurk. </t>
  </si>
  <si>
    <t xml:space="preserve">Meil toimuvad aastaringselt puuvilja teisipäevad. </t>
  </si>
  <si>
    <t>Regulaarselt on uuritud töötajate ootusi ja vajadusi liikumisvõimaluste osas (sh erivajadustega, krooniste haigustega seotud vajadused).</t>
  </si>
  <si>
    <t xml:space="preserve">Meil on invatualett ja võimalus liikuda korruste vahel liftiga. </t>
  </si>
  <si>
    <t>Töötajatele tagatud tingimused füüsiliseks aktiivsuseks ja/või lõõgastuspausideks ei ole piisavad. Toetavad tegevused ei ole süsteemsed ega järjepidevad. Tingimuste arendamisel ei ole töötajaid kaasatud ega nende vajadustega arvestatud.</t>
  </si>
  <si>
    <t xml:space="preserve"> Tingimuste arendamisel on töötajad kaasatud ja arvestatud erinevate vajadustega, sh töö iseloomuga. Töötajatele on tagatud nende ootustele ja vajadustele vastavad tingimused aktiivsuse ja/või lõõgastuspauside võimaldamiseks. Toetavad tegevused on läbimõeldud ja järjepidevad.</t>
  </si>
  <si>
    <t>Töökohta on mugav ja turvaline liikuda, võimalusel vabas õhus ja aktiivselt (nt jalgsi, rattaga, ühistranspordiga, töötaja erivajadusi arvestavalt nt ratastooliga vms abivahenditega, loodud või läheduses on jalgratta parkimise võimalused).</t>
  </si>
  <si>
    <t xml:space="preserve">Meil on olemas ka rattaparkla ja soodustame õues liikumist (kõnnikuu iga kevad, asutuse spordipäevad, tervise kuu, pinksiturniir). Aprillis käime pealelõunal ühiselt 30 minutilisel jalutuskäigul. </t>
  </si>
  <si>
    <t>Töökohad ja kasutatavad töövahendid on ergonoomilised ja seadistatud võimalikult individuaalsetele vajadustele vastavalt.</t>
  </si>
  <si>
    <t xml:space="preserve">Kõik mugavused ja töövahendid on inimestele tagatud ning individuaalsed vajadused täidetud. </t>
  </si>
  <si>
    <t xml:space="preserve">Töö- ja olmekeskkond (nt puhkeruumid) on kujundatud organisatsiooni töö iseloomu ja töötajate vajadusi arvestavalt liikumist ja/või lõõgastust toetavaks (nt printimiskeskused on koondatud, siseterviserada, vaiksem ruum lõõgastumiseks, lamamisvõimalus, võimlemisnurk vahenditega). </t>
  </si>
  <si>
    <t xml:space="preserve">Printimiskeskus on II korrusel, kuhu inimesed üldjuhul jalutavad, samuti saab kohvi vaid II korruselt- mis toob inimesed ühte kohta kokku ja paneb neid omavahel suhtlema. Samuti on meil 7. korruse puhkeala, kus saab lauatennist mängida ja seal on ka hästivarustatud jõusaal. Treppidel on liikumist soodustavad kleepsud ning esmaspäevad on RIKis liftivabad. Ehk siis inimesed kasutavad võimalusel lifti asemel treppe.  Samuti on meil mugavad toolid puhkamiseks ja telefonikõnede tegemiseks ning piisavalt ruume privaatselt töötamiseks. </t>
  </si>
  <si>
    <t>Töökorralduse reeglites on kokkulepitud töötajate liikumisaktiivsuse toetamise kord (nt täiendavad liikumis- või lõõgastuspausid tööaja sees).</t>
  </si>
  <si>
    <t xml:space="preserve">Töötajatele võimaldatakse pause vastavalt vajadusele. </t>
  </si>
  <si>
    <t>Kasutusele on võetud tööandjapoolne toetussüsteem kõigi töötajate regulaarsete liikumisvõimaluste toetamiseks, arvestades töötajate vajadusi (nt Stebby vm sarnased lahendused, tasuta trennid organisatsioonis).</t>
  </si>
  <si>
    <t xml:space="preserve">Meil on sporditoetus, jõusaal oma majas, jõusaali ringtreening, pilates, bowlingutiim, korvpalli tiim, pinksilaud kontoris, jooksutiimid. </t>
  </si>
  <si>
    <t>Organisatsioon tegeleb süsteemselt töötajate füüsilise aktiivsuse olulisust toetavate teadmiste kujundamisega.</t>
  </si>
  <si>
    <t xml:space="preserve">Kaasame ja teavitame töötajaid, kui toimuvad üritused. Koolitused salvestame ning pakume alati võimalust järele vaatamiseks. </t>
  </si>
  <si>
    <t>Lisaks eeltoodule võib kirjeldada oma organisatsiooni täiendavat hea praktika näidet või väljatöötatud põhimõtteid.</t>
  </si>
  <si>
    <t xml:space="preserve">Motiveerivad hüüdlaused treppidel ja liftides, mis motiveerivad töötajaid liikuma. </t>
  </si>
  <si>
    <t>Kaardistatud on töötajate hoiakuid ja käitumist ning hinnatud probleeme seoses uimastite tarvitamisega (sh tubaka- ja nikotiinitooted, alkohol, narkootilised ained).</t>
  </si>
  <si>
    <t xml:space="preserve">Jagame pisteliselt soovituslikke uudiseid sõltuvusest vabanemiseks. Teeme ka pistelist kontrolli ja seni on laboritulemused olnud negatiivsed. Teema on meile oluline ja tegeleme sellega vajaduspõhiselt. Plaanime kaardistada töötajate vajadused uimastite kasutamisest loobumiseks. </t>
  </si>
  <si>
    <t xml:space="preserve">Uimastitega seotud probleemide ennetuse, varajase märkamisega töökeskkonnas ja lahenduste võimaldamisega ei tegeleta. </t>
  </si>
  <si>
    <t xml:space="preserve">Uimastega seotud probleemide ennetuse ja varajase märkamise tegevused on läbimõeldud ja järjepidevad. Otsuste tegemisel on kaasatud töötajaid. Organisatsioon võimaldab toetust nõustamis- ja/või loobumisteenustel osalemiseks ning vastav info on töötajatele kergesti kättesaadav. </t>
  </si>
  <si>
    <t>Kõigile töötajatele on tagatud tubakasaastest (sh e-sigaretiga kaasnevast saastest) puhas õhk töökohas.</t>
  </si>
  <si>
    <t xml:space="preserve">Suitsetamine on lubatud vaid selleks ettenähtud kohtades. </t>
  </si>
  <si>
    <t xml:space="preserve">Organisatsiooni koosviibimiste kultuur kolleegide ja klientidega ei soosi uimastite tarvitamist (nt ühiste sündmuste tähistamisel alkoholi tarvitamine või pakkumine tööandja poolt). </t>
  </si>
  <si>
    <t xml:space="preserve">Toetame alholivabade ürituste korraldamist. </t>
  </si>
  <si>
    <t xml:space="preserve">Usaldusväärne info uimastitega seotud probleemide märkamiseks ja abi saamiseks (nt nõustamiskeskuste info, psühholoogiline nõustamise, loobumist toetavate meetmete ja programmide kohta) on kergesti kättesaadav. Koostatud ja avaldatud on käitumisjuhend uimastiprobleemidega tegelemiseks.  </t>
  </si>
  <si>
    <t xml:space="preserve">Siseveebis on juhendavad lingid olemas. </t>
  </si>
  <si>
    <t xml:space="preserve">Organisatsioon võimaldab töötajatele toetust narkootiliste ainete tarvitamisest loobumisel (nt tööandja toetus nikotiinasendusravile, loobumisprogrammides osalemise võimaldamine tööajast, täiendava nõustamise või psühholoogise abi võimaldamine). </t>
  </si>
  <si>
    <t xml:space="preserve">Probleemide tekkimisel tegeletakse sellega vajaduspõhiselt. Loomulikult võimaldame töötajatel loobumisprogrammides osalemist ka töö ajast ning vajadusel abistame nõustamise ja psühholoogilise abiga. </t>
  </si>
  <si>
    <t>Lisaks eeltoodule võib kirjeldada oma organisatsiooni täiendavat hea praktika näidet või rakendatud põhimõtteid.</t>
  </si>
  <si>
    <t xml:space="preserve">Viime läbi asutuses pisteliselt reoveeuuringuid. Tulemused negatiivsed. </t>
  </si>
  <si>
    <t>Tervise ja heaolu osas tehakse koostööd organisatsiooniväliste partneritega (nt kogukonnad, kohalikud omavalitsused, MTÜd)?</t>
  </si>
  <si>
    <t xml:space="preserve">Korraldame aegajalt asutuse sees infotunde nende teemade kajastamiseks, esinejateks välised partnerid. Verekeskus käib kord aastas meil kontoris kohapeal ja annetame ühiselt verd. </t>
  </si>
  <si>
    <t xml:space="preserve">Koostöö väliste partneritega või täiendavad tegevused puuduvad. </t>
  </si>
  <si>
    <r>
      <t>Terviseteemadel tehakse koostööd väliste partneritega ja/või leitakse täiendavaid võimalusi töötajate heaolu toetamiseks.</t>
    </r>
    <r>
      <rPr>
        <b/>
        <sz val="10"/>
        <rFont val="Calibri"/>
        <family val="2"/>
        <charset val="186"/>
      </rPr>
      <t xml:space="preserve"> Organisatsiooni on hinnatud töötajate heaoluga seotud märgise ja /või tunnustusega. </t>
    </r>
  </si>
  <si>
    <r>
      <t>Organisatsioonil on töötajate heaoluga seotud märgiseid</t>
    </r>
    <r>
      <rPr>
        <sz val="10"/>
        <color rgb="FF0000FF"/>
        <rFont val="Calibri"/>
        <family val="2"/>
        <charset val="186"/>
      </rPr>
      <t xml:space="preserve"> </t>
    </r>
    <r>
      <rPr>
        <sz val="10"/>
        <color rgb="FF000000"/>
        <rFont val="Calibri"/>
        <family val="2"/>
        <charset val="186"/>
      </rPr>
      <t xml:space="preserve">ja/või tunnustusi või on need taotlemisel? (Peresõbraliku, vaimse tervise, mitmekesise tööandja jms märgised, TET võrgustik, ISO 45001 jne). </t>
    </r>
  </si>
  <si>
    <t xml:space="preserve">Vaimset tervist väärtustava organisatsiooni hõbemärgis, Kaugtöö märgis, RIK veregrupp märgis, Riigikaitsjate toetaja märgis. Taotlemisel Tervist Edendava Tööandja märgis. </t>
  </si>
  <si>
    <t xml:space="preserve">Tervise ja heaolu parendamiseks rakendatakse mõnda teaduspõhist ennetusprogrammi või -tegevust (nt uimastitega seonduvalt, positiivsete peresuhete toetuseks jmt).                                                                                                                     </t>
  </si>
  <si>
    <t xml:space="preserve">Lähtume vajaduspõhiselt, hetkel ei ole teemaks tõusnud. </t>
  </si>
  <si>
    <t>Tehtud on täiendavaid analüüse ja ennetustegevusi töötajate heaolu toetavates valdkondades (nt sõeluuringute jm tervishoiuteenuste tellimine töökohale, vaktsineerimise toetamine).</t>
  </si>
  <si>
    <t>Vaktsineerimine, geeniuuring, doonoripäev.</t>
  </si>
  <si>
    <t xml:space="preserve">Oktoober on tervisekuu ning septembris kutsume töötajaid üles alkoholist loobuma. </t>
  </si>
  <si>
    <t>Töökoha tervisedenduse tegevuskava koostamise soovitused</t>
  </si>
  <si>
    <r>
      <t xml:space="preserve">1. Olukorra analüüs ja järeldused ehk hinnang olukorrale
</t>
    </r>
    <r>
      <rPr>
        <i/>
        <sz val="11"/>
        <color rgb="FF000000"/>
        <rFont val="Calibri"/>
        <family val="2"/>
      </rPr>
      <t xml:space="preserve">Kasutage analüüsimiseks erinevaid võimalusi ja metoodikat (nt  enesehindamisvahend, riskianalüüs, sisehindamine,töötervishoiuarsti tagasiside, rahulolu-uuringud vms uuringud töötajate seas, statistika jms), mis aitavad välja selgitada peamised probleemid ja/või arenguvajadused tervise ja heaolu valdkonnas. Kui neid andmeid ei ole, siis tuleks kavandada andmete kogumine ja analüüs.
</t>
    </r>
  </si>
  <si>
    <r>
      <rPr>
        <b/>
        <sz val="11"/>
        <color rgb="FF000000"/>
        <rFont val="Calibri"/>
        <scheme val="minor"/>
      </rPr>
      <t xml:space="preserve">2. Arenguvajadused
</t>
    </r>
    <r>
      <rPr>
        <sz val="11"/>
        <color rgb="FF000000"/>
        <rFont val="Calibri"/>
        <scheme val="minor"/>
      </rPr>
      <t>Valige meeskonnaga tervise- ja heaoluvaldkonnad ning nendes selgunud arenguvajadused, millega planeerite edasi tegeleda. Püstitage eesmärgid ja vajadusel määratlege tulemuslikkuse näitajad</t>
    </r>
    <r>
      <rPr>
        <b/>
        <sz val="11"/>
        <color rgb="FF000000"/>
        <rFont val="Calibri"/>
        <scheme val="minor"/>
      </rPr>
      <t xml:space="preserve">. </t>
    </r>
    <r>
      <rPr>
        <b/>
        <sz val="11"/>
        <color rgb="FF4472C4"/>
        <rFont val="Calibri"/>
        <scheme val="minor"/>
      </rPr>
      <t xml:space="preserve">Märgise programmi raames on arengufookuses kaks teemat.
</t>
    </r>
    <r>
      <rPr>
        <b/>
        <sz val="11"/>
        <color rgb="FF0070C0"/>
        <rFont val="Calibri"/>
        <family val="2"/>
        <charset val="186"/>
        <scheme val="minor"/>
      </rPr>
      <t xml:space="preserve">Fookusteema 1. </t>
    </r>
    <r>
      <rPr>
        <b/>
        <sz val="11"/>
        <color rgb="FF000000"/>
        <rFont val="Calibri"/>
        <scheme val="minor"/>
      </rPr>
      <t xml:space="preserve">Töötajate vaimset tervist toetav töökeskkonna kujundamine </t>
    </r>
    <r>
      <rPr>
        <sz val="11"/>
        <color rgb="FF000000"/>
        <rFont val="Calibri"/>
        <scheme val="minor"/>
      </rPr>
      <t xml:space="preserve">(üleasutuselised või üksusesisesed töökorralduslikud arengud, mis ennetavad töökeskkonnas psühhosotsiaalsete riskide esinemist)
</t>
    </r>
    <r>
      <rPr>
        <b/>
        <sz val="11"/>
        <color rgb="FF0070C0"/>
        <rFont val="Calibri"/>
        <family val="2"/>
        <charset val="186"/>
        <scheme val="minor"/>
      </rPr>
      <t xml:space="preserve">Fookusteema 2. </t>
    </r>
    <r>
      <rPr>
        <b/>
        <sz val="11"/>
        <color rgb="FF000000"/>
        <rFont val="Calibri"/>
        <scheme val="minor"/>
      </rPr>
      <t xml:space="preserve">Valige tegevusvaldkond, mis on oluline teie asutuse töötajate tervise ja heaolu arenguks </t>
    </r>
    <r>
      <rPr>
        <sz val="11"/>
        <color rgb="FF000000"/>
        <rFont val="Calibri"/>
        <scheme val="minor"/>
      </rPr>
      <t>(nt liikumise (sh ergonoomia), tasakaalustatud toitumise edendamine, uimastiennetus)</t>
    </r>
  </si>
  <si>
    <r>
      <t xml:space="preserve">3. Püstitage eesmärgid
</t>
    </r>
    <r>
      <rPr>
        <sz val="11"/>
        <color theme="1"/>
        <rFont val="Calibri"/>
        <family val="2"/>
        <scheme val="minor"/>
      </rPr>
      <t>Eesmärk peab keskenduma tulemusele, mitte tegevusele, olema prioriteetne, mõõdetav, saavutatav, ajaliselt piiritletud ja töötajate poolt aktsepteeritud. Eesmärk tuleb seada mõlema fookusteema osas, millele esitate tegevuskava.</t>
    </r>
  </si>
  <si>
    <r>
      <t>4. Mõõdikud ehk tulemuslikkuse näitajad</t>
    </r>
    <r>
      <rPr>
        <sz val="11"/>
        <color theme="1"/>
        <rFont val="Calibri"/>
        <family val="2"/>
        <scheme val="minor"/>
      </rPr>
      <t xml:space="preserve">
Mõõdikute abil on meeskonnal võimalik hinnata asutuse tervisevaldkonnas läbiviidud tegevuste mõju. Tulemuslikkuse näitaja kaudu mõõdetakse arengut, hinnatakse eesmärgini jõudmist. Eesmärgi saavutamiseks tehakse mõõtmisi (seiratakse) näitajaid tegevusperioodi (kestel ja) lõpus, mistõttu on mõistlik tegevusplaanis arvestada ka uuringute/küsitluste läbiviimise ajaga. Mõõdikud tuleb ära näidata samuti mõlema fookusteema osas eraldi.</t>
    </r>
    <r>
      <rPr>
        <b/>
        <sz val="11"/>
        <color theme="1"/>
        <rFont val="Calibri"/>
        <family val="2"/>
        <scheme val="minor"/>
      </rPr>
      <t xml:space="preserve"> </t>
    </r>
    <r>
      <rPr>
        <b/>
        <sz val="11"/>
        <color theme="4" tint="-0.249977111117893"/>
        <rFont val="Calibri"/>
        <family val="2"/>
        <charset val="186"/>
        <scheme val="minor"/>
      </rPr>
      <t>Palun jälgige, et teie poolt sõnastatud mõõdikud oleksid eesmärki toetavad, selged ja mõõdetavad.</t>
    </r>
  </si>
  <si>
    <r>
      <t xml:space="preserve">5. Koostage tegevuskava
</t>
    </r>
    <r>
      <rPr>
        <sz val="11"/>
        <color rgb="FF000000"/>
        <rFont val="Calibri"/>
      </rPr>
      <t xml:space="preserve">Tervisekäitumise kujundamisel </t>
    </r>
    <r>
      <rPr>
        <sz val="11"/>
        <color theme="4" tint="-0.249977111117893"/>
        <rFont val="Calibri"/>
        <family val="2"/>
        <charset val="186"/>
      </rPr>
      <t xml:space="preserve">on tõhusamad </t>
    </r>
    <r>
      <rPr>
        <b/>
        <sz val="11"/>
        <color theme="4" tint="-0.249977111117893"/>
        <rFont val="Calibri"/>
        <family val="2"/>
        <charset val="186"/>
      </rPr>
      <t>mitmekomponendilised</t>
    </r>
    <r>
      <rPr>
        <sz val="11"/>
        <color theme="4" tint="-0.249977111117893"/>
        <rFont val="Calibri"/>
        <family val="2"/>
        <charset val="186"/>
      </rPr>
      <t xml:space="preserve"> tegevused</t>
    </r>
    <r>
      <rPr>
        <sz val="11"/>
        <color rgb="FF000000"/>
        <rFont val="Calibri"/>
      </rPr>
      <t xml:space="preserve">, mille käigus jagatakse teadmisi ja toetatakse oskuste omandamist, tõstatakse motivatsiooni, kujundatakse turvalist ja tervist toetavat keskkonda. Planeerige eesmärkide täitmiseks tegevused järgmiseks </t>
    </r>
    <r>
      <rPr>
        <b/>
        <sz val="11"/>
        <color rgb="FF000000"/>
        <rFont val="Calibri"/>
        <family val="2"/>
        <charset val="186"/>
      </rPr>
      <t>kolmeks</t>
    </r>
    <r>
      <rPr>
        <sz val="11"/>
        <color rgb="FF000000"/>
        <rFont val="Calibri"/>
      </rPr>
      <t xml:space="preserve"> aastaks.  Oluline on, et tegevuskava oleks terviklik, kõik osad omavahel seotud ja planeeritud tegevused aitavad eesmärke saavutada ning sobivad asutuse töötajatele (sihtgrupile). </t>
    </r>
    <r>
      <rPr>
        <sz val="11"/>
        <color theme="4" tint="-0.249977111117893"/>
        <rFont val="Calibri"/>
        <family val="2"/>
        <charset val="186"/>
      </rPr>
      <t xml:space="preserve">Tulemuslikuma tegevuse jaoks on oluline </t>
    </r>
    <r>
      <rPr>
        <b/>
        <sz val="11"/>
        <color theme="4" tint="-0.249977111117893"/>
        <rFont val="Calibri"/>
        <family val="2"/>
        <charset val="186"/>
      </rPr>
      <t>kaasata töötajaid</t>
    </r>
    <r>
      <rPr>
        <sz val="11"/>
        <color rgb="FF000000"/>
        <rFont val="Calibri"/>
      </rPr>
      <t xml:space="preserve">, sh uurides ja arvestades töötajate vajadustega, kogudes töötajatelt sisendit. Tegevuste valikul pidage silmas, et oleks valik tegevusi, mis sobivad erinevatele teie asutuse töötajate sihtgruppidele (nt vanus, ametiga seotud aspektid, kultuuriline eripära). Mõelge läbi tegevuste teostamise aeg ja vastutajad, koostööpartnerid ja muu, mida vajalikuks peate. Tegevuskavas palun  pöörake tähelepanu ja tooge välja tegevused, kuidas tööandja poolt on tagatud vastutajate ja kaasatud osapoolte areng ja toetamine tegevuskava elluviimiseks (nt teadmiste andmine, piisav aeg tegevuste ettevalmistamiseks, järeltegevusteks jms tugi, et tegevuskava saaks täidetud ja oleks jätkusuutlik). </t>
    </r>
    <r>
      <rPr>
        <b/>
        <sz val="11"/>
        <color rgb="FF000000"/>
        <rFont val="Calibri"/>
        <family val="2"/>
        <charset val="186"/>
      </rPr>
      <t xml:space="preserve">
</t>
    </r>
    <r>
      <rPr>
        <b/>
        <sz val="11"/>
        <color theme="4" tint="-0.249977111117893"/>
        <rFont val="Calibri"/>
        <family val="2"/>
        <charset val="186"/>
      </rPr>
      <t>Enne tegevuskava esitamist soovitame anda see lugemiseks töökaaslasele, kes ei olnud aktiivselt selle koostamise protsessi kaasatud ning püüdke temaga koos arutada, kas ja kui arusaadav on temale kirjapandust arusaamine.</t>
    </r>
  </si>
  <si>
    <r>
      <rPr>
        <b/>
        <sz val="11"/>
        <color rgb="FF000000"/>
        <rFont val="Calibri"/>
        <scheme val="minor"/>
      </rPr>
      <t xml:space="preserve">6. Tulemuslikkuse hindamine ja tegevuskava uuendamine 
</t>
    </r>
    <r>
      <rPr>
        <sz val="11"/>
        <color rgb="FF000000"/>
        <rFont val="Calibri"/>
        <scheme val="minor"/>
      </rPr>
      <t xml:space="preserve">Hindamine on protsess, mille käigus annate hinnangu tegevusele (nt kord aastas) ja selle mõjule (nt kolme aasta järel). Hindamisel arvestate eesmärkide juures välja toodud konkreetseid mõõdikuid.
Leppige meeskonnaga kokku tervise tegevuskava hindamise meetodid ja uuendamise tihedus. Vähemalt kord aastas  analüüsige tegevuskava täitmist püstitatud eesmärkidele ja kavandatud tegevustele vastavalt (kas eesmärk on endiselt oluline, kuidas on õnnestunud tegevused ellu viia jne). </t>
    </r>
  </si>
  <si>
    <t xml:space="preserve">TEGEVUSKAVA 
</t>
  </si>
  <si>
    <t>Palume taotlejal täita tegevuskavad kahes fookusteemas, sisestades vajadusel juurde ridu.</t>
  </si>
  <si>
    <t>Üldandmed töötajate kohta:</t>
  </si>
  <si>
    <t xml:space="preserve">RIKis töötab täna 271 inimest, peamiselt IT-spetsialistid (analüütikud, arendajad, haldurid, testijad ja tugimeeskond). Noorim töötaja on 20 aastane ja vanim 71. Keskmine vanus 36,6 aastat. Naisi 48 % ja mehi 52 % ning keskmine tööstaaž 5,94 aastat. </t>
  </si>
  <si>
    <t xml:space="preserve">Tegevuskava koostajad (meeskond):
</t>
  </si>
  <si>
    <t>Terviseedenduse enesehindamise ja tegevuskava koostamise protsessi olid kaasatud töökeskkonnanõukogu (s.h esindatud ka juhtkond), töökeskkonnaspetsialist, töökeskkonnavolinik, turundusspetsialist, avalike suhete juht ning büroojuht, kes ühistel koosolekutel sisendit andsid ja küsimustikku ning tegevuskava kokku kirjutasid.</t>
  </si>
  <si>
    <t>VALIKULAHTER:</t>
  </si>
  <si>
    <t>Tegevuskava elluviiva meeskonna toetamiseks tegevused (meeskonnaliimete ja tegevuste järjepidevuse tagamiseks)</t>
  </si>
  <si>
    <t>Meeskonnaliikmetele on tööpäeva jooksul tagatud vajaminev piisav tööaeg ka täiendavate ülesannete täitmiseks, lepitakse kokku kõigile sobivamaid kokkusaamise aegu, vajadusel tehakse ülesandeid ühiselt või delegeeritakse ülesannete täitmine ringi. Pidev üksteise toetamine. Tervisemeeskond võtab aktiivselt osa ühisüritustest ja täiendab ennast nii tööandja kui ka väliskoolitustel. Asutuse üleselt toimub ka iga-aastane tublide märkamine ja tunnustamine. Lisaks toimuvad ka nt fun-tiimile ühised tiimiüritused.</t>
  </si>
  <si>
    <t xml:space="preserve">Fookusteema 1 </t>
  </si>
  <si>
    <t>Vaimset tervist toetava töökeskkonna kujundamine</t>
  </si>
  <si>
    <t>Tasakaalustatud toitumise toetamine</t>
  </si>
  <si>
    <t xml:space="preserve">Eesmärk 1.  </t>
  </si>
  <si>
    <t xml:space="preserve">Kolme aasta pärast on ettevõttes töötajate üldine rahulolu tõusnud 7 palli skaalal 6 peale ning töökoormusest tingitud vaimne väsimus on vähenenud ja skaalal tõusnud 5 peale. </t>
  </si>
  <si>
    <t>Liikumisaktiivsuse toetamine</t>
  </si>
  <si>
    <t>Mõõdik 1. Mõõdik 2 (soovi korral, kui on mitu mõõdikut)</t>
  </si>
  <si>
    <t>Mõõdiku baasväärtus (hetkeolukord, näitaja)</t>
  </si>
  <si>
    <t xml:space="preserve">Töötajate üldine rahulolu indeks on 5,8 (7 palli skaalal) (Allikas: 2023.a töötajate pühendumuse- ja rahulolu uuring). </t>
  </si>
  <si>
    <t xml:space="preserve">Töökoormusest tingitud vaimne väsimus on hetkel 4,3 (Allikas: 2023.aasta pühendumuse- ja rahulolu  uuring, eelneval aastal 4,2) . 
Uuringus mõõdiku tõus tähendab vaimse väsimuse vähenemist. </t>
  </si>
  <si>
    <t>Mõõdiku sihtväärtus (soovitud muutus, olukord)</t>
  </si>
  <si>
    <r>
      <rPr>
        <b/>
        <i/>
        <sz val="10"/>
        <color rgb="FF000000"/>
        <rFont val="Calibri"/>
      </rPr>
      <t xml:space="preserve">Püüdleme töötajate üldise rahulolu indeksiks 6 või rohkem (Allikas: 2026.a töötajate pühendumuse- ja rahulolu uuring) </t>
    </r>
    <r>
      <rPr>
        <i/>
        <sz val="10"/>
        <color rgb="FF000000"/>
        <rFont val="Calibri"/>
      </rPr>
      <t xml:space="preserve"> </t>
    </r>
  </si>
  <si>
    <t xml:space="preserve">Töökoormusest tingitud vaimne väsimus on 5 või rohkem (Allikas: 2026.aasta pühendumuse- ja rahulolu uuring) Uuringus mõõdiku tõus tähendab vaimse väsimuse vähenemist. </t>
  </si>
  <si>
    <t>Uimastite kasutamise varajane märkamine ja loobumise toetamine</t>
  </si>
  <si>
    <t>Tegevused eesmärgi täitmiseks 
(märgise kasutamise aastate kaupa)</t>
  </si>
  <si>
    <t>Teostamise aeg, sagedus, vajadusel 
täpsustav tegevus.
Esimene aasta</t>
  </si>
  <si>
    <t>Teostamise aeg, sagedus, vajadusel 
täpsustav tegevus.
Teine aasta</t>
  </si>
  <si>
    <t>Teostamise aeg, sagedus, vajadusel 
täpsustav tegevus.
Kolmas aasta</t>
  </si>
  <si>
    <t>Vastutaja</t>
  </si>
  <si>
    <r>
      <rPr>
        <b/>
        <sz val="12"/>
        <color rgb="FF000000"/>
        <rFont val="Calibri"/>
        <scheme val="minor"/>
      </rPr>
      <t>Tegevuste elluviimisel 
kaasatavad osapooled</t>
    </r>
    <r>
      <rPr>
        <b/>
        <sz val="12"/>
        <color rgb="FF4472C4"/>
        <rFont val="Calibri"/>
        <scheme val="minor"/>
      </rPr>
      <t xml:space="preserve"> </t>
    </r>
  </si>
  <si>
    <t>Muu, täpsustage palun</t>
  </si>
  <si>
    <r>
      <rPr>
        <b/>
        <sz val="12"/>
        <color rgb="FF000000"/>
        <rFont val="Calibri"/>
      </rPr>
      <t xml:space="preserve">Baastegevused, mis panustavad nimetatud eesmärki ja korduvad aastast aastasse 
</t>
    </r>
    <r>
      <rPr>
        <sz val="10"/>
        <color rgb="FF000000"/>
        <rFont val="Calibri"/>
      </rPr>
      <t>(Kui selliseid tegevusi ei ole, jätke palun rida tühjaks)</t>
    </r>
  </si>
  <si>
    <t>1. Aastavestlused otsese juhiga (vastavalt vajadusele, kuid mitte vähem, kui 2 korda aastas)
2. Mentorlus uutele ja pikalt eemalolnud töötajatele sisseelamise toetamiseks
3. Rahulolu-uuring (sihtrühmana kõik töötajad) 
4. 1:1 vestlused (iganädalased ja vastavalt vajadusele)</t>
  </si>
  <si>
    <t>tiimijuhid, personalijuht, juhtkond</t>
  </si>
  <si>
    <t>mentorid, tiimijuhid</t>
  </si>
  <si>
    <r>
      <rPr>
        <b/>
        <sz val="12"/>
        <color rgb="FF000000"/>
        <rFont val="Calibri"/>
      </rPr>
      <t>Tegevus 1.1</t>
    </r>
    <r>
      <rPr>
        <sz val="12"/>
        <color rgb="FF000000"/>
        <rFont val="Calibri"/>
      </rPr>
      <t xml:space="preserve"> Nimetage/kirjeldage lühidalt tegevust
</t>
    </r>
    <r>
      <rPr>
        <sz val="10"/>
        <color rgb="FF000000"/>
        <rFont val="Calibri"/>
      </rPr>
      <t xml:space="preserve">
</t>
    </r>
    <r>
      <rPr>
        <i/>
        <sz val="10"/>
        <color rgb="FF000000"/>
        <rFont val="Calibri"/>
      </rPr>
      <t xml:space="preserve">Näide: 
Tegevus 1.1 Andmete kogumine ja analüüsimine. </t>
    </r>
  </si>
  <si>
    <r>
      <t xml:space="preserve">Jätkame baastegevustega
1. Aastavestlused otsese juhiga (vastavalt vajadusele, kuid mitte vähem, kui 2 korda aastas), et kraadida töötajate üldist rahulolu ja vaimset tervist. 
2. Mentorlus uutele ja pikalt eemalolnud töötajatele sisseelamise toetamiseks
3. Rahulolu-uuring (sihtrühmana kõik töötajad), et saada tagasisidet ka anonüümselt, juhul kui oma otsese juhiga võib olla mingist teemast otse rääkimine keerulisem. 
4. 1:1 vestlused (iganädalased ja vastavalt vajadusele), tunnustamiseks,  ennetamaks ja märkamaks töötajate võimalikku suurt töökoormust, murekohti, et tegeleda sellega koheselt. 
</t>
    </r>
    <r>
      <rPr>
        <b/>
        <i/>
        <sz val="10"/>
        <color rgb="FF000000"/>
        <rFont val="Calibri"/>
        <scheme val="minor"/>
      </rPr>
      <t xml:space="preserve">Töötame välja vaimse tervise ja heaolu enesehinnangu küsitluse, mis viiakse läbi kord aastas kõikide töötajate seas, et saada ka mõõdetavat tagasisidet vaimse heaolu tasemest. </t>
    </r>
  </si>
  <si>
    <r>
      <rPr>
        <i/>
        <sz val="10"/>
        <color rgb="FF000000"/>
        <rFont val="Calibri"/>
        <scheme val="minor"/>
      </rPr>
      <t xml:space="preserve">Jätkame baastegevustega
1. Aastavestlused otsese juhiga (vastavalt vajadusele, kuid mitte vähem, kui 2 korda aastas), et kraadida töötajate üldist rahulolu ja vaimset tervist
2. Mentorlus uutele ja pikalt eemalolnud töötajatele sisseelamise toetamiseks
3. Rahulolu-uuring (sihtrühmana kõik töötajad), et saada tagasisidet ka anonüümselt, juhul kui oma otsese juhiga võib olla mingist teemast otse rääkimine keerulisem. 
4. 1:1 vestlused (iganädalased ja vastavalt vajadusele), tunnustamiseks,  ennetamaks ja märkamaks töötajate võimalikku suurt töökoormust, murekohti, et tegeleda sellega koheselt. 
</t>
    </r>
    <r>
      <rPr>
        <b/>
        <i/>
        <sz val="10"/>
        <color rgb="FF000000"/>
        <rFont val="Calibri"/>
        <scheme val="minor"/>
      </rPr>
      <t xml:space="preserve">Viime läbi vaimse tervise ja heaolu enesehinnangu küsitluse, mis viiakse läbi kord aastas kõikide töötajate seas, et saada ka mõõdetavat tagasisidet vaimse heaolu tasemest. Küsitluse tulemusel saame kätte algpunkti ning teemad millega süvitsi tegeleda. </t>
    </r>
  </si>
  <si>
    <r>
      <t xml:space="preserve">Jätkame baastegevustega
1. Aastavestlused otsese juhiga (vastavalt vajadusele, kuid mitte vähem, kui 2 korda aastas), et kraadida töötajate üldist rahulolu ja vaimset tervist
2. Mentorlus uutele ja pikalt eemalolnud töötajatele sisseelamise toetamiseks
3. Rahulolu-uuring (sihtrühmana kõik töötajad), et saada tagasisidet ka anonüümselt, juhul kui oma otsese juhiga võib olla mingist teemast otse rääkimine keerulisem.  
4. 1:1 vestlused (iganädalased ja vastavalt vajadusele), tunnustamiseks,  ennetamaks ja märkamaks töötajate võimalikku suurt töökoormust, murekohti, et tegeleda sellega koheselt. 
</t>
    </r>
    <r>
      <rPr>
        <b/>
        <i/>
        <sz val="10"/>
        <color rgb="FF000000"/>
        <rFont val="Calibri"/>
        <scheme val="minor"/>
      </rPr>
      <t xml:space="preserve">Vaimse tervise ja heaolu enesehinnangu küsitlusega jätkamine ning tulemuste põhjal tegevuskava täiendamine. </t>
    </r>
  </si>
  <si>
    <t>töökeskkonnaspetsialist</t>
  </si>
  <si>
    <t xml:space="preserve">
tervisemeeskonna liikmed, tiimijuhid, töökeskkonna nõukogu</t>
  </si>
  <si>
    <r>
      <t xml:space="preserve">Tegevus 1.2. </t>
    </r>
    <r>
      <rPr>
        <sz val="12"/>
        <color rgb="FF000000"/>
        <rFont val="Calibri"/>
        <family val="2"/>
      </rPr>
      <t>Koolituskalender</t>
    </r>
  </si>
  <si>
    <t xml:space="preserve">Vastavalt uuringu tulemustele valime fookusteemad käesolevaks aastaks. 
2023 uuringust selgus, et tähelepanu vajab "vaimne väsimus" 4,3 punti (7st) ning  "probleemid tähtaegadega" 5,4punkti (7st). Vastavalt sellele plaanisime erinevaid koolitusi ja seminare meie 2024 aasta koolituskalendrisse ja viisime need läbi. (Näiteks:  Kuidas märgata ja ennetada läbipõlemist, unekoolitus, tervisliku toitumise loeng).
Lisaks saame tagasisidet ning sisendit töötajatelt hetkel käivatest arenguvestlustelt ning 1:1 vestlustelt. </t>
  </si>
  <si>
    <t xml:space="preserve">Vastavalt uuringu tulemustele valime fookusteemad käesolevaks aastaks. </t>
  </si>
  <si>
    <t>personalijuht</t>
  </si>
  <si>
    <t>tervisemeeskonnaliikmed</t>
  </si>
  <si>
    <r>
      <rPr>
        <b/>
        <sz val="12"/>
        <color rgb="FF000000"/>
        <rFont val="Calibri"/>
        <family val="2"/>
      </rPr>
      <t>Tegevus 1.3</t>
    </r>
    <r>
      <rPr>
        <sz val="12"/>
        <color rgb="FF000000"/>
        <rFont val="Calibri"/>
        <family val="2"/>
      </rPr>
      <t>. Ennetustegevus, teadvustamine</t>
    </r>
  </si>
  <si>
    <t>plakatid sise TV-sse, terviseteemalised ja tervist toetavad artiklid siseveebis, ekspertide kaasamine, infotunnid, kohvihommikud</t>
  </si>
  <si>
    <t>turundusspetsialist</t>
  </si>
  <si>
    <t xml:space="preserve">
tervisemeeskonnaliikmed</t>
  </si>
  <si>
    <r>
      <rPr>
        <b/>
        <sz val="12"/>
        <color rgb="FF000000"/>
        <rFont val="Calibri"/>
        <family val="2"/>
        <charset val="186"/>
      </rPr>
      <t>Tegevus 1.4.</t>
    </r>
    <r>
      <rPr>
        <sz val="12"/>
        <color rgb="FF000000"/>
        <rFont val="Calibri"/>
        <family val="2"/>
      </rPr>
      <t xml:space="preserve"> Koolitused, seminarid, töötoad</t>
    </r>
  </si>
  <si>
    <t xml:space="preserve">Ekspertide kaasamine, veebikoolitused, erinevad vaimse tervise teemalised töötoad ja seminarid. 1. Jagame siseveebis peaasi.ee lehe vaimse tervise vitamiine ja kutsume inimesi kaasa end testima ja väljakutsetest osa võtma. 
Rikis on laulukoor RIKS, kes kord nädalas kokku tuleb ja koos laulavad. </t>
  </si>
  <si>
    <t>Ekspertide kaasamine, veebikoolitused, erinevad vaimse tervise teemalised töötoad ja seminarid</t>
  </si>
  <si>
    <r>
      <rPr>
        <b/>
        <sz val="12"/>
        <color rgb="FF000000"/>
        <rFont val="Calibri"/>
        <family val="2"/>
        <charset val="186"/>
      </rPr>
      <t>Tegevus 1.5.</t>
    </r>
    <r>
      <rPr>
        <sz val="12"/>
        <color rgb="FF000000"/>
        <rFont val="Calibri"/>
        <family val="2"/>
      </rPr>
      <t xml:space="preserve"> Juhtimis- ja töökultuuri arendamine/säilitamine</t>
    </r>
  </si>
  <si>
    <t xml:space="preserve">Juhtide koolitusprogramm, mis sisaldab ka pehmemaid teemasid, näiteks kuidas konflikte ennetada ja keerulises olukorras toime tulla. Koolitused ja motivatsiooniüritused olemasolevatele juhtidele ja mentoritele. Uute mentorite koolitamine. RIK soodustab/võimaldab Coachi või superviisori juures käimist. Kord kvartalis juhtidega väljasõidud, kus vahetame aruteluringides omavahelisi kogemusi,  kaasatud on praktilised koolitajad. Meil on asutuses kokkulepitud väärtused ja juhtimispõhimõtted, mis aitab meil igapäevaselt omavahel paremini üksteisest aru saada ja suhelda. </t>
  </si>
  <si>
    <t>Jätkame tegevusega</t>
  </si>
  <si>
    <t>personali juht, avalike suhete juht, juhid</t>
  </si>
  <si>
    <t>Tegevuste SEIRE (aastate lõikes)</t>
  </si>
  <si>
    <t xml:space="preserve">
Aasta lõikes arengu võrdlemine tegevusplaaniga. Olude või keskkonnamuutusega arvestamine, vastavalt vajadustele muudatuste tegemine edasises tegevusplaanis.</t>
  </si>
  <si>
    <t xml:space="preserve">
personalijuht, juhtkond</t>
  </si>
  <si>
    <t xml:space="preserve">
osakondade juhid, 
tervisemeeskonnaliikmed</t>
  </si>
  <si>
    <t>Fookusteema 2.</t>
  </si>
  <si>
    <t xml:space="preserve">IT majas on inimestel peamiselt sundasendis istuv kuvariga töö. Soovime, et meie töötajd liiguksid rohkem ning oleksid terved. 		</t>
  </si>
  <si>
    <t xml:space="preserve">Eesmärk 2. </t>
  </si>
  <si>
    <t>Kõikide rikikate kehalise aktiivsuse edendamine töökohal järgmise kolme aasta jooksul, toetamaks lisaks töötajate vaimsele tervisele ka füüsilist tervist. Aastaringselt nügime töötajaid nii tiimidena, kui üksikaladel erinevatel spordiüritustel kaasa lööma. (Näiteks oma maja spordivõistlused aga ka Riigiametnike Karikasari)</t>
  </si>
  <si>
    <r>
      <rPr>
        <i/>
        <sz val="11"/>
        <color rgb="FFFF0000"/>
        <rFont val="Calibri"/>
        <scheme val="minor"/>
      </rPr>
      <t xml:space="preserve">
</t>
    </r>
    <r>
      <rPr>
        <b/>
        <sz val="11"/>
        <color rgb="FF000000"/>
        <rFont val="Calibri"/>
        <scheme val="minor"/>
      </rPr>
      <t>Mõõdik 1: Mõõdame sporditoetuse kasutamist (hetkel: 67 %)
Mõõdik 2: Saame töötervishoiu teenuse osutajalt tagasisidet (raporti) töötajate tööst tingitud kehalise tervise kohta 1 kord 3 aasta jooksul. Vastavalt tulemustele tegevuskava koostamine. 
Mõõdik 3: Haiguspäevade arv kalendriaastas ning pikaajaline haigestumine (3-viimase kalendriaasta keskmine haiguspäevade arv 642, 0,9% RIKi keskmisest tööaja normist, pikaajalisi haigestumisi 0).</t>
    </r>
  </si>
  <si>
    <t xml:space="preserve">Mõõdik 1 puhul pakume töötajatele võimalikult eriilmelisi spordiüritusi, et erinevad sihtgrupid oleks kaasatud. 
Mõõdik 2 puhul võimaldame teatud ametikohtadel elektriliste laudade kasutamise, kus see on vajalik. Istumiseks saab kasutada palle, istumisaluseid, ergonoomilisi hiiri. Lisaks käib meil töötervishoiu teenuse osutaja poolt antud tagasiside põhjal kaks korda nädalas massöör, kelle teenuseid saavad kõik töötajad kasutada. Asutusel on oma treeningala koos jõusaaliga, kus toimuvad nii ühistreeningud (näiteks pilates, jõusaali ringtreening), kui saab tegemas käia harjutusi, mida töötervishoiu arst või füsioterapeut on soovitanud (näiteks rippumine). 
Kõik eelnevad tegevused soodustavad töötajate tervist ja vähendab haigestumist.
NB! Vahetasime töötervishoiu teenuse pakkujat ning ootame esimest raportit töötajate tööst tingitud kehalise tervise kohta. </t>
  </si>
  <si>
    <r>
      <rPr>
        <i/>
        <sz val="11"/>
        <color rgb="FF000000"/>
        <rFont val="Calibri"/>
      </rPr>
      <t xml:space="preserve">
</t>
    </r>
    <r>
      <rPr>
        <b/>
        <sz val="11"/>
        <color rgb="FF000000"/>
        <rFont val="Calibri"/>
      </rPr>
      <t xml:space="preserve">Mõõdik 1: Eesmärgiks on kasvatada sporditoetuse kasutamise määra 90%ni 
Mõõdik 2: Töötervishoiuteenuse osutaja poolt tehtud kokkuvõte põhjal tegevuskava ellu viimine. 
</t>
    </r>
    <r>
      <rPr>
        <b/>
        <i/>
        <sz val="11"/>
        <color rgb="FF000000"/>
        <rFont val="Calibri"/>
      </rPr>
      <t xml:space="preserve">Mõõdik 3: Eesmärk on hoida hetkelolukorda ehk keskmine haiguspäevade arv on alla 1% RIKi keskmisest tööaja normist. 
</t>
    </r>
  </si>
  <si>
    <t xml:space="preserve">Mõõdik 1,2,3: Osaleme kõikidel Riigiametnike Karikasarja võistlustel. Võistlusteks valmistumiseks teevad tiimid koos trenni, mis soodustab sportimist ning sporditoetuse kasutamist. 
Pakume töötajatele võimalikult eriilmelisi spordiüritusi, et erinevad sihtgrupid oleks kaasatud. Koostame spordiürituste kalendri, lisades tegevuskavasse sportlikke tegevusi, mis töötervishoiuteenuse osutaja kokkuvõtte põhjal enim tähelepanu vajavad. Eelpool mainitu soodustab töötajate tervist ja vähendab haigestumist
NB! Vahetasime töötervishoiu teenuse pakkujat ning ootame esimest raportit töötajate tööst tingitud kehalise tervise kohta,  mille põhjal tegevuskava koostada ja ellu viia. </t>
  </si>
  <si>
    <t>1. Sporditoetus
2. Kõnnikuu: Aprillis toimub RIKis kõnnikuu, loeme samme, käime lõunapausi ajal ühiselt jalutamas. 
3. Lauatenniselahing: Jaanuaris toimub traditsioonilineRIKis lauatenniselahing. 
4. Jooksuüritused nagu Maijooks, Tallinna Maraton, Tradehouse jooksud</t>
  </si>
  <si>
    <r>
      <t xml:space="preserve">Tegevus 2.1 </t>
    </r>
    <r>
      <rPr>
        <sz val="11"/>
        <color theme="1"/>
        <rFont val="Calibri"/>
        <family val="2"/>
        <scheme val="minor"/>
      </rPr>
      <t>Ühised liikumisüritused</t>
    </r>
    <r>
      <rPr>
        <b/>
        <sz val="11"/>
        <color rgb="FF000000"/>
        <rFont val="Calibri"/>
      </rPr>
      <t xml:space="preserve">
</t>
    </r>
  </si>
  <si>
    <t>Aasta alguses koostame spordikalendri, kuhu lisame juba traditsioonilised spordiüritused ning pakume töötajatele täiendavalt võimalikult eriilmelisi spordiüritusi, et erinevad sihtgrupid oleks kaasatud, lisades tegevuskavasse sportlikke tegevusi, mis töötervishoiuteenuse osutaja kokkuvõtte põhjal enim tähelepanu vajavad (näiteks pilates, kõnnikuu jms.), mille tulemusel töötajate haiguspäevade arv vähendeb. 
Traditsioonilised spordiüritused: 
1. Kõnnikuu: Aprillis toimub RIKis kõnnikuu, loeme samme, käime lõunapausi ajal ühiselt jalutamas. 
2. Lauatenniselahing: Jaanuaris toimub traditsioonilineRIKis lauatenniselahing. 
3. Jooksuüritused nagu Maijooks, Tallinna Maraton, Tradehouse jooksud</t>
  </si>
  <si>
    <t>Fun tiim (koosneb erinevates inimestest, erinevatest tiimidest, kes korraldavad erinevaid üritusi RIKis), tervisemeeskonnaliikmed</t>
  </si>
  <si>
    <r>
      <t xml:space="preserve">Tegevus 2.2 </t>
    </r>
    <r>
      <rPr>
        <sz val="11"/>
        <color theme="1"/>
        <rFont val="Calibri"/>
        <family val="2"/>
        <scheme val="minor"/>
      </rPr>
      <t xml:space="preserve">Riigiametnike Karikasari, või mõni muu sari, millest ühiselt osa võtta. </t>
    </r>
    <r>
      <rPr>
        <b/>
        <sz val="11"/>
        <color rgb="FF000000"/>
        <rFont val="Calibri"/>
      </rPr>
      <t xml:space="preserve">
</t>
    </r>
  </si>
  <si>
    <t>Sarjas on erinevad spordialad, tänu millele saab kaasata erinevaid inimesi (mälumäng, male, korvpall, diskgolf, lauatennis jms). Iga kuu toimub erinev spordiala, milles mõõtu võetakse</t>
  </si>
  <si>
    <r>
      <t xml:space="preserve">Tegevus 2.3 </t>
    </r>
    <r>
      <rPr>
        <sz val="11"/>
        <color theme="1"/>
        <rFont val="Calibri"/>
        <family val="2"/>
        <scheme val="minor"/>
      </rPr>
      <t>Liikumist soodustavad sõnumid majas</t>
    </r>
    <r>
      <rPr>
        <b/>
        <sz val="11"/>
        <color rgb="FF000000"/>
        <rFont val="Calibri"/>
        <family val="2"/>
        <charset val="186"/>
      </rPr>
      <t xml:space="preserve">
</t>
    </r>
  </si>
  <si>
    <t>1. Liftivaba esmaspäev, kutsume üles kõiki rikikaid esmaspäeviti lifti mitte kasutama. 
2. Liikumisaktiivsuse toetamiseks kujundame maja peale erinevad kleepsud, motiveerivate sõnumitega, et inimesed hakkaksid lifti asemel rohkem treppe kasutama</t>
  </si>
  <si>
    <t xml:space="preserve">Orienteerumismäng, erinevate ülesannetega, mida saavad nii olemasolevad rikikad läbida kui ka uus töötaja tööle tulles läbida ja RIKi kohta rohkem teada saada.  </t>
  </si>
  <si>
    <t>Sisespordirada</t>
  </si>
  <si>
    <t xml:space="preserve">
tervisemeeskonna liikmed</t>
  </si>
  <si>
    <r>
      <t xml:space="preserve">Tegevus 2.4 </t>
    </r>
    <r>
      <rPr>
        <sz val="11"/>
        <color rgb="FF000000"/>
        <rFont val="Calibri"/>
        <family val="2"/>
        <charset val="186"/>
      </rPr>
      <t>Liikumisampsud</t>
    </r>
  </si>
  <si>
    <t xml:space="preserve">1. RIKil on olemas juba 3 ühe minutilist tööroobika videot, kuid toodame iga aasta neid juurde ning jagame aegajalt siseTVs, siseveebis ja sotsiaalmeediakanalites. 
2. Tervisekuu raames on üks nädal pühendatud liikumisele- teeme iga päev ühisvõimlemist
3. Aprillis toimub RIKis kõnnikuu, kus töötajad ühiselt jalutama lähevad 30ks minutiks. 
4. Pinksiturniir
5. Treeningkorrusel on lauatenniselaud, kus töötajad saavad igapäevaselt pauside ajal koos mängimas ja kolleegidega suhtlemas käia. </t>
  </si>
  <si>
    <t xml:space="preserve">Jätkame tegevustega, ja püüame iga aasta pakkuda midagi uut. </t>
  </si>
  <si>
    <t xml:space="preserve">
tervisemeeskonna liikmed, brändisaadikud</t>
  </si>
  <si>
    <r>
      <t xml:space="preserve">Tegevus 2.5 </t>
    </r>
    <r>
      <rPr>
        <sz val="11"/>
        <color rgb="FF000000"/>
        <rFont val="Calibri"/>
        <family val="2"/>
        <charset val="186"/>
      </rPr>
      <t>Persoonade kaardistamine</t>
    </r>
  </si>
  <si>
    <t xml:space="preserve">Kodukontoris töötava persoona kaardistamine ja ühiselt tegevuskava loomine liikumisaktiivsuse edendamiseks. Esimese tegevusena tegime tööroobika ja ergonoomika videod, mis aitaksid tööpause sisustada ka kodus. </t>
  </si>
  <si>
    <t xml:space="preserve">45+ vanuses persoona kaardistamine ja ühiselt tegevuskava loomine liikumisaktiivsuse edendamiseks. </t>
  </si>
  <si>
    <t xml:space="preserve">Arendaja persoona kaardistamine ja ühine tegevuskava loomine liikumisaktiivsuse edendamiseks. </t>
  </si>
  <si>
    <t>töötervishoiu volinik</t>
  </si>
  <si>
    <t xml:space="preserve">tervisemeeskonna liikmed, töökeskkonna nõukogu. </t>
  </si>
  <si>
    <t>Aasta lõikes arengu võrdlemine tegevusplaaniga. Olude või keskkonnamuutusega arvestamine, vastavalt vajadustele muudatuste tegemine edasises tegevusplaanis.</t>
  </si>
  <si>
    <t xml:space="preserve">
personalijuht</t>
  </si>
  <si>
    <t>tervisemeeskonna liikmed, töökeskkonna nõukogu, juhtkond</t>
  </si>
  <si>
    <t>Töökoha tervisedenduse enesehindamisvahend</t>
  </si>
  <si>
    <t>Milleks?</t>
  </si>
  <si>
    <t>Hindamisvahend töölehel "Küsimustik" on loodud abiks tööandjale, et siduda terviklikumaks nii tööohutuse kui tervisedenduse põhiprotsessi ja juhtimise küsimused kui ka sisutegevused põhiliste valdkondade lõikes.</t>
  </si>
  <si>
    <t>Kellele?</t>
  </si>
  <si>
    <t>Tööandja vaatest on see tööriist organisatsiooni enda jaoks, et saada ülevaade oma organisatsiooni tervisedenduse protsessist ja tegevustest töötajate heaolu ja tervise suunal. "Tervist edendav töökoht" märgise raames enesehindamise tulemusi välised partnerid ei hinda.</t>
  </si>
  <si>
    <t>Küsimustik on mõeldud täitmiseks organisatsioonis tegutsevale tervisetiimile, juhtkonnale, töökeskkonna nõukogule vms meeskonnale, kes vastutab töötajate heaoluga seotud tegevuste kavandamise ja elluviimise eest. Objektiivsema ülevaate saab, kui täitmisel osalevad kõigi oluliste osapoolte esindajad (nii töötajad kui juhtkond).</t>
  </si>
  <si>
    <t>Kuidas?</t>
  </si>
  <si>
    <t xml:space="preserve">Lugege iga väidet ja veerus D valige palige palun sobiv vastus rippmenüüst (Jah/Ei/Osaliselt täidetud). Iga väite kommentaariks lisage oma organisatsiooni näited või olulisem taustainfo olukorra kirjelduse veergu E, nt mis teil juba toimib, mis vajab veel arendamist või on plaanis. Saate eraldi välja tuua oma organisatsiooni head näited või praktikad iga tervisevaldkonna lõikes. Alateemade lõikes tuleb anda numbriline hinnang skaalal 1 – 5 oma senisele tegevusele või olukorrale (veerg F) ning selle teema olulisusele (veerg I). Hindamiskriteeriumid on lisatud skaala otstesse, et oleks lihtsam kujundada oma hinnangut.
</t>
  </si>
  <si>
    <t xml:space="preserve">Kokkuvõtlikud joonised teie hinnangutest tekivad taotluse töölehele. Küsimustiku täitmine aitab läbi mõelda senist olukorda ja analüüsida, millised on veel võimalused või arengukohad töötajate heaolu ja tervist toetava keskkonna kujundamiseks teie organisatsioonis. </t>
  </si>
  <si>
    <t>MÕISTED:</t>
  </si>
  <si>
    <t>Heaolu (Wellbeing)</t>
  </si>
  <si>
    <t>Inimese vaimsete, füüsiliste, materiaalsete, sotsiaalsete ja kultuuriliste vajaduste rahuldatus, millega kaasnevad võimalused ennast teostada ning oma püüdlusi ja eesmärke realiseerida</t>
  </si>
  <si>
    <t>Tervisesõnastik (tai.ee)</t>
  </si>
  <si>
    <t>Tervisedendus</t>
  </si>
  <si>
    <t>Protsess, mis võimaldab inimestel suurendada kontrolli oma tervise üle ning tugevdada seeläbi oma tervist.</t>
  </si>
  <si>
    <t>Üldpõhimõtted | Terviseinfo</t>
  </si>
  <si>
    <t>Töökoha tervisedendus</t>
  </si>
  <si>
    <t>Protsess, mille eesmärk on tervist väärtustava ja tervislikke eluviise soodustava töökeskkonna loomine</t>
  </si>
  <si>
    <t>https://www.terviseinfo.ee/et/tervise-edendamine/tookohal</t>
  </si>
  <si>
    <t>Organisatsioon</t>
  </si>
  <si>
    <t>Juriidilisest isikust avalik-õiguslik ja eraõiguslik organisatsioonid (eraettevõte, MTÜ/SA, avaliku sektori asutus)</t>
  </si>
  <si>
    <t xml:space="preserve">Alusmaterjaliks: </t>
  </si>
  <si>
    <t>WHO juhendid, soovitused</t>
  </si>
  <si>
    <t>https://www.who.int/publications</t>
  </si>
  <si>
    <t>NICE guidelines (National Institute for Health and Care Excellence):</t>
  </si>
  <si>
    <t>Recommendations | Workplace health: management practices | Guidance | NICE</t>
  </si>
  <si>
    <t>European Network for Worklpace Health Promotion:</t>
  </si>
  <si>
    <t>https://www.enwhp.org/?i=portal.en.tools-questionnaires-and-guidance</t>
  </si>
  <si>
    <t xml:space="preserve">Küsimustiku koostas Tervise Arengu Instituut koostöös Tööinspektsiooni, Sotsiaalministeeriumi ja paikkonna ekspertrühmaga. </t>
  </si>
  <si>
    <t>Hindamisvorm (täidavad hindajad)</t>
  </si>
  <si>
    <t>Hindamiskategooriad</t>
  </si>
  <si>
    <t>Kategooria kriteeriumide tähendus</t>
  </si>
  <si>
    <t xml:space="preserve">Hindaja 1 </t>
  </si>
  <si>
    <t xml:space="preserve">Hindaja 2 </t>
  </si>
  <si>
    <t xml:space="preserve">Hindaja 3 </t>
  </si>
  <si>
    <t>Hindajate kommentaarid 
tegevuskavale</t>
  </si>
  <si>
    <t xml:space="preserve">Hinnang tegevuskavale 
(rippmenüü) </t>
  </si>
  <si>
    <t>Punktid</t>
  </si>
  <si>
    <t>Kategooria keskmine  tulemus</t>
  </si>
  <si>
    <t xml:space="preserve">Hinnang tegevuskavale
(rippmenüü) </t>
  </si>
  <si>
    <t>Kontrollveerg</t>
  </si>
  <si>
    <r>
      <rPr>
        <b/>
        <sz val="11"/>
        <color rgb="FF000000"/>
        <rFont val="Calibri"/>
        <scheme val="minor"/>
      </rPr>
      <t>Tegevuskava</t>
    </r>
    <r>
      <rPr>
        <b/>
        <sz val="11"/>
        <color rgb="FFFF0000"/>
        <rFont val="Calibri"/>
        <scheme val="minor"/>
      </rPr>
      <t xml:space="preserve"> </t>
    </r>
    <r>
      <rPr>
        <b/>
        <sz val="11"/>
        <color rgb="FF000000"/>
        <rFont val="Calibri"/>
        <scheme val="minor"/>
      </rPr>
      <t>integreeritus</t>
    </r>
  </si>
  <si>
    <t xml:space="preserve">1 Tegevuskava üldiselt </t>
  </si>
  <si>
    <t xml:space="preserve">0 Tegevuskava ei ole või on vaid osaliselt esitatud, puudub kohustusliku või vabalt valitud fookusteema tegevuskava. </t>
  </si>
  <si>
    <r>
      <rPr>
        <sz val="10"/>
        <color rgb="FF000000"/>
        <rFont val="Calibri"/>
      </rPr>
      <t xml:space="preserve">1 Tegevuskava on olemas mõlema fookusteema osas, esineb </t>
    </r>
    <r>
      <rPr>
        <b/>
        <sz val="10"/>
        <color rgb="FF000000"/>
        <rFont val="Calibri"/>
      </rPr>
      <t>vähest</t>
    </r>
    <r>
      <rPr>
        <sz val="10"/>
        <color rgb="FF000000"/>
        <rFont val="Calibri"/>
      </rPr>
      <t xml:space="preserve"> arusaamatust vajaliku info leidmisega.</t>
    </r>
  </si>
  <si>
    <r>
      <rPr>
        <sz val="10"/>
        <color rgb="FF000000"/>
        <rFont val="Calibri"/>
      </rPr>
      <t xml:space="preserve">2 Tegevuskava on olemas mõlema fookusteema osas ja selles on kogu vajaminev info selgelt hinnatav ja seondatav </t>
    </r>
    <r>
      <rPr>
        <b/>
        <sz val="10"/>
        <color rgb="FF000000"/>
        <rFont val="Calibri"/>
      </rPr>
      <t>enesehindamise tulemustega.</t>
    </r>
  </si>
  <si>
    <t xml:space="preserve">2 Töötajate ja juhtkonna kaasatus 
</t>
  </si>
  <si>
    <t>0 Kaasatuse aspekti ei ole võimalik hinnata või tegevuskava on koostatud osapooli kaasamata (mikroettevõtte puhul peab seda oluliselt kaaluma), tegevuskava on pigem ühe spetsialisti vaade.</t>
  </si>
  <si>
    <t>1 Tegevuskava on koostatud ainult juhte kaasates, on väheselt infot töötajate kaasatuse kohta.</t>
  </si>
  <si>
    <t xml:space="preserve">2 Töötajad läbi oma esindajate (nt töökeskkonnavolinik) ja juhtkond on tegevuskava koostamisse kaasatud. </t>
  </si>
  <si>
    <r>
      <rPr>
        <b/>
        <sz val="10"/>
        <color rgb="FF000000"/>
        <rFont val="Calibri"/>
      </rPr>
      <t xml:space="preserve">Hindaja kommentaar tegevuskavale </t>
    </r>
    <r>
      <rPr>
        <b/>
        <i/>
        <sz val="10"/>
        <color rgb="FF000000"/>
        <rFont val="Calibri"/>
      </rPr>
      <t>(taotlejat toetav kirjeldav tagasiside, soovitused jms)</t>
    </r>
  </si>
  <si>
    <t xml:space="preserve">1) </t>
  </si>
  <si>
    <t>2)</t>
  </si>
  <si>
    <t xml:space="preserve">3) </t>
  </si>
  <si>
    <t xml:space="preserve">Hinnang tegevuskavale  fookusteemas 1
(rippmenüü) </t>
  </si>
  <si>
    <t xml:space="preserve">Hinnang tegevuskavale fookusteemas 2
(rippmenüü) </t>
  </si>
  <si>
    <t>Hindajate kommentaarid 
tegevuskavale fookusteemas 1</t>
  </si>
  <si>
    <t>Hindajate kommentaarid 
tegevuskavale fookusteemas 2</t>
  </si>
  <si>
    <t>Eesmärgid ja mõõdikud</t>
  </si>
  <si>
    <t>3 Eesmärkide arusaadavus ja seosed enesehindamisega</t>
  </si>
  <si>
    <t xml:space="preserve">0 Tegevuskavas ei kajastu eesmärke või on need liiga laialivalguvad. </t>
  </si>
  <si>
    <t>1 Tegevuskavas seatud eesmärgid on seotud asutuse enesehindamisega, vähesel määral on ebaselgust.</t>
  </si>
  <si>
    <r>
      <rPr>
        <sz val="10"/>
        <color rgb="FF000000"/>
        <rFont val="Calibri"/>
      </rPr>
      <t>2 Tegevuskavas on väljatoodud enesehindamisega ja/või vajaduste analüüsiga hästi haakuvad</t>
    </r>
    <r>
      <rPr>
        <b/>
        <sz val="10"/>
        <color rgb="FF000000"/>
        <rFont val="Calibri"/>
      </rPr>
      <t xml:space="preserve"> konkreetsed ja selged eesmärgid.</t>
    </r>
  </si>
  <si>
    <t>4 Tulemuslikkuse mõõdikud</t>
  </si>
  <si>
    <t>0 Ei ole ühtegi tulemusmõõdikut või mõõdikud ei ole asjakohased ega mõõdetavad.</t>
  </si>
  <si>
    <r>
      <rPr>
        <sz val="10"/>
        <color rgb="FF000000"/>
        <rFont val="Calibri"/>
      </rPr>
      <t xml:space="preserve">1 On olemas mõned </t>
    </r>
    <r>
      <rPr>
        <b/>
        <sz val="10"/>
        <color rgb="FF000000"/>
        <rFont val="Calibri"/>
      </rPr>
      <t>asjakohased ja eesmärki toetavad tulemusmõõdikud</t>
    </r>
    <r>
      <rPr>
        <sz val="10"/>
        <color rgb="FF000000"/>
        <rFont val="Calibri"/>
      </rPr>
      <t>, osale on olemas paremad alternatiivid.</t>
    </r>
  </si>
  <si>
    <t>2 On asjakohased tulemusmõõdikud, mis on eesmärkidest lähtuvad ja võimaldavad hinnata planeeritud tulemuse saavutamist.</t>
  </si>
  <si>
    <r>
      <rPr>
        <b/>
        <sz val="10"/>
        <color rgb="FF000000"/>
        <rFont val="Calibri"/>
      </rPr>
      <t xml:space="preserve">Hindaja kommentaar tegevuskavale fookusteemade kaupa </t>
    </r>
    <r>
      <rPr>
        <b/>
        <i/>
        <sz val="10"/>
        <color rgb="FF000000"/>
        <rFont val="Calibri"/>
      </rPr>
      <t>(taotlejat toetav kirjeldav tagasiside, soovitused jms)</t>
    </r>
  </si>
  <si>
    <t>1)</t>
  </si>
  <si>
    <t xml:space="preserve">2) </t>
  </si>
  <si>
    <t>Tegevuste mõju ja seosed</t>
  </si>
  <si>
    <t>5 Tegevuste sisu ja seos eesmärkidega</t>
  </si>
  <si>
    <t>0 On olulised lahknevused planeeritud tegevuste ja seatud eesmärkide saavutamise vahel või tegevusi ei ole kirjeldatud piisavalt selgelt, et hinnangut anda.</t>
  </si>
  <si>
    <r>
      <rPr>
        <sz val="10"/>
        <color rgb="FF000000"/>
        <rFont val="Calibri"/>
      </rPr>
      <t>1</t>
    </r>
    <r>
      <rPr>
        <b/>
        <sz val="10"/>
        <color rgb="FF000000"/>
        <rFont val="Calibri"/>
      </rPr>
      <t xml:space="preserve"> Enamik tegevusi on üsna hästi kirjeldatud ja eesmärkidega seostatud</t>
    </r>
    <r>
      <rPr>
        <sz val="10"/>
        <color rgb="FF000000"/>
        <rFont val="Calibri"/>
      </rPr>
      <t>, mõned kohad vajavad täpsustamist.</t>
    </r>
  </si>
  <si>
    <t>2 Kõik tegevused on selgelt ja konkreetselt kirjeldatud, eesmärkidega seotud ja läbimõeldud (mida, millal, kuidas, kelle poolt ja kellele tehakse).</t>
  </si>
  <si>
    <t>6 Tegevuste mõju</t>
  </si>
  <si>
    <t>0 Suures osas on plaanitud tegevusi, mis ei ole mõjusad või on näidanud pigem kahjulikku mõju (eriti silmas pidades haavatavat sihtrühma, nt liialdamisele, hirmutamisele põhinevad tegevused).</t>
  </si>
  <si>
    <r>
      <rPr>
        <sz val="10"/>
        <color rgb="FF000000"/>
        <rFont val="Calibri"/>
      </rPr>
      <t xml:space="preserve">1 Tegevustes keskendutakse peamiselt info andmisele või üksiktegevusele, mis on vähese mõjuga, aga siiski </t>
    </r>
    <r>
      <rPr>
        <b/>
        <sz val="10"/>
        <color rgb="FF000000"/>
        <rFont val="Calibri"/>
      </rPr>
      <t>pigem positiivses suunas mõjutavad</t>
    </r>
    <r>
      <rPr>
        <sz val="10"/>
        <color rgb="FF000000"/>
        <rFont val="Calibri"/>
      </rPr>
      <t>. Vähem kohandatakse keskkonda või luuakse tingimusi uskumuste ja hoiakute muutmiseks.</t>
    </r>
  </si>
  <si>
    <t>2 Plaanitakse ellu viia tegevusi, mis suure tõenäosusega omavad positiivset mõju töötajate uskumustele, hoiakutele ja mõjutavad tema käitumist, sh keskkonda on kohandatud eesmärki toetavaks.</t>
  </si>
  <si>
    <t>7 Tegevuste sobivus sihtrühmale (töötajaskonnale)</t>
  </si>
  <si>
    <r>
      <rPr>
        <sz val="10"/>
        <color rgb="FF000000"/>
        <rFont val="Calibri"/>
      </rPr>
      <t xml:space="preserve">0 Esineb suuri probleeme tegevuste sobivuse osas või </t>
    </r>
    <r>
      <rPr>
        <b/>
        <sz val="10"/>
        <color rgb="FF000000"/>
        <rFont val="Calibri"/>
      </rPr>
      <t>sihtrühma ei ole piisavalt kirjeldatud</t>
    </r>
    <r>
      <rPr>
        <sz val="10"/>
        <color rgb="FF000000"/>
        <rFont val="Calibri"/>
      </rPr>
      <t>, et hinnangut anda.</t>
    </r>
  </si>
  <si>
    <r>
      <rPr>
        <sz val="10"/>
        <color rgb="FF000000"/>
        <rFont val="Calibri"/>
      </rPr>
      <t xml:space="preserve">1  Sihtrühma kohta kogutakse andmeid ja tegevused tunduvad olevat sihtrühmale sobivad või </t>
    </r>
    <r>
      <rPr>
        <b/>
        <sz val="10"/>
        <color rgb="FF000000"/>
        <rFont val="Calibri"/>
      </rPr>
      <t xml:space="preserve">planeeritakse kohandada </t>
    </r>
    <r>
      <rPr>
        <sz val="10"/>
        <color rgb="FF000000"/>
        <rFont val="Calibri"/>
      </rPr>
      <t xml:space="preserve">tegevusi sihtrühma kohta kogutavatest </t>
    </r>
    <r>
      <rPr>
        <b/>
        <sz val="10"/>
        <color rgb="FF000000"/>
        <rFont val="Calibri"/>
      </rPr>
      <t xml:space="preserve">andmetest lähtuvalt. </t>
    </r>
  </si>
  <si>
    <r>
      <rPr>
        <sz val="10"/>
        <color rgb="FF000000"/>
        <rFont val="Calibri"/>
      </rPr>
      <t xml:space="preserve">2 Planeeritud tegevused võtavad arvesse sihtrühma </t>
    </r>
    <r>
      <rPr>
        <b/>
        <sz val="10"/>
        <color rgb="FF000000"/>
        <rFont val="Calibri"/>
      </rPr>
      <t xml:space="preserve">olulisi </t>
    </r>
    <r>
      <rPr>
        <sz val="10"/>
        <color rgb="FF000000"/>
        <rFont val="Calibri"/>
      </rPr>
      <t>eripärasid (keel, vanus, sugu, kultuur, amet, tööeripära, töötamise keskkond, erivajadused jms).</t>
    </r>
  </si>
  <si>
    <t>Rakendamine</t>
  </si>
  <si>
    <t>8 Ajakava</t>
  </si>
  <si>
    <t>0 Puudub ajakava või ajakava ei ole realistlik</t>
  </si>
  <si>
    <t>1 Ajakava on suures osas realistlik, mõningad kohad vajavad täpsustamist või ümber mõtlemist</t>
  </si>
  <si>
    <t>2 Ajakava on iga tegevuse vaatest realistlik. Pikemaajaliste tegevuste puhul on välja toodud etapid</t>
  </si>
  <si>
    <t>9 Vastutajad</t>
  </si>
  <si>
    <t>0 Puudub info vastutavate ja kaasatud osapoolte osas (mikroettevõtte puhul peab seda oluliselt kaaluma)</t>
  </si>
  <si>
    <r>
      <rPr>
        <sz val="10"/>
        <color rgb="FF000000"/>
        <rFont val="Calibri"/>
      </rPr>
      <t xml:space="preserve">1 </t>
    </r>
    <r>
      <rPr>
        <b/>
        <sz val="10"/>
        <color rgb="FF000000"/>
        <rFont val="Calibri"/>
      </rPr>
      <t>Vastutaja(d) ja kaasatavad osapooled on määratud,</t>
    </r>
    <r>
      <rPr>
        <sz val="10"/>
        <color rgb="FF000000"/>
        <rFont val="Calibri"/>
      </rPr>
      <t xml:space="preserve"> kuid mõningate tegevuste puhul on vaja rohkem selgust </t>
    </r>
    <r>
      <rPr>
        <b/>
        <sz val="10"/>
        <color rgb="FF000000"/>
        <rFont val="Calibri"/>
      </rPr>
      <t>või toetub üksiku töötaja tegevusele.</t>
    </r>
  </si>
  <si>
    <r>
      <rPr>
        <sz val="10"/>
        <color rgb="FF000000"/>
        <rFont val="Calibri"/>
      </rPr>
      <t>2 Tegevuskava määratleb iga tegevuse juures selgelt ära vastutaja, seotud partnerid ning nende osaluse. Leitud on piisavalt võimalusi</t>
    </r>
    <r>
      <rPr>
        <b/>
        <sz val="10"/>
        <color rgb="FF000000"/>
        <rFont val="Calibri"/>
      </rPr>
      <t xml:space="preserve"> teha meeskonnatööd</t>
    </r>
    <r>
      <rPr>
        <sz val="10"/>
        <color rgb="FF000000"/>
        <rFont val="Calibri"/>
      </rPr>
      <t>.</t>
    </r>
  </si>
  <si>
    <t>10 Vastutajate vajaduste toetamine</t>
  </si>
  <si>
    <t>0 Tegevuskava elluviijate (nt tervisega tegelev tiim või arendatav tugimeeskond) olemasolu kohta infot ei ole.</t>
  </si>
  <si>
    <t>1 Infot tegevuskava elluviijate olemasolu ja kaasatuse kohta on, kuid mõningates kohtades oleks vaja rohkem selgust.</t>
  </si>
  <si>
    <t xml:space="preserve">2 Tegevuskavas on välja toodud tegevused, mis toetavad tegevuskava elluviimist ja ellu viijaid (nt täiendõpe, piisav aeg, toetus jms), mis tagab tegevuskava elluviijate arengu ja tegevuste järjepidevuse </t>
  </si>
  <si>
    <t>Taustainfo:</t>
  </si>
  <si>
    <t>Hindamisvormi aluseks oli kogukondade tegevuskavade hindamisvahend, mille koostamisel olid järgmised allikad:</t>
  </si>
  <si>
    <t>1) EDPQS Toolkit 2: Quality Assessment Checklist https://www.emcdda.europa.eu/drugs-library/european-drug-prevention-quality-standards-edpqs-toolkit-2-self-assessment-and-reflection_en</t>
  </si>
  <si>
    <r>
      <rPr>
        <sz val="11"/>
        <color rgb="FF000000"/>
        <rFont val="Calibri"/>
      </rPr>
      <t xml:space="preserve">2) The Community Tool Box by the Center for Community Health and Development at the University of Kansas </t>
    </r>
    <r>
      <rPr>
        <u/>
        <sz val="11"/>
        <color rgb="FF1155CC"/>
        <rFont val="Calibri"/>
      </rPr>
      <t>https://ctb.ku.edu/en/best-change-processes/developing-and-using-strategic/checklist</t>
    </r>
  </si>
  <si>
    <t>Küsimusi on täiendatud ja kohandatud tervikliku tegevusplaani hindamiseks mitte üksikute tegevuste hindamiseks.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</si>
</sst>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29" x14ac:knownFonts="1">
    <font>
      <sz val="11"/>
      <color theme="1"/>
      <name val="Calibri"/>
      <family val="2"/>
      <scheme val="minor"/>
    </font>
    <font>
      <b/>
      <sz val="10"/>
      <color rgb="FF000000"/>
      <name val="Arial"/>
      <family val="2"/>
    </font>
    <font>
      <sz val="10"/>
      <color rgb="FF000000"/>
      <name val="Arial"/>
      <family val="2"/>
    </font>
    <font>
      <b/>
      <sz val="11"/>
      <color theme="1"/>
      <name val="Calibri"/>
      <family val="2"/>
      <scheme val="minor"/>
    </font>
    <font>
      <sz val="11"/>
      <color theme="1"/>
      <name val="Calibri"/>
      <family val="2"/>
      <scheme val="minor"/>
    </font>
    <font>
      <u/>
      <sz val="11"/>
      <color theme="10"/>
      <name val="Calibri"/>
      <family val="2"/>
      <scheme val="minor"/>
    </font>
    <font>
      <sz val="11"/>
      <color theme="1"/>
      <name val="Symbol"/>
      <family val="1"/>
      <charset val="2"/>
    </font>
    <font>
      <b/>
      <sz val="14"/>
      <color theme="1"/>
      <name val="Calibri"/>
      <family val="2"/>
      <scheme val="minor"/>
    </font>
    <font>
      <b/>
      <sz val="12"/>
      <color theme="1"/>
      <name val="Calibri"/>
      <family val="2"/>
      <scheme val="minor"/>
    </font>
    <font>
      <sz val="11"/>
      <color theme="1"/>
      <name val="Calibri"/>
      <family val="2"/>
      <charset val="186"/>
      <scheme val="minor"/>
    </font>
    <font>
      <b/>
      <sz val="16"/>
      <color theme="1"/>
      <name val="Calibri"/>
      <family val="2"/>
      <charset val="186"/>
      <scheme val="minor"/>
    </font>
    <font>
      <b/>
      <sz val="11"/>
      <color rgb="FFFF0000"/>
      <name val="Calibri"/>
      <family val="2"/>
      <charset val="186"/>
      <scheme val="minor"/>
    </font>
    <font>
      <b/>
      <sz val="11"/>
      <color theme="1"/>
      <name val="Calibri"/>
      <family val="2"/>
      <charset val="186"/>
      <scheme val="minor"/>
    </font>
    <font>
      <b/>
      <sz val="14"/>
      <color theme="1"/>
      <name val="Calibri"/>
      <family val="2"/>
      <charset val="186"/>
      <scheme val="minor"/>
    </font>
    <font>
      <b/>
      <i/>
      <sz val="12"/>
      <color theme="1"/>
      <name val="Calibri"/>
      <family val="2"/>
      <scheme val="minor"/>
    </font>
    <font>
      <u/>
      <sz val="11"/>
      <color theme="10"/>
      <name val="Calibri"/>
      <family val="2"/>
      <charset val="186"/>
      <scheme val="minor"/>
    </font>
    <font>
      <sz val="10"/>
      <color rgb="FF000000"/>
      <name val="Calibri"/>
      <family val="2"/>
    </font>
    <font>
      <sz val="10"/>
      <color theme="1"/>
      <name val="Calibri"/>
      <family val="2"/>
      <scheme val="minor"/>
    </font>
    <font>
      <sz val="11"/>
      <color rgb="FFFF0000"/>
      <name val="Calibri"/>
      <family val="2"/>
      <scheme val="minor"/>
    </font>
    <font>
      <b/>
      <sz val="11"/>
      <color rgb="FF000000"/>
      <name val="Calibri"/>
      <family val="2"/>
      <scheme val="minor"/>
    </font>
    <font>
      <sz val="11"/>
      <color rgb="FF444444"/>
      <name val="Calibri"/>
      <family val="2"/>
      <scheme val="minor"/>
    </font>
    <font>
      <b/>
      <sz val="14"/>
      <color rgb="FF000000"/>
      <name val="Calibri"/>
      <family val="2"/>
      <scheme val="minor"/>
    </font>
    <font>
      <b/>
      <sz val="11"/>
      <color rgb="FF000000"/>
      <name val="Calibri"/>
      <family val="2"/>
    </font>
    <font>
      <sz val="11"/>
      <color theme="1"/>
      <name val="Calibri"/>
      <family val="2"/>
    </font>
    <font>
      <b/>
      <sz val="16"/>
      <color theme="1"/>
      <name val="Calibri"/>
      <family val="2"/>
    </font>
    <font>
      <sz val="14"/>
      <color theme="1"/>
      <name val="Calibri"/>
      <family val="2"/>
    </font>
    <font>
      <b/>
      <sz val="14"/>
      <color theme="1"/>
      <name val="Calibri"/>
      <family val="2"/>
    </font>
    <font>
      <sz val="16"/>
      <color theme="1"/>
      <name val="Calibri"/>
      <family val="2"/>
    </font>
    <font>
      <sz val="12"/>
      <color theme="1"/>
      <name val="Calibri"/>
      <family val="2"/>
    </font>
    <font>
      <b/>
      <sz val="12"/>
      <color theme="1"/>
      <name val="Calibri"/>
      <family val="2"/>
    </font>
    <font>
      <b/>
      <sz val="12"/>
      <color rgb="FF000000"/>
      <name val="Calibri"/>
      <family val="2"/>
      <scheme val="minor"/>
    </font>
    <font>
      <i/>
      <sz val="11"/>
      <color rgb="FF000000"/>
      <name val="Calibri"/>
      <family val="2"/>
    </font>
    <font>
      <i/>
      <sz val="11"/>
      <color rgb="FF000000"/>
      <name val="Calibri"/>
      <family val="2"/>
      <charset val="186"/>
      <scheme val="minor"/>
    </font>
    <font>
      <i/>
      <sz val="11"/>
      <color rgb="FF000000"/>
      <name val="Calibri"/>
      <family val="2"/>
      <scheme val="minor"/>
    </font>
    <font>
      <sz val="10"/>
      <color rgb="FF000000"/>
      <name val="Calibri"/>
      <family val="2"/>
      <charset val="186"/>
      <scheme val="minor"/>
    </font>
    <font>
      <b/>
      <sz val="10"/>
      <color theme="1"/>
      <name val="Calibri"/>
      <family val="2"/>
      <scheme val="minor"/>
    </font>
    <font>
      <i/>
      <sz val="16"/>
      <color theme="3"/>
      <name val="Calibri"/>
      <family val="2"/>
    </font>
    <font>
      <i/>
      <sz val="11"/>
      <color theme="3"/>
      <name val="Calibri"/>
      <family val="2"/>
    </font>
    <font>
      <b/>
      <sz val="11"/>
      <color theme="1"/>
      <name val="Calibri"/>
    </font>
    <font>
      <sz val="11"/>
      <color theme="1"/>
      <name val="Calibri"/>
    </font>
    <font>
      <u/>
      <sz val="11"/>
      <color rgb="FF1155CC"/>
      <name val="Calibri"/>
    </font>
    <font>
      <sz val="11"/>
      <color rgb="FF000000"/>
      <name val="Calibri"/>
    </font>
    <font>
      <sz val="10"/>
      <color rgb="FF000000"/>
      <name val="Calibri"/>
    </font>
    <font>
      <b/>
      <sz val="11"/>
      <color rgb="FF000000"/>
      <name val="Calibri"/>
    </font>
    <font>
      <sz val="10"/>
      <name val="Calibri"/>
      <family val="2"/>
      <scheme val="minor"/>
    </font>
    <font>
      <i/>
      <sz val="10"/>
      <name val="Calibri"/>
      <family val="2"/>
      <scheme val="minor"/>
    </font>
    <font>
      <sz val="10"/>
      <name val="Calibri"/>
      <family val="2"/>
      <charset val="186"/>
      <scheme val="minor"/>
    </font>
    <font>
      <b/>
      <sz val="11"/>
      <color rgb="FF000000"/>
      <name val="Calibri"/>
      <scheme val="minor"/>
    </font>
    <font>
      <b/>
      <sz val="10"/>
      <color rgb="FF000000"/>
      <name val="Calibri"/>
      <family val="2"/>
      <scheme val="minor"/>
    </font>
    <font>
      <sz val="11"/>
      <color rgb="FF000000"/>
      <name val="Calibri"/>
      <scheme val="minor"/>
    </font>
    <font>
      <i/>
      <sz val="11"/>
      <color rgb="FF000000"/>
      <name val="Calibri"/>
      <charset val="1"/>
    </font>
    <font>
      <b/>
      <sz val="12"/>
      <color rgb="FF000000"/>
      <name val="Calibri"/>
      <family val="2"/>
    </font>
    <font>
      <sz val="12"/>
      <color rgb="FF000000"/>
      <name val="Calibri"/>
      <family val="2"/>
    </font>
    <font>
      <sz val="12"/>
      <name val="Calibri"/>
      <family val="2"/>
      <scheme val="minor"/>
    </font>
    <font>
      <b/>
      <sz val="12"/>
      <color rgb="FF000000"/>
      <name val="Calibri"/>
      <scheme val="minor"/>
    </font>
    <font>
      <b/>
      <sz val="12"/>
      <color rgb="FF4472C4"/>
      <name val="Calibri"/>
      <scheme val="minor"/>
    </font>
    <font>
      <b/>
      <sz val="10"/>
      <color rgb="FF000000"/>
      <name val="Calibri"/>
    </font>
    <font>
      <b/>
      <sz val="11"/>
      <color rgb="FF4472C4"/>
      <name val="Calibri"/>
      <scheme val="minor"/>
    </font>
    <font>
      <b/>
      <sz val="10"/>
      <color rgb="FF000000"/>
      <name val="Calibri"/>
      <family val="2"/>
    </font>
    <font>
      <b/>
      <sz val="16"/>
      <color theme="8"/>
      <name val="Calibri"/>
      <family val="2"/>
    </font>
    <font>
      <b/>
      <sz val="16"/>
      <color theme="8"/>
      <name val="Calibri"/>
      <family val="2"/>
      <charset val="186"/>
    </font>
    <font>
      <b/>
      <sz val="11"/>
      <color rgb="FF0070C0"/>
      <name val="Calibri"/>
      <family val="2"/>
      <charset val="186"/>
      <scheme val="minor"/>
    </font>
    <font>
      <b/>
      <sz val="11"/>
      <color rgb="FF000000"/>
      <name val="Calibri"/>
      <family val="2"/>
      <charset val="186"/>
    </font>
    <font>
      <b/>
      <i/>
      <sz val="12"/>
      <name val="Calibri"/>
      <family val="2"/>
      <scheme val="minor"/>
    </font>
    <font>
      <b/>
      <sz val="12"/>
      <color theme="1"/>
      <name val="Calibri"/>
      <family val="2"/>
      <charset val="186"/>
      <scheme val="minor"/>
    </font>
    <font>
      <b/>
      <sz val="11"/>
      <color rgb="FF000000"/>
      <name val="Calibri"/>
      <family val="2"/>
      <charset val="186"/>
      <scheme val="minor"/>
    </font>
    <font>
      <i/>
      <sz val="10"/>
      <color rgb="FF000000"/>
      <name val="Calibri"/>
      <family val="2"/>
      <scheme val="minor"/>
    </font>
    <font>
      <i/>
      <sz val="10"/>
      <color rgb="FF000000"/>
      <name val="Calibri"/>
      <family val="2"/>
    </font>
    <font>
      <b/>
      <sz val="10"/>
      <color rgb="FF000000"/>
      <name val="Calibri"/>
      <family val="2"/>
      <charset val="186"/>
    </font>
    <font>
      <sz val="11"/>
      <color theme="1"/>
      <name val="Calibri"/>
      <family val="2"/>
      <charset val="186"/>
    </font>
    <font>
      <sz val="10"/>
      <color rgb="FF000000"/>
      <name val="Calibri"/>
      <family val="2"/>
      <charset val="186"/>
    </font>
    <font>
      <sz val="9"/>
      <color theme="1"/>
      <name val="Calibri"/>
      <family val="2"/>
      <charset val="186"/>
    </font>
    <font>
      <b/>
      <sz val="10"/>
      <color rgb="FF0070C0"/>
      <name val="Calibri"/>
      <family val="2"/>
      <charset val="186"/>
    </font>
    <font>
      <sz val="11"/>
      <name val="Calibri"/>
      <family val="2"/>
      <charset val="186"/>
    </font>
    <font>
      <sz val="10"/>
      <name val="Calibri"/>
      <family val="2"/>
      <charset val="186"/>
    </font>
    <font>
      <b/>
      <sz val="11"/>
      <name val="Calibri"/>
      <family val="2"/>
      <charset val="186"/>
    </font>
    <font>
      <sz val="10"/>
      <color theme="1"/>
      <name val="Calibri"/>
      <family val="2"/>
      <charset val="186"/>
    </font>
    <font>
      <b/>
      <sz val="10"/>
      <name val="Calibri"/>
      <family val="2"/>
      <charset val="186"/>
    </font>
    <font>
      <i/>
      <sz val="10"/>
      <name val="Calibri"/>
      <family val="2"/>
      <charset val="186"/>
    </font>
    <font>
      <i/>
      <sz val="9"/>
      <name val="Calibri"/>
      <family val="2"/>
      <charset val="186"/>
    </font>
    <font>
      <sz val="10"/>
      <color theme="8"/>
      <name val="Calibri"/>
      <family val="2"/>
      <charset val="186"/>
    </font>
    <font>
      <i/>
      <sz val="10"/>
      <color rgb="FF000000"/>
      <name val="Calibri"/>
      <family val="2"/>
      <charset val="186"/>
    </font>
    <font>
      <sz val="10"/>
      <color rgb="FF0000FF"/>
      <name val="Calibri"/>
      <family val="2"/>
      <charset val="186"/>
    </font>
    <font>
      <b/>
      <sz val="12"/>
      <color theme="1"/>
      <name val="Calibri"/>
      <scheme val="minor"/>
    </font>
    <font>
      <b/>
      <sz val="11"/>
      <color theme="4" tint="-0.249977111117893"/>
      <name val="Calibri"/>
      <family val="2"/>
      <charset val="186"/>
      <scheme val="minor"/>
    </font>
    <font>
      <sz val="11"/>
      <color theme="4" tint="-0.249977111117893"/>
      <name val="Calibri"/>
      <family val="2"/>
      <charset val="186"/>
    </font>
    <font>
      <b/>
      <sz val="11"/>
      <color theme="4" tint="-0.249977111117893"/>
      <name val="Calibri"/>
      <family val="2"/>
      <charset val="186"/>
    </font>
    <font>
      <b/>
      <sz val="10"/>
      <color theme="8" tint="-0.249977111117893"/>
      <name val="Calibri"/>
      <family val="2"/>
      <charset val="186"/>
    </font>
    <font>
      <b/>
      <sz val="11"/>
      <color theme="8" tint="-0.249977111117893"/>
      <name val="Calibri"/>
      <family val="2"/>
      <charset val="186"/>
    </font>
    <font>
      <b/>
      <i/>
      <sz val="10"/>
      <color theme="8" tint="-0.249977111117893"/>
      <name val="Calibri"/>
      <family val="2"/>
      <charset val="186"/>
    </font>
    <font>
      <i/>
      <sz val="11"/>
      <color rgb="FF000000"/>
      <name val="Calibri"/>
      <scheme val="minor"/>
    </font>
    <font>
      <sz val="14"/>
      <color rgb="FF000000"/>
      <name val="Calibri"/>
      <family val="2"/>
    </font>
    <font>
      <b/>
      <sz val="11"/>
      <color theme="1"/>
      <name val="Calibri"/>
      <scheme val="minor"/>
    </font>
    <font>
      <b/>
      <sz val="11"/>
      <color rgb="FFFF0000"/>
      <name val="Calibri"/>
      <scheme val="minor"/>
    </font>
    <font>
      <sz val="10"/>
      <color rgb="FF000000"/>
      <name val="Calibri"/>
      <scheme val="minor"/>
    </font>
    <font>
      <sz val="10"/>
      <color rgb="FF242424"/>
      <name val="Calibri"/>
      <scheme val="minor"/>
    </font>
    <font>
      <sz val="10"/>
      <color theme="1"/>
      <name val="Calibri"/>
      <scheme val="minor"/>
    </font>
    <font>
      <b/>
      <sz val="11"/>
      <color rgb="FF242424"/>
      <name val="Aptos Narrow"/>
      <charset val="1"/>
    </font>
    <font>
      <sz val="14"/>
      <name val="Calibri"/>
      <family val="2"/>
    </font>
    <font>
      <b/>
      <sz val="14"/>
      <name val="Calibri"/>
      <family val="2"/>
    </font>
    <font>
      <b/>
      <sz val="14"/>
      <color rgb="FF000000"/>
      <name val="Calibri"/>
    </font>
    <font>
      <sz val="14"/>
      <color rgb="FF000000"/>
      <name val="Calibri"/>
    </font>
    <font>
      <b/>
      <sz val="14"/>
      <color rgb="FF000000"/>
      <name val="Calibri"/>
      <family val="2"/>
    </font>
    <font>
      <i/>
      <sz val="9"/>
      <color rgb="FF000000"/>
      <name val="Calibri"/>
      <family val="2"/>
      <charset val="186"/>
    </font>
    <font>
      <b/>
      <i/>
      <sz val="10"/>
      <color rgb="FF000000"/>
      <name val="Calibri"/>
    </font>
    <font>
      <sz val="11"/>
      <color theme="1"/>
      <name val="Calibri"/>
      <scheme val="minor"/>
    </font>
    <font>
      <b/>
      <sz val="16"/>
      <color rgb="FF4472C4"/>
      <name val="Calibri"/>
    </font>
    <font>
      <sz val="16"/>
      <color rgb="FF4472C4"/>
      <name val="Calibri"/>
    </font>
    <font>
      <sz val="9"/>
      <color rgb="FF000000"/>
      <name val="Calibri"/>
      <family val="2"/>
      <charset val="186"/>
    </font>
    <font>
      <b/>
      <sz val="12"/>
      <color rgb="FF000000"/>
      <name val="Calibri"/>
    </font>
    <font>
      <sz val="12"/>
      <color rgb="FF000000"/>
      <name val="Calibri"/>
    </font>
    <font>
      <i/>
      <sz val="10"/>
      <color rgb="FF000000"/>
      <name val="Calibri"/>
    </font>
    <font>
      <i/>
      <sz val="10"/>
      <color theme="1"/>
      <name val="Calibri"/>
      <family val="2"/>
      <charset val="186"/>
      <scheme val="minor"/>
    </font>
    <font>
      <b/>
      <i/>
      <sz val="10"/>
      <color theme="1"/>
      <name val="Calibri"/>
      <family val="2"/>
      <scheme val="minor"/>
    </font>
    <font>
      <i/>
      <sz val="10"/>
      <color rgb="FF000000"/>
      <name val="Calibri"/>
      <family val="2"/>
      <charset val="186"/>
      <scheme val="minor"/>
    </font>
    <font>
      <b/>
      <i/>
      <sz val="10"/>
      <color rgb="FF000000"/>
      <name val="Calibri"/>
      <family val="2"/>
      <charset val="186"/>
      <scheme val="minor"/>
    </font>
    <font>
      <b/>
      <sz val="12"/>
      <color rgb="FF000000"/>
      <name val="Calibri"/>
      <family val="2"/>
      <charset val="186"/>
    </font>
    <font>
      <sz val="12"/>
      <color rgb="FF000000"/>
      <name val="Calibri"/>
      <family val="2"/>
      <charset val="186"/>
    </font>
    <font>
      <sz val="11"/>
      <color rgb="FF000000"/>
      <name val="Calibri"/>
      <family val="2"/>
      <charset val="186"/>
    </font>
    <font>
      <b/>
      <sz val="12"/>
      <color theme="4"/>
      <name val="Calibri"/>
      <family val="2"/>
      <charset val="186"/>
      <scheme val="minor"/>
    </font>
    <font>
      <sz val="11"/>
      <color rgb="FF0070C0"/>
      <name val="Calibri"/>
      <family val="2"/>
      <charset val="186"/>
      <scheme val="minor"/>
    </font>
    <font>
      <sz val="12"/>
      <color rgb="FF0070C0"/>
      <name val="Symbol"/>
      <family val="1"/>
      <charset val="2"/>
    </font>
    <font>
      <sz val="12"/>
      <color rgb="FF0070C0"/>
      <name val="Calibri"/>
      <family val="2"/>
      <charset val="186"/>
      <scheme val="minor"/>
    </font>
    <font>
      <i/>
      <sz val="11"/>
      <color theme="3"/>
      <name val="Calibri"/>
    </font>
    <font>
      <b/>
      <i/>
      <sz val="10"/>
      <color rgb="FF000000"/>
      <name val="Calibri"/>
      <scheme val="minor"/>
    </font>
    <font>
      <i/>
      <sz val="10"/>
      <color rgb="FF000000"/>
      <name val="Calibri"/>
      <scheme val="minor"/>
    </font>
    <font>
      <i/>
      <sz val="11"/>
      <color rgb="FFFF0000"/>
      <name val="Calibri"/>
      <scheme val="minor"/>
    </font>
    <font>
      <i/>
      <sz val="11"/>
      <color rgb="FF000000"/>
      <name val="Calibri"/>
    </font>
    <font>
      <b/>
      <i/>
      <sz val="11"/>
      <color rgb="FF000000"/>
      <name val="Calibri"/>
    </font>
  </fonts>
  <fills count="13">
    <fill>
      <patternFill patternType="none"/>
    </fill>
    <fill>
      <patternFill patternType="gray125"/>
    </fill>
    <fill>
      <patternFill patternType="solid">
        <fgColor theme="6" tint="0.79998168889431442"/>
        <bgColor indexed="64"/>
      </patternFill>
    </fill>
    <fill>
      <patternFill patternType="solid">
        <fgColor theme="6" tint="0.79998168889431442"/>
        <bgColor rgb="FFFFF2CC"/>
      </patternFill>
    </fill>
    <fill>
      <patternFill patternType="solid">
        <fgColor theme="6" tint="0.79998168889431442"/>
        <bgColor rgb="FFFFFFFF"/>
      </patternFill>
    </fill>
    <fill>
      <patternFill patternType="solid">
        <fgColor rgb="FFF5A727"/>
        <bgColor rgb="FFFFC000"/>
      </patternFill>
    </fill>
    <fill>
      <patternFill patternType="solid">
        <fgColor rgb="FFF5A727"/>
        <bgColor indexed="64"/>
      </patternFill>
    </fill>
    <fill>
      <patternFill patternType="solid">
        <fgColor theme="0"/>
        <bgColor indexed="64"/>
      </patternFill>
    </fill>
    <fill>
      <patternFill patternType="solid">
        <fgColor rgb="FFFF99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bgColor indexed="64"/>
      </patternFill>
    </fill>
    <fill>
      <patternFill patternType="solid">
        <fgColor theme="2" tint="-9.9978637043366805E-2"/>
        <bgColor indexed="64"/>
      </patternFill>
    </fill>
  </fills>
  <borders count="23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style="medium">
        <color indexed="64"/>
      </left>
      <right/>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style="thin">
        <color rgb="FF000000"/>
      </top>
      <bottom/>
      <diagonal/>
    </border>
    <border>
      <left style="thin">
        <color rgb="FF000000"/>
      </left>
      <right/>
      <top/>
      <bottom/>
      <diagonal/>
    </border>
    <border>
      <left style="thin">
        <color indexed="64"/>
      </left>
      <right/>
      <top/>
      <bottom/>
      <diagonal/>
    </border>
    <border>
      <left/>
      <right/>
      <top style="thin">
        <color rgb="FF000000"/>
      </top>
      <bottom style="thin">
        <color rgb="FF000000"/>
      </bottom>
      <diagonal/>
    </border>
    <border>
      <left/>
      <right style="thin">
        <color indexed="64"/>
      </right>
      <top/>
      <bottom/>
      <diagonal/>
    </border>
    <border>
      <left style="thin">
        <color indexed="64"/>
      </left>
      <right style="thin">
        <color indexed="64"/>
      </right>
      <top style="thin">
        <color indexed="64"/>
      </top>
      <bottom/>
      <diagonal/>
    </border>
    <border>
      <left/>
      <right style="thin">
        <color rgb="FF000000"/>
      </right>
      <top style="thin">
        <color rgb="FF000000"/>
      </top>
      <bottom/>
      <diagonal/>
    </border>
    <border>
      <left/>
      <right/>
      <top style="thin">
        <color rgb="FF000000"/>
      </top>
      <bottom/>
      <diagonal/>
    </border>
    <border>
      <left/>
      <right style="thin">
        <color indexed="64"/>
      </right>
      <top style="thin">
        <color indexed="64"/>
      </top>
      <bottom/>
      <diagonal/>
    </border>
    <border>
      <left/>
      <right/>
      <top style="thin">
        <color indexed="64"/>
      </top>
      <bottom/>
      <diagonal/>
    </border>
    <border>
      <left/>
      <right/>
      <top/>
      <bottom style="thin">
        <color indexed="64"/>
      </bottom>
      <diagonal/>
    </border>
    <border>
      <left style="thin">
        <color theme="2"/>
      </left>
      <right style="thin">
        <color theme="2"/>
      </right>
      <top style="thin">
        <color theme="2"/>
      </top>
      <bottom style="thin">
        <color theme="2"/>
      </bottom>
      <diagonal/>
    </border>
    <border>
      <left/>
      <right/>
      <top/>
      <bottom style="thin">
        <color rgb="FF000000"/>
      </bottom>
      <diagonal/>
    </border>
    <border>
      <left style="thin">
        <color rgb="FF000000"/>
      </left>
      <right style="thin">
        <color rgb="FF000000"/>
      </right>
      <top/>
      <bottom style="thin">
        <color rgb="FF000000"/>
      </bottom>
      <diagonal/>
    </border>
    <border>
      <left style="thin">
        <color theme="2"/>
      </left>
      <right style="thin">
        <color theme="2"/>
      </right>
      <top/>
      <bottom style="thin">
        <color theme="2"/>
      </bottom>
      <diagonal/>
    </border>
    <border>
      <left style="thin">
        <color rgb="FF000000"/>
      </left>
      <right/>
      <top/>
      <bottom style="thin">
        <color rgb="FF000000"/>
      </bottom>
      <diagonal/>
    </border>
    <border>
      <left/>
      <right style="medium">
        <color indexed="64"/>
      </right>
      <top/>
      <bottom style="medium">
        <color indexed="64"/>
      </bottom>
      <diagonal/>
    </border>
    <border>
      <left style="thin">
        <color indexed="64"/>
      </left>
      <right style="medium">
        <color rgb="FF000000"/>
      </right>
      <top style="thin">
        <color indexed="64"/>
      </top>
      <bottom style="thin">
        <color indexed="64"/>
      </bottom>
      <diagonal/>
    </border>
    <border>
      <left style="medium">
        <color rgb="FF000000"/>
      </left>
      <right/>
      <top/>
      <bottom style="medium">
        <color rgb="FF000000"/>
      </bottom>
      <diagonal/>
    </border>
    <border>
      <left style="thin">
        <color rgb="FF000000"/>
      </left>
      <right style="thin">
        <color rgb="FF000000"/>
      </right>
      <top/>
      <bottom style="medium">
        <color rgb="FF000000"/>
      </bottom>
      <diagonal/>
    </border>
    <border>
      <left/>
      <right/>
      <top/>
      <bottom style="medium">
        <color rgb="FF000000"/>
      </bottom>
      <diagonal/>
    </border>
    <border>
      <left style="thin">
        <color indexed="64"/>
      </left>
      <right style="thin">
        <color indexed="64"/>
      </right>
      <top/>
      <bottom style="medium">
        <color rgb="FF000000"/>
      </bottom>
      <diagonal/>
    </border>
    <border>
      <left style="thin">
        <color indexed="64"/>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right style="medium">
        <color rgb="FF000000"/>
      </right>
      <top/>
      <bottom style="thin">
        <color indexed="64"/>
      </bottom>
      <diagonal/>
    </border>
    <border>
      <left style="medium">
        <color rgb="FF000000"/>
      </left>
      <right/>
      <top style="thin">
        <color rgb="FF000000"/>
      </top>
      <bottom/>
      <diagonal/>
    </border>
    <border>
      <left/>
      <right style="medium">
        <color rgb="FF000000"/>
      </right>
      <top style="thin">
        <color indexed="64"/>
      </top>
      <bottom style="thin">
        <color indexed="64"/>
      </bottom>
      <diagonal/>
    </border>
    <border>
      <left/>
      <right style="medium">
        <color rgb="FF000000"/>
      </right>
      <top style="thin">
        <color indexed="64"/>
      </top>
      <bottom/>
      <diagonal/>
    </border>
    <border>
      <left style="medium">
        <color rgb="FF000000"/>
      </left>
      <right/>
      <top style="thin">
        <color rgb="FF000000"/>
      </top>
      <bottom style="medium">
        <color rgb="FF000000"/>
      </bottom>
      <diagonal/>
    </border>
    <border>
      <left style="medium">
        <color rgb="FF000000"/>
      </left>
      <right/>
      <top style="medium">
        <color rgb="FF000000"/>
      </top>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top style="thin">
        <color indexed="64"/>
      </top>
      <bottom style="thin">
        <color indexed="64"/>
      </bottom>
      <diagonal/>
    </border>
    <border>
      <left/>
      <right style="thin">
        <color rgb="FF000000"/>
      </right>
      <top/>
      <bottom style="thin">
        <color rgb="FF000000"/>
      </bottom>
      <diagonal/>
    </border>
    <border>
      <left/>
      <right style="thin">
        <color rgb="FF000000"/>
      </right>
      <top/>
      <bottom/>
      <diagonal/>
    </border>
    <border>
      <left style="thin">
        <color indexed="64"/>
      </left>
      <right style="thin">
        <color indexed="64"/>
      </right>
      <top style="medium">
        <color rgb="FF000000"/>
      </top>
      <bottom style="thin">
        <color indexed="64"/>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thin">
        <color indexed="64"/>
      </right>
      <top style="medium">
        <color rgb="FF000000"/>
      </top>
      <bottom/>
      <diagonal/>
    </border>
    <border>
      <left style="thin">
        <color indexed="64"/>
      </left>
      <right style="medium">
        <color rgb="FF000000"/>
      </right>
      <top style="medium">
        <color rgb="FF000000"/>
      </top>
      <bottom/>
      <diagonal/>
    </border>
    <border>
      <left style="thin">
        <color indexed="64"/>
      </left>
      <right style="medium">
        <color rgb="FF000000"/>
      </right>
      <top/>
      <bottom/>
      <diagonal/>
    </border>
    <border>
      <left style="thin">
        <color rgb="FF000000"/>
      </left>
      <right/>
      <top/>
      <bottom style="medium">
        <color rgb="FF000000"/>
      </bottom>
      <diagonal/>
    </border>
    <border>
      <left/>
      <right/>
      <top style="medium">
        <color rgb="FF000000"/>
      </top>
      <bottom style="thin">
        <color indexed="64"/>
      </bottom>
      <diagonal/>
    </border>
    <border>
      <left/>
      <right style="thin">
        <color indexed="64"/>
      </right>
      <top style="medium">
        <color rgb="FF000000"/>
      </top>
      <bottom style="thin">
        <color indexed="64"/>
      </bottom>
      <diagonal/>
    </border>
    <border>
      <left style="thin">
        <color rgb="FF000000"/>
      </left>
      <right/>
      <top style="thin">
        <color rgb="FF000000"/>
      </top>
      <bottom style="medium">
        <color rgb="FF000000"/>
      </bottom>
      <diagonal/>
    </border>
    <border>
      <left/>
      <right style="thin">
        <color rgb="FF000000"/>
      </right>
      <top/>
      <bottom style="medium">
        <color rgb="FF000000"/>
      </bottom>
      <diagonal/>
    </border>
    <border>
      <left style="thin">
        <color indexed="64"/>
      </left>
      <right/>
      <top/>
      <bottom style="medium">
        <color rgb="FF000000"/>
      </bottom>
      <diagonal/>
    </border>
    <border>
      <left style="thin">
        <color indexed="64"/>
      </left>
      <right style="thin">
        <color indexed="64"/>
      </right>
      <top style="medium">
        <color rgb="FF000000"/>
      </top>
      <bottom/>
      <diagonal/>
    </border>
    <border>
      <left style="thin">
        <color indexed="64"/>
      </left>
      <right/>
      <top style="medium">
        <color rgb="FF000000"/>
      </top>
      <bottom/>
      <diagonal/>
    </border>
    <border>
      <left style="thin">
        <color indexed="64"/>
      </left>
      <right style="medium">
        <color rgb="FF000000"/>
      </right>
      <top style="medium">
        <color rgb="FF000000"/>
      </top>
      <bottom style="thin">
        <color indexed="64"/>
      </bottom>
      <diagonal/>
    </border>
    <border>
      <left style="thin">
        <color indexed="64"/>
      </left>
      <right style="medium">
        <color rgb="FF000000"/>
      </right>
      <top style="thin">
        <color indexed="64"/>
      </top>
      <bottom/>
      <diagonal/>
    </border>
    <border>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right style="medium">
        <color rgb="FF000000"/>
      </right>
      <top style="thin">
        <color rgb="FF000000"/>
      </top>
      <bottom/>
      <diagonal/>
    </border>
    <border>
      <left style="medium">
        <color rgb="FF000000"/>
      </left>
      <right style="thin">
        <color rgb="FF000000"/>
      </right>
      <top/>
      <bottom/>
      <diagonal/>
    </border>
    <border>
      <left/>
      <right style="medium">
        <color rgb="FF000000"/>
      </right>
      <top/>
      <bottom style="medium">
        <color rgb="FF000000"/>
      </bottom>
      <diagonal/>
    </border>
    <border>
      <left/>
      <right style="medium">
        <color rgb="FF000000"/>
      </right>
      <top style="medium">
        <color rgb="FF000000"/>
      </top>
      <bottom style="thin">
        <color rgb="FF000000"/>
      </bottom>
      <diagonal/>
    </border>
    <border>
      <left style="thin">
        <color rgb="FF000000"/>
      </left>
      <right style="medium">
        <color rgb="FF000000"/>
      </right>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medium">
        <color indexed="64"/>
      </right>
      <top/>
      <bottom/>
      <diagonal/>
    </border>
    <border>
      <left/>
      <right/>
      <top style="medium">
        <color rgb="FF000000"/>
      </top>
      <bottom/>
      <diagonal/>
    </border>
    <border>
      <left style="medium">
        <color rgb="FF000000"/>
      </left>
      <right style="thin">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thin">
        <color rgb="FF000000"/>
      </top>
      <bottom style="medium">
        <color rgb="FF000000"/>
      </bottom>
      <diagonal/>
    </border>
    <border>
      <left style="medium">
        <color indexed="64"/>
      </left>
      <right style="medium">
        <color indexed="64"/>
      </right>
      <top style="thin">
        <color rgb="FF000000"/>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rgb="FF000000"/>
      </top>
      <bottom/>
      <diagonal/>
    </border>
    <border>
      <left style="medium">
        <color indexed="64"/>
      </left>
      <right style="medium">
        <color indexed="64"/>
      </right>
      <top style="thin">
        <color rgb="FF000000"/>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rgb="FF000000"/>
      </top>
      <bottom/>
      <diagonal/>
    </border>
    <border>
      <left style="medium">
        <color rgb="FF000000"/>
      </left>
      <right/>
      <top style="medium">
        <color rgb="FF000000"/>
      </top>
      <bottom style="thin">
        <color rgb="FF000000"/>
      </bottom>
      <diagonal/>
    </border>
    <border>
      <left style="medium">
        <color rgb="FF000000"/>
      </left>
      <right/>
      <top style="thin">
        <color indexed="64"/>
      </top>
      <bottom/>
      <diagonal/>
    </border>
    <border>
      <left/>
      <right style="medium">
        <color rgb="FF000000"/>
      </right>
      <top style="thin">
        <color rgb="FF000000"/>
      </top>
      <bottom style="medium">
        <color rgb="FF000000"/>
      </bottom>
      <diagonal/>
    </border>
    <border>
      <left/>
      <right style="medium">
        <color rgb="FF000000"/>
      </right>
      <top style="medium">
        <color rgb="FF000000"/>
      </top>
      <bottom style="thin">
        <color indexed="64"/>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bottom style="thin">
        <color rgb="FF000000"/>
      </bottom>
      <diagonal/>
    </border>
    <border>
      <left style="medium">
        <color rgb="FF000000"/>
      </left>
      <right/>
      <top style="medium">
        <color rgb="FF000000"/>
      </top>
      <bottom style="thin">
        <color indexed="64"/>
      </bottom>
      <diagonal/>
    </border>
    <border>
      <left style="medium">
        <color indexed="64"/>
      </left>
      <right style="thin">
        <color theme="2"/>
      </right>
      <top/>
      <bottom/>
      <diagonal/>
    </border>
    <border>
      <left style="thin">
        <color theme="2"/>
      </left>
      <right style="thin">
        <color theme="2"/>
      </right>
      <top/>
      <bottom/>
      <diagonal/>
    </border>
    <border>
      <left/>
      <right style="thin">
        <color rgb="FF000000"/>
      </right>
      <top style="thin">
        <color indexed="64"/>
      </top>
      <bottom style="thin">
        <color indexed="64"/>
      </bottom>
      <diagonal/>
    </border>
    <border>
      <left/>
      <right style="thin">
        <color rgb="FF000000"/>
      </right>
      <top style="thin">
        <color indexed="64"/>
      </top>
      <bottom/>
      <diagonal/>
    </border>
    <border>
      <left style="thin">
        <color indexed="64"/>
      </left>
      <right style="thin">
        <color rgb="FF000000"/>
      </right>
      <top style="medium">
        <color rgb="FF000000"/>
      </top>
      <bottom style="thin">
        <color indexed="64"/>
      </bottom>
      <diagonal/>
    </border>
    <border>
      <left style="thin">
        <color indexed="64"/>
      </left>
      <right style="thin">
        <color rgb="FF000000"/>
      </right>
      <top style="thin">
        <color indexed="64"/>
      </top>
      <bottom style="thin">
        <color indexed="64"/>
      </bottom>
      <diagonal/>
    </border>
    <border>
      <left style="thin">
        <color indexed="64"/>
      </left>
      <right style="thin">
        <color rgb="FF000000"/>
      </right>
      <top style="thin">
        <color indexed="64"/>
      </top>
      <bottom/>
      <diagonal/>
    </border>
    <border>
      <left style="thin">
        <color indexed="64"/>
      </left>
      <right style="thin">
        <color rgb="FF000000"/>
      </right>
      <top style="medium">
        <color rgb="FF000000"/>
      </top>
      <bottom/>
      <diagonal/>
    </border>
    <border>
      <left style="thin">
        <color indexed="64"/>
      </left>
      <right style="thin">
        <color rgb="FF000000"/>
      </right>
      <top/>
      <bottom/>
      <diagonal/>
    </border>
    <border>
      <left style="medium">
        <color rgb="FF000000"/>
      </left>
      <right style="medium">
        <color rgb="FF000000"/>
      </right>
      <top style="medium">
        <color rgb="FF000000"/>
      </top>
      <bottom/>
      <diagonal/>
    </border>
    <border>
      <left style="medium">
        <color indexed="64"/>
      </left>
      <right/>
      <top/>
      <bottom style="thin">
        <color rgb="FF000000"/>
      </bottom>
      <diagonal/>
    </border>
    <border>
      <left style="medium">
        <color indexed="64"/>
      </left>
      <right/>
      <top style="thin">
        <color rgb="FF000000"/>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indexed="64"/>
      </left>
      <right/>
      <top style="thin">
        <color rgb="FF000000"/>
      </top>
      <bottom style="thin">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style="thin">
        <color rgb="FF000000"/>
      </top>
      <bottom style="medium">
        <color indexed="64"/>
      </bottom>
      <diagonal/>
    </border>
    <border>
      <left style="medium">
        <color indexed="64"/>
      </left>
      <right style="medium">
        <color indexed="64"/>
      </right>
      <top style="medium">
        <color indexed="64"/>
      </top>
      <bottom style="medium">
        <color indexed="64"/>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bottom style="thin">
        <color rgb="FF000000"/>
      </bottom>
      <diagonal/>
    </border>
    <border>
      <left style="medium">
        <color indexed="64"/>
      </left>
      <right style="thin">
        <color rgb="FF000000"/>
      </right>
      <top style="thin">
        <color rgb="FF000000"/>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000000"/>
      </left>
      <right style="medium">
        <color indexed="64"/>
      </right>
      <top style="thin">
        <color rgb="FF000000"/>
      </top>
      <bottom style="thin">
        <color indexed="64"/>
      </bottom>
      <diagonal/>
    </border>
    <border>
      <left style="thin">
        <color rgb="FF000000"/>
      </left>
      <right style="medium">
        <color rgb="FF000000"/>
      </right>
      <top style="thin">
        <color rgb="FF000000"/>
      </top>
      <bottom style="thin">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thin">
        <color rgb="FF000000"/>
      </left>
      <right/>
      <top style="thin">
        <color rgb="FF000000"/>
      </top>
      <bottom style="thin">
        <color indexed="64"/>
      </bottom>
      <diagonal/>
    </border>
    <border>
      <left style="thin">
        <color rgb="FF000000"/>
      </left>
      <right/>
      <top style="thin">
        <color rgb="FF000000"/>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rgb="FF000000"/>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rgb="FF000000"/>
      </left>
      <right style="thin">
        <color rgb="FF000000"/>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000000"/>
      </left>
      <right style="thin">
        <color rgb="FF000000"/>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thin">
        <color rgb="FF000000"/>
      </bottom>
      <diagonal/>
    </border>
    <border>
      <left style="thin">
        <color rgb="FF000000"/>
      </left>
      <right/>
      <top style="medium">
        <color indexed="64"/>
      </top>
      <bottom style="medium">
        <color indexed="64"/>
      </bottom>
      <diagonal/>
    </border>
    <border>
      <left style="thin">
        <color rgb="FF000000"/>
      </left>
      <right style="medium">
        <color indexed="64"/>
      </right>
      <top style="medium">
        <color indexed="64"/>
      </top>
      <bottom/>
      <diagonal/>
    </border>
    <border>
      <left style="medium">
        <color rgb="FF000000"/>
      </left>
      <right/>
      <top/>
      <bottom style="thin">
        <color indexed="64"/>
      </bottom>
      <diagonal/>
    </border>
    <border>
      <left style="medium">
        <color rgb="FF000000"/>
      </left>
      <right/>
      <top style="thin">
        <color indexed="64"/>
      </top>
      <bottom style="thin">
        <color indexed="64"/>
      </bottom>
      <diagonal/>
    </border>
    <border>
      <left style="medium">
        <color rgb="FF000000"/>
      </left>
      <right/>
      <top style="thin">
        <color indexed="64"/>
      </top>
      <bottom style="medium">
        <color rgb="FF000000"/>
      </bottom>
      <diagonal/>
    </border>
    <border>
      <left/>
      <right style="medium">
        <color indexed="64"/>
      </right>
      <top style="thin">
        <color rgb="FF000000"/>
      </top>
      <bottom style="thin">
        <color rgb="FF000000"/>
      </bottom>
      <diagonal/>
    </border>
    <border>
      <left/>
      <right style="medium">
        <color indexed="64"/>
      </right>
      <top style="thin">
        <color rgb="FF000000"/>
      </top>
      <bottom/>
      <diagonal/>
    </border>
    <border>
      <left/>
      <right style="medium">
        <color indexed="64"/>
      </right>
      <top style="thin">
        <color indexed="64"/>
      </top>
      <bottom style="thin">
        <color indexed="64"/>
      </bottom>
      <diagonal/>
    </border>
    <border>
      <left/>
      <right style="medium">
        <color indexed="64"/>
      </right>
      <top style="thin">
        <color rgb="FF000000"/>
      </top>
      <bottom style="thin">
        <color indexed="64"/>
      </bottom>
      <diagonal/>
    </border>
    <border>
      <left/>
      <right style="medium">
        <color indexed="64"/>
      </right>
      <top style="thin">
        <color indexed="64"/>
      </top>
      <bottom style="medium">
        <color indexed="64"/>
      </bottom>
      <diagonal/>
    </border>
    <border>
      <left/>
      <right style="medium">
        <color indexed="64"/>
      </right>
      <top/>
      <bottom style="thin">
        <color rgb="FF000000"/>
      </bottom>
      <diagonal/>
    </border>
    <border>
      <left/>
      <right style="medium">
        <color indexed="64"/>
      </right>
      <top style="medium">
        <color rgb="FF000000"/>
      </top>
      <bottom style="thin">
        <color rgb="FF000000"/>
      </bottom>
      <diagonal/>
    </border>
    <border>
      <left/>
      <right style="medium">
        <color indexed="64"/>
      </right>
      <top style="medium">
        <color rgb="FF000000"/>
      </top>
      <bottom/>
      <diagonal/>
    </border>
    <border>
      <left/>
      <right style="medium">
        <color indexed="64"/>
      </right>
      <top style="thin">
        <color rgb="FF000000"/>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rgb="FF000000"/>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rgb="FF000000"/>
      </right>
      <top style="medium">
        <color indexed="64"/>
      </top>
      <bottom style="thin">
        <color rgb="FF000000"/>
      </bottom>
      <diagonal/>
    </border>
    <border>
      <left style="medium">
        <color indexed="64"/>
      </left>
      <right style="medium">
        <color indexed="64"/>
      </right>
      <top/>
      <bottom style="thin">
        <color indexed="64"/>
      </bottom>
      <diagonal/>
    </border>
    <border>
      <left style="thin">
        <color rgb="FF000000"/>
      </left>
      <right style="medium">
        <color indexed="64"/>
      </right>
      <top style="medium">
        <color indexed="64"/>
      </top>
      <bottom style="medium">
        <color indexed="64"/>
      </bottom>
      <diagonal/>
    </border>
    <border>
      <left/>
      <right style="thin">
        <color rgb="FF000000"/>
      </right>
      <top/>
      <bottom style="thin">
        <color indexed="64"/>
      </bottom>
      <diagonal/>
    </border>
    <border>
      <left style="medium">
        <color rgb="FF000000"/>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right/>
      <top style="medium">
        <color rgb="FF000000"/>
      </top>
      <bottom style="medium">
        <color rgb="FF000000"/>
      </bottom>
      <diagonal/>
    </border>
    <border>
      <left style="thin">
        <color rgb="FF000000"/>
      </left>
      <right style="medium">
        <color indexed="64"/>
      </right>
      <top style="medium">
        <color rgb="FF000000"/>
      </top>
      <bottom style="thin">
        <color rgb="FF000000"/>
      </bottom>
      <diagonal/>
    </border>
    <border>
      <left style="medium">
        <color indexed="64"/>
      </left>
      <right/>
      <top style="medium">
        <color rgb="FF000000"/>
      </top>
      <bottom style="thin">
        <color rgb="FF000000"/>
      </bottom>
      <diagonal/>
    </border>
    <border>
      <left/>
      <right/>
      <top style="thin">
        <color rgb="FF000000"/>
      </top>
      <bottom style="medium">
        <color rgb="FF000000"/>
      </bottom>
      <diagonal/>
    </border>
    <border>
      <left style="thin">
        <color rgb="FF000000"/>
      </left>
      <right style="medium">
        <color indexed="64"/>
      </right>
      <top style="thin">
        <color rgb="FF000000"/>
      </top>
      <bottom style="medium">
        <color rgb="FF000000"/>
      </bottom>
      <diagonal/>
    </border>
    <border>
      <left style="medium">
        <color indexed="64"/>
      </left>
      <right/>
      <top/>
      <bottom style="medium">
        <color rgb="FF000000"/>
      </bottom>
      <diagonal/>
    </border>
    <border>
      <left style="medium">
        <color rgb="FF000000"/>
      </left>
      <right style="thin">
        <color rgb="FF000000"/>
      </right>
      <top style="medium">
        <color rgb="FF000000"/>
      </top>
      <bottom style="thin">
        <color rgb="FF000000"/>
      </bottom>
      <diagonal/>
    </border>
    <border>
      <left style="medium">
        <color indexed="64"/>
      </left>
      <right style="medium">
        <color rgb="FF000000"/>
      </right>
      <top style="medium">
        <color rgb="FF000000"/>
      </top>
      <bottom/>
      <diagonal/>
    </border>
    <border>
      <left style="medium">
        <color indexed="64"/>
      </left>
      <right style="medium">
        <color rgb="FF000000"/>
      </right>
      <top/>
      <bottom/>
      <diagonal/>
    </border>
    <border>
      <left/>
      <right style="thin">
        <color rgb="FF000000"/>
      </right>
      <top style="thin">
        <color rgb="FF000000"/>
      </top>
      <bottom style="medium">
        <color rgb="FF000000"/>
      </bottom>
      <diagonal/>
    </border>
    <border>
      <left/>
      <right style="medium">
        <color indexed="64"/>
      </right>
      <top/>
      <bottom style="medium">
        <color rgb="FF000000"/>
      </bottom>
      <diagonal/>
    </border>
    <border>
      <left style="medium">
        <color indexed="64"/>
      </left>
      <right style="medium">
        <color rgb="FF000000"/>
      </right>
      <top/>
      <bottom style="medium">
        <color rgb="FF000000"/>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bottom style="thin">
        <color indexed="64"/>
      </bottom>
      <diagonal/>
    </border>
    <border>
      <left/>
      <right/>
      <top style="medium">
        <color indexed="64"/>
      </top>
      <bottom style="medium">
        <color rgb="FF000000"/>
      </bottom>
      <diagonal/>
    </border>
    <border>
      <left/>
      <right style="thin">
        <color rgb="FF000000"/>
      </right>
      <top style="medium">
        <color indexed="64"/>
      </top>
      <bottom style="medium">
        <color rgb="FF000000"/>
      </bottom>
      <diagonal/>
    </border>
    <border>
      <left style="medium">
        <color rgb="FF000000"/>
      </left>
      <right style="medium">
        <color rgb="FF000000"/>
      </right>
      <top style="thin">
        <color rgb="FF000000"/>
      </top>
      <bottom/>
      <diagonal/>
    </border>
    <border>
      <left style="thin">
        <color rgb="FF000000"/>
      </left>
      <right style="medium">
        <color rgb="FF000000"/>
      </right>
      <top style="thin">
        <color indexed="64"/>
      </top>
      <bottom style="thin">
        <color indexed="64"/>
      </bottom>
      <diagonal/>
    </border>
    <border>
      <left style="medium">
        <color rgb="FF000000"/>
      </left>
      <right style="thin">
        <color rgb="FF000000"/>
      </right>
      <top style="thin">
        <color indexed="64"/>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rgb="FF000000"/>
      </left>
      <right style="thin">
        <color rgb="FF000000"/>
      </right>
      <top style="thin">
        <color indexed="64"/>
      </top>
      <bottom style="medium">
        <color rgb="FF000000"/>
      </bottom>
      <diagonal/>
    </border>
    <border>
      <left style="thin">
        <color rgb="FF000000"/>
      </left>
      <right style="medium">
        <color rgb="FF000000"/>
      </right>
      <top style="thin">
        <color indexed="64"/>
      </top>
      <bottom style="medium">
        <color rgb="FF000000"/>
      </bottom>
      <diagonal/>
    </border>
    <border>
      <left style="medium">
        <color indexed="64"/>
      </left>
      <right/>
      <top style="thin">
        <color indexed="64"/>
      </top>
      <bottom style="thin">
        <color indexed="64"/>
      </bottom>
      <diagonal/>
    </border>
    <border>
      <left style="medium">
        <color rgb="FF000000"/>
      </left>
      <right style="medium">
        <color rgb="FF000000"/>
      </right>
      <top style="medium">
        <color indexed="64"/>
      </top>
      <bottom style="medium">
        <color indexed="64"/>
      </bottom>
      <diagonal/>
    </border>
    <border>
      <left/>
      <right style="thin">
        <color indexed="64"/>
      </right>
      <top style="medium">
        <color indexed="64"/>
      </top>
      <bottom style="medium">
        <color indexed="64"/>
      </bottom>
      <diagonal/>
    </border>
    <border>
      <left/>
      <right style="thin">
        <color rgb="FF000000"/>
      </right>
      <top style="medium">
        <color rgb="FF000000"/>
      </top>
      <bottom/>
      <diagonal/>
    </border>
    <border>
      <left/>
      <right style="medium">
        <color rgb="FF000000"/>
      </right>
      <top style="thin">
        <color rgb="FF000000"/>
      </top>
      <bottom style="thin">
        <color indexed="64"/>
      </bottom>
      <diagonal/>
    </border>
    <border>
      <left/>
      <right style="thin">
        <color rgb="FF000000"/>
      </right>
      <top style="medium">
        <color indexed="64"/>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top style="medium">
        <color rgb="FF000000"/>
      </top>
      <bottom style="thin">
        <color rgb="FF000000"/>
      </bottom>
      <diagonal/>
    </border>
    <border>
      <left/>
      <right style="thin">
        <color rgb="FF000000"/>
      </right>
      <top style="thin">
        <color rgb="FF000000"/>
      </top>
      <bottom style="medium">
        <color indexed="64"/>
      </bottom>
      <diagonal/>
    </border>
    <border>
      <left style="thin">
        <color indexed="64"/>
      </left>
      <right style="thin">
        <color indexed="64"/>
      </right>
      <top style="medium">
        <color rgb="FF000000"/>
      </top>
      <bottom style="medium">
        <color rgb="FF000000"/>
      </bottom>
      <diagonal/>
    </border>
    <border>
      <left style="thin">
        <color indexed="64"/>
      </left>
      <right style="medium">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style="medium">
        <color rgb="FF000000"/>
      </right>
      <top/>
      <bottom style="thin">
        <color indexed="64"/>
      </bottom>
      <diagonal/>
    </border>
    <border>
      <left/>
      <right/>
      <top style="thin">
        <color indexed="64"/>
      </top>
      <bottom style="medium">
        <color rgb="FF000000"/>
      </bottom>
      <diagonal/>
    </border>
    <border>
      <left/>
      <right style="medium">
        <color rgb="FF000000"/>
      </right>
      <top style="thin">
        <color indexed="64"/>
      </top>
      <bottom style="medium">
        <color rgb="FF000000"/>
      </bottom>
      <diagonal/>
    </border>
    <border>
      <left style="medium">
        <color rgb="FF000000"/>
      </left>
      <right style="medium">
        <color rgb="FF000000"/>
      </right>
      <top/>
      <bottom style="thin">
        <color rgb="FF000000"/>
      </bottom>
      <diagonal/>
    </border>
    <border>
      <left style="medium">
        <color rgb="FF000000"/>
      </left>
      <right style="medium">
        <color rgb="FF000000"/>
      </right>
      <top style="medium">
        <color rgb="FF000000"/>
      </top>
      <bottom style="thin">
        <color indexed="64"/>
      </bottom>
      <diagonal/>
    </border>
    <border>
      <left style="medium">
        <color rgb="FF000000"/>
      </left>
      <right style="medium">
        <color rgb="FF000000"/>
      </right>
      <top style="thin">
        <color indexed="64"/>
      </top>
      <bottom style="thin">
        <color indexed="64"/>
      </bottom>
      <diagonal/>
    </border>
    <border>
      <left style="medium">
        <color rgb="FF000000"/>
      </left>
      <right style="medium">
        <color rgb="FF000000"/>
      </right>
      <top style="thin">
        <color indexed="64"/>
      </top>
      <bottom/>
      <diagonal/>
    </border>
    <border>
      <left style="medium">
        <color rgb="FF000000"/>
      </left>
      <right style="medium">
        <color rgb="FF000000"/>
      </right>
      <top style="thin">
        <color indexed="64"/>
      </top>
      <bottom style="medium">
        <color rgb="FF000000"/>
      </bottom>
      <diagonal/>
    </border>
  </borders>
  <cellStyleXfs count="5">
    <xf numFmtId="0" fontId="0" fillId="0" borderId="0"/>
    <xf numFmtId="0" fontId="5" fillId="0" borderId="0" applyNumberFormat="0" applyFill="0" applyBorder="0" applyAlignment="0" applyProtection="0"/>
    <xf numFmtId="0" fontId="9" fillId="0" borderId="0"/>
    <xf numFmtId="0" fontId="15" fillId="0" borderId="0" applyNumberFormat="0" applyFill="0" applyBorder="0" applyAlignment="0" applyProtection="0"/>
    <xf numFmtId="0" fontId="9" fillId="0" borderId="0"/>
  </cellStyleXfs>
  <cellXfs count="664">
    <xf numFmtId="0" fontId="0" fillId="0" borderId="0" xfId="0"/>
    <xf numFmtId="0" fontId="3" fillId="0" borderId="0" xfId="0" applyFont="1"/>
    <xf numFmtId="0" fontId="0" fillId="0" borderId="0" xfId="0" applyAlignment="1">
      <alignment wrapText="1"/>
    </xf>
    <xf numFmtId="0" fontId="4" fillId="0" borderId="0" xfId="0" applyFont="1"/>
    <xf numFmtId="0" fontId="3" fillId="0" borderId="0" xfId="0" applyFont="1" applyAlignment="1">
      <alignment horizontal="left" vertical="center"/>
    </xf>
    <xf numFmtId="0" fontId="5" fillId="0" borderId="0" xfId="1" applyAlignment="1"/>
    <xf numFmtId="0" fontId="6" fillId="0" borderId="0" xfId="0" applyFont="1" applyAlignment="1">
      <alignment horizontal="left" vertical="center"/>
    </xf>
    <xf numFmtId="0" fontId="0" fillId="0" borderId="0" xfId="0" applyAlignment="1">
      <alignment horizontal="left" vertical="center"/>
    </xf>
    <xf numFmtId="0" fontId="9" fillId="0" borderId="0" xfId="2"/>
    <xf numFmtId="0" fontId="9" fillId="0" borderId="0" xfId="2" applyProtection="1">
      <protection hidden="1"/>
    </xf>
    <xf numFmtId="0" fontId="11" fillId="0" borderId="0" xfId="2" applyFont="1" applyProtection="1">
      <protection hidden="1"/>
    </xf>
    <xf numFmtId="0" fontId="13" fillId="0" borderId="0" xfId="2" applyFont="1" applyAlignment="1">
      <alignment horizontal="left" indent="10"/>
    </xf>
    <xf numFmtId="0" fontId="9" fillId="0" borderId="23" xfId="2" applyBorder="1"/>
    <xf numFmtId="0" fontId="2" fillId="0" borderId="0" xfId="0" applyFont="1"/>
    <xf numFmtId="0" fontId="1" fillId="0" borderId="0" xfId="0" applyFont="1"/>
    <xf numFmtId="0" fontId="17" fillId="0" borderId="0" xfId="0" applyFont="1"/>
    <xf numFmtId="0" fontId="4" fillId="0" borderId="0" xfId="0" applyFont="1" applyAlignment="1">
      <alignment horizontal="left" vertical="top" wrapText="1"/>
    </xf>
    <xf numFmtId="0" fontId="20" fillId="0" borderId="0" xfId="0" applyFont="1"/>
    <xf numFmtId="0" fontId="5" fillId="0" borderId="0" xfId="1" applyBorder="1" applyAlignment="1">
      <alignment horizontal="left" vertical="center"/>
    </xf>
    <xf numFmtId="0" fontId="5" fillId="0" borderId="0" xfId="1" applyAlignment="1">
      <alignment horizontal="left"/>
    </xf>
    <xf numFmtId="0" fontId="9" fillId="0" borderId="26" xfId="2" applyBorder="1"/>
    <xf numFmtId="0" fontId="23" fillId="0" borderId="0" xfId="0" applyFont="1"/>
    <xf numFmtId="0" fontId="25" fillId="0" borderId="0" xfId="0" applyFont="1" applyAlignment="1">
      <alignment wrapText="1"/>
    </xf>
    <xf numFmtId="0" fontId="26" fillId="0" borderId="0" xfId="0" applyFont="1"/>
    <xf numFmtId="0" fontId="3" fillId="0" borderId="0" xfId="0" applyFont="1" applyAlignment="1">
      <alignment horizontal="right"/>
    </xf>
    <xf numFmtId="0" fontId="34" fillId="0" borderId="25" xfId="2" applyFont="1" applyBorder="1" applyAlignment="1">
      <alignment horizontal="left" vertical="top" wrapText="1"/>
    </xf>
    <xf numFmtId="0" fontId="24" fillId="9" borderId="21" xfId="0" applyFont="1" applyFill="1" applyBorder="1"/>
    <xf numFmtId="0" fontId="24" fillId="9" borderId="17" xfId="0" applyFont="1" applyFill="1" applyBorder="1"/>
    <xf numFmtId="0" fontId="24" fillId="9" borderId="20" xfId="0" applyFont="1" applyFill="1" applyBorder="1"/>
    <xf numFmtId="1" fontId="27" fillId="9" borderId="2" xfId="0" applyNumberFormat="1" applyFont="1" applyFill="1" applyBorder="1"/>
    <xf numFmtId="1" fontId="27" fillId="9" borderId="16" xfId="0" applyNumberFormat="1" applyFont="1" applyFill="1" applyBorder="1"/>
    <xf numFmtId="0" fontId="27" fillId="9" borderId="0" xfId="0" applyFont="1" applyFill="1"/>
    <xf numFmtId="0" fontId="27" fillId="9" borderId="0" xfId="0" applyFont="1" applyFill="1" applyAlignment="1">
      <alignment wrapText="1"/>
    </xf>
    <xf numFmtId="0" fontId="23" fillId="9" borderId="0" xfId="0" applyFont="1" applyFill="1"/>
    <xf numFmtId="0" fontId="23" fillId="9" borderId="79" xfId="0" applyFont="1" applyFill="1" applyBorder="1"/>
    <xf numFmtId="0" fontId="24" fillId="9" borderId="10" xfId="0" applyFont="1" applyFill="1" applyBorder="1"/>
    <xf numFmtId="0" fontId="24" fillId="9" borderId="1" xfId="0" applyFont="1" applyFill="1" applyBorder="1"/>
    <xf numFmtId="0" fontId="24" fillId="9" borderId="11" xfId="0" applyFont="1" applyFill="1" applyBorder="1"/>
    <xf numFmtId="0" fontId="24" fillId="9" borderId="9" xfId="0" applyFont="1" applyFill="1" applyBorder="1"/>
    <xf numFmtId="164" fontId="24" fillId="9" borderId="1" xfId="0" applyNumberFormat="1" applyFont="1" applyFill="1" applyBorder="1"/>
    <xf numFmtId="164" fontId="24" fillId="9" borderId="11" xfId="0" applyNumberFormat="1" applyFont="1" applyFill="1" applyBorder="1"/>
    <xf numFmtId="0" fontId="23" fillId="9" borderId="78" xfId="0" applyFont="1" applyFill="1" applyBorder="1"/>
    <xf numFmtId="0" fontId="28" fillId="9" borderId="0" xfId="0" applyFont="1" applyFill="1"/>
    <xf numFmtId="0" fontId="29" fillId="9" borderId="0" xfId="0" applyFont="1" applyFill="1"/>
    <xf numFmtId="0" fontId="28" fillId="9" borderId="0" xfId="0" applyFont="1" applyFill="1" applyAlignment="1">
      <alignment wrapText="1"/>
    </xf>
    <xf numFmtId="0" fontId="23" fillId="9" borderId="7" xfId="0" applyFont="1" applyFill="1" applyBorder="1"/>
    <xf numFmtId="0" fontId="23" fillId="9" borderId="8" xfId="0" applyFont="1" applyFill="1" applyBorder="1"/>
    <xf numFmtId="0" fontId="23" fillId="9" borderId="28" xfId="0" applyFont="1" applyFill="1" applyBorder="1"/>
    <xf numFmtId="0" fontId="9" fillId="0" borderId="0" xfId="2" applyAlignment="1">
      <alignment horizontal="center"/>
    </xf>
    <xf numFmtId="0" fontId="44" fillId="0" borderId="3" xfId="2" applyFont="1" applyBorder="1" applyAlignment="1">
      <alignment horizontal="left" vertical="top" wrapText="1"/>
    </xf>
    <xf numFmtId="0" fontId="44" fillId="0" borderId="1" xfId="2" applyFont="1" applyBorder="1" applyAlignment="1">
      <alignment horizontal="left" vertical="top" wrapText="1"/>
    </xf>
    <xf numFmtId="0" fontId="46" fillId="0" borderId="25" xfId="2" applyFont="1" applyBorder="1" applyAlignment="1">
      <alignment horizontal="left" vertical="top" wrapText="1"/>
    </xf>
    <xf numFmtId="0" fontId="9" fillId="10" borderId="0" xfId="2" applyFill="1"/>
    <xf numFmtId="0" fontId="9" fillId="10" borderId="79" xfId="2" applyFill="1" applyBorder="1"/>
    <xf numFmtId="0" fontId="18" fillId="7" borderId="0" xfId="0" applyFont="1" applyFill="1" applyAlignment="1">
      <alignment horizontal="center"/>
    </xf>
    <xf numFmtId="0" fontId="18" fillId="7" borderId="0" xfId="0" applyFont="1" applyFill="1"/>
    <xf numFmtId="0" fontId="46" fillId="0" borderId="106" xfId="2" applyFont="1" applyBorder="1" applyAlignment="1">
      <alignment horizontal="left" vertical="top" wrapText="1"/>
    </xf>
    <xf numFmtId="0" fontId="34" fillId="0" borderId="31" xfId="2" applyFont="1" applyBorder="1" applyAlignment="1">
      <alignment horizontal="left" vertical="top" wrapText="1"/>
    </xf>
    <xf numFmtId="0" fontId="9" fillId="10" borderId="108" xfId="2" applyFill="1" applyBorder="1"/>
    <xf numFmtId="0" fontId="9" fillId="10" borderId="109" xfId="2" applyFill="1" applyBorder="1"/>
    <xf numFmtId="0" fontId="53" fillId="0" borderId="25" xfId="2" applyFont="1" applyBorder="1" applyAlignment="1">
      <alignment horizontal="left" vertical="top" wrapText="1"/>
    </xf>
    <xf numFmtId="0" fontId="0" fillId="0" borderId="123" xfId="0" applyBorder="1"/>
    <xf numFmtId="0" fontId="38" fillId="0" borderId="0" xfId="0" applyFont="1" applyAlignment="1">
      <alignment horizontal="left" wrapText="1" readingOrder="1"/>
    </xf>
    <xf numFmtId="0" fontId="39" fillId="0" borderId="0" xfId="0" applyFont="1" applyAlignment="1">
      <alignment horizontal="left" readingOrder="1"/>
    </xf>
    <xf numFmtId="0" fontId="9" fillId="7" borderId="0" xfId="2" applyFill="1"/>
    <xf numFmtId="0" fontId="44" fillId="0" borderId="25" xfId="2" applyFont="1" applyBorder="1" applyAlignment="1">
      <alignment horizontal="left" vertical="top" wrapText="1"/>
    </xf>
    <xf numFmtId="0" fontId="69" fillId="0" borderId="0" xfId="0" applyFont="1"/>
    <xf numFmtId="0" fontId="70" fillId="7" borderId="143" xfId="0" applyFont="1" applyFill="1" applyBorder="1" applyAlignment="1">
      <alignment horizontal="center" vertical="center" wrapText="1"/>
    </xf>
    <xf numFmtId="0" fontId="71" fillId="0" borderId="5" xfId="0" applyFont="1" applyBorder="1" applyAlignment="1">
      <alignment vertical="top" wrapText="1"/>
    </xf>
    <xf numFmtId="0" fontId="73" fillId="0" borderId="0" xfId="0" applyFont="1"/>
    <xf numFmtId="0" fontId="70" fillId="7" borderId="1" xfId="0" applyFont="1" applyFill="1" applyBorder="1" applyAlignment="1">
      <alignment horizontal="center" vertical="center" wrapText="1"/>
    </xf>
    <xf numFmtId="0" fontId="71" fillId="0" borderId="1" xfId="0" applyFont="1" applyBorder="1" applyAlignment="1">
      <alignment vertical="top" wrapText="1"/>
    </xf>
    <xf numFmtId="0" fontId="70" fillId="7" borderId="146" xfId="0" applyFont="1" applyFill="1" applyBorder="1" applyAlignment="1">
      <alignment horizontal="center" vertical="center" wrapText="1"/>
    </xf>
    <xf numFmtId="0" fontId="71" fillId="0" borderId="150" xfId="0" applyFont="1" applyBorder="1" applyAlignment="1">
      <alignment vertical="top" wrapText="1"/>
    </xf>
    <xf numFmtId="0" fontId="71" fillId="0" borderId="143" xfId="0" applyFont="1" applyBorder="1" applyAlignment="1">
      <alignment vertical="top" wrapText="1"/>
    </xf>
    <xf numFmtId="0" fontId="70" fillId="7" borderId="17" xfId="0" applyFont="1" applyFill="1" applyBorder="1" applyAlignment="1">
      <alignment horizontal="center" vertical="center" wrapText="1"/>
    </xf>
    <xf numFmtId="0" fontId="70" fillId="7" borderId="156" xfId="0" applyFont="1" applyFill="1" applyBorder="1" applyAlignment="1">
      <alignment horizontal="center" vertical="center" wrapText="1"/>
    </xf>
    <xf numFmtId="0" fontId="70" fillId="7" borderId="11" xfId="0" applyFont="1" applyFill="1" applyBorder="1" applyAlignment="1">
      <alignment horizontal="center" vertical="center" wrapText="1"/>
    </xf>
    <xf numFmtId="0" fontId="68" fillId="5" borderId="96" xfId="0" applyFont="1" applyFill="1" applyBorder="1" applyAlignment="1">
      <alignment horizontal="center" vertical="center"/>
    </xf>
    <xf numFmtId="0" fontId="70" fillId="2" borderId="82" xfId="0" applyFont="1" applyFill="1" applyBorder="1" applyAlignment="1">
      <alignment vertical="top" wrapText="1"/>
    </xf>
    <xf numFmtId="0" fontId="70" fillId="2" borderId="163" xfId="0" applyFont="1" applyFill="1" applyBorder="1" applyAlignment="1">
      <alignment vertical="top" wrapText="1"/>
    </xf>
    <xf numFmtId="0" fontId="74" fillId="2" borderId="164" xfId="0" applyFont="1" applyFill="1" applyBorder="1" applyAlignment="1">
      <alignment vertical="top" wrapText="1"/>
    </xf>
    <xf numFmtId="0" fontId="70" fillId="2" borderId="165" xfId="0" applyFont="1" applyFill="1" applyBorder="1" applyAlignment="1">
      <alignment vertical="top" wrapText="1"/>
    </xf>
    <xf numFmtId="0" fontId="68" fillId="6" borderId="134" xfId="0" applyFont="1" applyFill="1" applyBorder="1" applyAlignment="1">
      <alignment horizontal="center" vertical="center" wrapText="1"/>
    </xf>
    <xf numFmtId="0" fontId="70" fillId="2" borderId="163" xfId="0" applyFont="1" applyFill="1" applyBorder="1" applyAlignment="1">
      <alignment horizontal="left" vertical="top" wrapText="1"/>
    </xf>
    <xf numFmtId="0" fontId="74" fillId="2" borderId="163" xfId="0" applyFont="1" applyFill="1" applyBorder="1" applyAlignment="1">
      <alignment vertical="top" wrapText="1"/>
    </xf>
    <xf numFmtId="0" fontId="74" fillId="2" borderId="166" xfId="0" applyFont="1" applyFill="1" applyBorder="1" applyAlignment="1">
      <alignment vertical="top" wrapText="1"/>
    </xf>
    <xf numFmtId="0" fontId="70" fillId="2" borderId="167" xfId="0" applyFont="1" applyFill="1" applyBorder="1" applyAlignment="1">
      <alignment wrapText="1"/>
    </xf>
    <xf numFmtId="0" fontId="74" fillId="2" borderId="168" xfId="0" applyFont="1" applyFill="1" applyBorder="1" applyAlignment="1">
      <alignment vertical="top" wrapText="1"/>
    </xf>
    <xf numFmtId="0" fontId="76" fillId="2" borderId="79" xfId="0" applyFont="1" applyFill="1" applyBorder="1" applyAlignment="1">
      <alignment wrapText="1"/>
    </xf>
    <xf numFmtId="0" fontId="76" fillId="2" borderId="169" xfId="0" applyFont="1" applyFill="1" applyBorder="1" applyAlignment="1">
      <alignment wrapText="1"/>
    </xf>
    <xf numFmtId="0" fontId="70" fillId="2" borderId="79" xfId="0" applyFont="1" applyFill="1" applyBorder="1" applyAlignment="1">
      <alignment vertical="top" wrapText="1"/>
    </xf>
    <xf numFmtId="0" fontId="70" fillId="2" borderId="164" xfId="0" applyFont="1" applyFill="1" applyBorder="1" applyAlignment="1">
      <alignment vertical="top" wrapText="1"/>
    </xf>
    <xf numFmtId="0" fontId="70" fillId="2" borderId="170" xfId="0" applyFont="1" applyFill="1" applyBorder="1" applyAlignment="1">
      <alignment vertical="top" wrapText="1"/>
    </xf>
    <xf numFmtId="0" fontId="74" fillId="2" borderId="163" xfId="0" applyFont="1" applyFill="1" applyBorder="1" applyAlignment="1">
      <alignment horizontal="left" vertical="top" wrapText="1"/>
    </xf>
    <xf numFmtId="0" fontId="74" fillId="2" borderId="164" xfId="0" applyFont="1" applyFill="1" applyBorder="1" applyAlignment="1">
      <alignment horizontal="left" vertical="top" wrapText="1"/>
    </xf>
    <xf numFmtId="0" fontId="78" fillId="2" borderId="164" xfId="0" applyFont="1" applyFill="1" applyBorder="1" applyAlignment="1">
      <alignment vertical="top" wrapText="1"/>
    </xf>
    <xf numFmtId="0" fontId="70" fillId="2" borderId="169" xfId="0" applyFont="1" applyFill="1" applyBorder="1" applyAlignment="1">
      <alignment vertical="top" wrapText="1"/>
    </xf>
    <xf numFmtId="0" fontId="70" fillId="2" borderId="169" xfId="0" applyFont="1" applyFill="1" applyBorder="1" applyAlignment="1">
      <alignment horizontal="left" vertical="top" wrapText="1"/>
    </xf>
    <xf numFmtId="0" fontId="74" fillId="4" borderId="163" xfId="0" applyFont="1" applyFill="1" applyBorder="1" applyAlignment="1">
      <alignment horizontal="left" vertical="top" wrapText="1"/>
    </xf>
    <xf numFmtId="0" fontId="70" fillId="4" borderId="79" xfId="0" applyFont="1" applyFill="1" applyBorder="1" applyAlignment="1">
      <alignment horizontal="left" vertical="top" wrapText="1"/>
    </xf>
    <xf numFmtId="0" fontId="70" fillId="4" borderId="165" xfId="0" applyFont="1" applyFill="1" applyBorder="1" applyAlignment="1">
      <alignment horizontal="left" vertical="top" wrapText="1"/>
    </xf>
    <xf numFmtId="0" fontId="81" fillId="2" borderId="79" xfId="0" applyFont="1" applyFill="1" applyBorder="1" applyAlignment="1">
      <alignment vertical="top" wrapText="1"/>
    </xf>
    <xf numFmtId="0" fontId="81" fillId="2" borderId="171" xfId="0" applyFont="1" applyFill="1" applyBorder="1" applyAlignment="1">
      <alignment vertical="top" wrapText="1"/>
    </xf>
    <xf numFmtId="0" fontId="70" fillId="3" borderId="144" xfId="0" applyFont="1" applyFill="1" applyBorder="1" applyAlignment="1">
      <alignment horizontal="center" vertical="center" wrapText="1"/>
    </xf>
    <xf numFmtId="0" fontId="74" fillId="2" borderId="93" xfId="0" applyFont="1" applyFill="1" applyBorder="1" applyAlignment="1">
      <alignment horizontal="center" vertical="center"/>
    </xf>
    <xf numFmtId="0" fontId="70" fillId="3" borderId="93" xfId="0" applyFont="1" applyFill="1" applyBorder="1" applyAlignment="1">
      <alignment horizontal="center" vertical="center" wrapText="1"/>
    </xf>
    <xf numFmtId="0" fontId="74" fillId="2" borderId="172" xfId="0" applyFont="1" applyFill="1" applyBorder="1" applyAlignment="1">
      <alignment horizontal="center" vertical="center"/>
    </xf>
    <xf numFmtId="0" fontId="68" fillId="5" borderId="130" xfId="0" applyFont="1" applyFill="1" applyBorder="1" applyAlignment="1">
      <alignment horizontal="center" vertical="center" wrapText="1"/>
    </xf>
    <xf numFmtId="0" fontId="70" fillId="3" borderId="92" xfId="0" applyFont="1" applyFill="1" applyBorder="1" applyAlignment="1">
      <alignment horizontal="center" vertical="center" wrapText="1"/>
    </xf>
    <xf numFmtId="0" fontId="70" fillId="3" borderId="95" xfId="0" applyFont="1" applyFill="1" applyBorder="1" applyAlignment="1">
      <alignment horizontal="center" vertical="center" wrapText="1"/>
    </xf>
    <xf numFmtId="0" fontId="70" fillId="3" borderId="86" xfId="0" applyFont="1" applyFill="1" applyBorder="1" applyAlignment="1">
      <alignment horizontal="center" vertical="center" wrapText="1"/>
    </xf>
    <xf numFmtId="0" fontId="70" fillId="3" borderId="94" xfId="0" applyFont="1" applyFill="1" applyBorder="1" applyAlignment="1">
      <alignment horizontal="center" vertical="center" wrapText="1"/>
    </xf>
    <xf numFmtId="0" fontId="70" fillId="2" borderId="173" xfId="0" applyFont="1" applyFill="1" applyBorder="1" applyAlignment="1">
      <alignment horizontal="center" vertical="center"/>
    </xf>
    <xf numFmtId="0" fontId="70" fillId="2" borderId="93" xfId="0" applyFont="1" applyFill="1" applyBorder="1" applyAlignment="1">
      <alignment horizontal="center" vertical="center"/>
    </xf>
    <xf numFmtId="0" fontId="70" fillId="2" borderId="172" xfId="0" applyFont="1" applyFill="1" applyBorder="1" applyAlignment="1">
      <alignment horizontal="center" vertical="center"/>
    </xf>
    <xf numFmtId="0" fontId="70" fillId="2" borderId="145" xfId="0" applyFont="1" applyFill="1" applyBorder="1" applyAlignment="1">
      <alignment horizontal="center" vertical="center"/>
    </xf>
    <xf numFmtId="0" fontId="74" fillId="2" borderId="86" xfId="0" applyFont="1" applyFill="1" applyBorder="1" applyAlignment="1">
      <alignment horizontal="center" vertical="center"/>
    </xf>
    <xf numFmtId="0" fontId="68" fillId="2" borderId="79" xfId="0" applyFont="1" applyFill="1" applyBorder="1" applyAlignment="1">
      <alignment vertical="top" wrapText="1"/>
    </xf>
    <xf numFmtId="0" fontId="70" fillId="2" borderId="168" xfId="0" applyFont="1" applyFill="1" applyBorder="1" applyAlignment="1">
      <alignment vertical="top" wrapText="1"/>
    </xf>
    <xf numFmtId="0" fontId="68" fillId="6" borderId="153" xfId="0" applyFont="1" applyFill="1" applyBorder="1" applyAlignment="1">
      <alignment horizontal="center" vertical="center" wrapText="1"/>
    </xf>
    <xf numFmtId="0" fontId="68" fillId="6" borderId="174" xfId="0" applyFont="1" applyFill="1" applyBorder="1" applyAlignment="1">
      <alignment horizontal="center" vertical="center" wrapText="1"/>
    </xf>
    <xf numFmtId="0" fontId="70" fillId="7" borderId="83" xfId="0" applyFont="1" applyFill="1" applyBorder="1" applyAlignment="1">
      <alignment horizontal="center" vertical="center" wrapText="1"/>
    </xf>
    <xf numFmtId="0" fontId="70" fillId="2" borderId="176" xfId="0" applyFont="1" applyFill="1" applyBorder="1" applyAlignment="1">
      <alignment horizontal="center" vertical="center"/>
    </xf>
    <xf numFmtId="0" fontId="68" fillId="6" borderId="96" xfId="0" applyFont="1" applyFill="1" applyBorder="1" applyAlignment="1">
      <alignment horizontal="center" vertical="center"/>
    </xf>
    <xf numFmtId="0" fontId="68" fillId="6" borderId="134" xfId="0" applyFont="1" applyFill="1" applyBorder="1" applyAlignment="1">
      <alignment horizontal="center" wrapText="1"/>
    </xf>
    <xf numFmtId="0" fontId="80" fillId="7" borderId="143" xfId="0" applyFont="1" applyFill="1" applyBorder="1" applyAlignment="1">
      <alignment horizontal="center" vertical="center" wrapText="1"/>
    </xf>
    <xf numFmtId="0" fontId="87" fillId="6" borderId="97" xfId="0" applyFont="1" applyFill="1" applyBorder="1" applyAlignment="1">
      <alignment horizontal="center" vertical="center" wrapText="1"/>
    </xf>
    <xf numFmtId="0" fontId="87" fillId="5" borderId="158" xfId="0" applyFont="1" applyFill="1" applyBorder="1" applyAlignment="1">
      <alignment horizontal="center" vertical="center" wrapText="1"/>
    </xf>
    <xf numFmtId="0" fontId="87" fillId="6" borderId="152" xfId="0" applyFont="1" applyFill="1" applyBorder="1" applyAlignment="1">
      <alignment horizontal="center" vertical="center" wrapText="1"/>
    </xf>
    <xf numFmtId="0" fontId="89" fillId="5" borderId="157" xfId="0" applyFont="1" applyFill="1" applyBorder="1" applyAlignment="1">
      <alignment horizontal="center" vertical="center" wrapText="1"/>
    </xf>
    <xf numFmtId="0" fontId="89" fillId="5" borderId="175" xfId="0" applyFont="1" applyFill="1" applyBorder="1" applyAlignment="1">
      <alignment horizontal="center" vertical="center" wrapText="1"/>
    </xf>
    <xf numFmtId="0" fontId="87" fillId="5" borderId="95" xfId="0" applyFont="1" applyFill="1" applyBorder="1" applyAlignment="1">
      <alignment horizontal="center" vertical="center" wrapText="1"/>
    </xf>
    <xf numFmtId="0" fontId="87" fillId="5" borderId="133" xfId="0" applyFont="1" applyFill="1" applyBorder="1" applyAlignment="1">
      <alignment horizontal="center" vertical="center" wrapText="1"/>
    </xf>
    <xf numFmtId="0" fontId="87" fillId="5" borderId="130" xfId="0" applyFont="1" applyFill="1" applyBorder="1" applyAlignment="1">
      <alignment horizontal="center" vertical="center" wrapText="1"/>
    </xf>
    <xf numFmtId="0" fontId="87" fillId="6" borderId="96" xfId="0" applyFont="1" applyFill="1" applyBorder="1" applyAlignment="1">
      <alignment horizontal="center" vertical="center" wrapText="1"/>
    </xf>
    <xf numFmtId="0" fontId="87" fillId="5" borderId="177" xfId="0" applyFont="1" applyFill="1" applyBorder="1" applyAlignment="1">
      <alignment horizontal="center" vertical="center" wrapText="1"/>
    </xf>
    <xf numFmtId="0" fontId="87" fillId="5" borderId="16" xfId="0" applyFont="1" applyFill="1" applyBorder="1" applyAlignment="1">
      <alignment horizontal="center" vertical="center" wrapText="1"/>
    </xf>
    <xf numFmtId="0" fontId="3" fillId="8" borderId="193" xfId="0" applyFont="1" applyFill="1" applyBorder="1" applyAlignment="1">
      <alignment vertical="top"/>
    </xf>
    <xf numFmtId="0" fontId="3" fillId="8" borderId="14" xfId="0" applyFont="1" applyFill="1" applyBorder="1" applyAlignment="1">
      <alignment vertical="top"/>
    </xf>
    <xf numFmtId="0" fontId="3" fillId="8" borderId="195" xfId="0" applyFont="1" applyFill="1" applyBorder="1" applyAlignment="1">
      <alignment vertical="top" wrapText="1"/>
    </xf>
    <xf numFmtId="0" fontId="0" fillId="8" borderId="197" xfId="0" applyFill="1" applyBorder="1"/>
    <xf numFmtId="0" fontId="25" fillId="0" borderId="0" xfId="0" applyFont="1"/>
    <xf numFmtId="0" fontId="48" fillId="11" borderId="58" xfId="0" applyFont="1" applyFill="1" applyBorder="1" applyAlignment="1">
      <alignment horizontal="center" vertical="center" wrapText="1"/>
    </xf>
    <xf numFmtId="0" fontId="35" fillId="11" borderId="58" xfId="0" applyFont="1" applyFill="1" applyBorder="1" applyAlignment="1">
      <alignment horizontal="center" vertical="center"/>
    </xf>
    <xf numFmtId="0" fontId="44" fillId="0" borderId="89" xfId="2" applyFont="1" applyBorder="1" applyAlignment="1">
      <alignment horizontal="left" vertical="top" wrapText="1"/>
    </xf>
    <xf numFmtId="0" fontId="53" fillId="0" borderId="106" xfId="2" applyFont="1" applyBorder="1" applyAlignment="1">
      <alignment horizontal="left" vertical="top" wrapText="1"/>
    </xf>
    <xf numFmtId="0" fontId="44" fillId="0" borderId="88" xfId="2" applyFont="1" applyBorder="1" applyAlignment="1">
      <alignment horizontal="left" vertical="top" wrapText="1"/>
    </xf>
    <xf numFmtId="0" fontId="44" fillId="0" borderId="104" xfId="2" applyFont="1" applyBorder="1" applyAlignment="1">
      <alignment horizontal="left" vertical="top" wrapText="1"/>
    </xf>
    <xf numFmtId="0" fontId="45" fillId="0" borderId="203" xfId="2" applyFont="1" applyBorder="1" applyAlignment="1">
      <alignment horizontal="left" vertical="top" wrapText="1"/>
    </xf>
    <xf numFmtId="0" fontId="51" fillId="0" borderId="118" xfId="2" applyFont="1" applyBorder="1" applyAlignment="1">
      <alignment horizontal="left" vertical="top" wrapText="1"/>
    </xf>
    <xf numFmtId="0" fontId="52" fillId="0" borderId="119" xfId="2" applyFont="1" applyBorder="1" applyAlignment="1">
      <alignment horizontal="left" vertical="top" wrapText="1"/>
    </xf>
    <xf numFmtId="0" fontId="12" fillId="0" borderId="147" xfId="2" applyFont="1" applyBorder="1" applyAlignment="1">
      <alignment horizontal="left" vertical="top" wrapText="1"/>
    </xf>
    <xf numFmtId="0" fontId="12" fillId="10" borderId="120" xfId="2" applyFont="1" applyFill="1" applyBorder="1" applyAlignment="1" applyProtection="1">
      <alignment horizontal="left" vertical="top" wrapText="1"/>
      <protection hidden="1"/>
    </xf>
    <xf numFmtId="0" fontId="65" fillId="10" borderId="123" xfId="2" applyFont="1" applyFill="1" applyBorder="1" applyAlignment="1" applyProtection="1">
      <alignment horizontal="left" vertical="top" wrapText="1"/>
      <protection hidden="1"/>
    </xf>
    <xf numFmtId="0" fontId="65" fillId="10" borderId="121" xfId="2" applyFont="1" applyFill="1" applyBorder="1" applyAlignment="1" applyProtection="1">
      <alignment horizontal="left" vertical="top" wrapText="1"/>
      <protection hidden="1"/>
    </xf>
    <xf numFmtId="0" fontId="8" fillId="10" borderId="208" xfId="2" applyFont="1" applyFill="1" applyBorder="1" applyAlignment="1">
      <alignment horizontal="left" vertical="top" wrapText="1"/>
    </xf>
    <xf numFmtId="0" fontId="30" fillId="10" borderId="208" xfId="2" applyFont="1" applyFill="1" applyBorder="1" applyAlignment="1">
      <alignment vertical="center" wrapText="1"/>
    </xf>
    <xf numFmtId="0" fontId="8" fillId="10" borderId="179" xfId="2" applyFont="1" applyFill="1" applyBorder="1" applyAlignment="1">
      <alignment horizontal="center" vertical="center" wrapText="1"/>
    </xf>
    <xf numFmtId="0" fontId="63" fillId="9" borderId="24" xfId="2" applyFont="1" applyFill="1" applyBorder="1" applyAlignment="1">
      <alignment horizontal="left" vertical="center" wrapText="1"/>
    </xf>
    <xf numFmtId="0" fontId="63" fillId="9" borderId="19" xfId="2" applyFont="1" applyFill="1" applyBorder="1" applyAlignment="1">
      <alignment horizontal="left" vertical="center" wrapText="1"/>
    </xf>
    <xf numFmtId="164" fontId="3" fillId="11" borderId="179" xfId="0" applyNumberFormat="1" applyFont="1" applyFill="1" applyBorder="1" applyAlignment="1">
      <alignment vertical="center" wrapText="1"/>
    </xf>
    <xf numFmtId="0" fontId="3" fillId="11" borderId="127" xfId="0" applyFont="1" applyFill="1" applyBorder="1" applyAlignment="1">
      <alignment vertical="center" wrapText="1"/>
    </xf>
    <xf numFmtId="0" fontId="35" fillId="11" borderId="32" xfId="0" applyFont="1" applyFill="1" applyBorder="1" applyAlignment="1">
      <alignment horizontal="center" vertical="center"/>
    </xf>
    <xf numFmtId="164" fontId="0" fillId="0" borderId="0" xfId="0" applyNumberFormat="1"/>
    <xf numFmtId="164" fontId="2" fillId="0" borderId="0" xfId="0" applyNumberFormat="1" applyFont="1"/>
    <xf numFmtId="0" fontId="64" fillId="10" borderId="180" xfId="2" applyFont="1" applyFill="1" applyBorder="1" applyAlignment="1" applyProtection="1">
      <alignment horizontal="center" vertical="center" wrapText="1"/>
      <protection hidden="1"/>
    </xf>
    <xf numFmtId="0" fontId="64" fillId="10" borderId="214" xfId="2" applyFont="1" applyFill="1" applyBorder="1" applyAlignment="1" applyProtection="1">
      <alignment horizontal="center" vertical="center" wrapText="1"/>
      <protection hidden="1"/>
    </xf>
    <xf numFmtId="0" fontId="64" fillId="10" borderId="219" xfId="2" applyFont="1" applyFill="1" applyBorder="1" applyAlignment="1" applyProtection="1">
      <alignment horizontal="center" vertical="center" wrapText="1"/>
      <protection hidden="1"/>
    </xf>
    <xf numFmtId="0" fontId="83" fillId="10" borderId="216" xfId="2" applyFont="1" applyFill="1" applyBorder="1" applyAlignment="1" applyProtection="1">
      <alignment horizontal="center" vertical="center" wrapText="1"/>
      <protection hidden="1"/>
    </xf>
    <xf numFmtId="0" fontId="8" fillId="10" borderId="180" xfId="2" applyFont="1" applyFill="1" applyBorder="1" applyAlignment="1" applyProtection="1">
      <alignment horizontal="center" vertical="center" wrapText="1"/>
      <protection hidden="1"/>
    </xf>
    <xf numFmtId="0" fontId="8" fillId="10" borderId="214" xfId="2" applyFont="1" applyFill="1" applyBorder="1" applyAlignment="1" applyProtection="1">
      <alignment horizontal="center" vertical="center" wrapText="1"/>
      <protection hidden="1"/>
    </xf>
    <xf numFmtId="0" fontId="30" fillId="10" borderId="179" xfId="2" applyFont="1" applyFill="1" applyBorder="1" applyAlignment="1">
      <alignment vertical="center" wrapText="1"/>
    </xf>
    <xf numFmtId="0" fontId="8" fillId="10" borderId="117" xfId="2" applyFont="1" applyFill="1" applyBorder="1" applyAlignment="1">
      <alignment horizontal="left" vertical="top" wrapText="1"/>
    </xf>
    <xf numFmtId="0" fontId="3" fillId="8" borderId="179" xfId="0" applyFont="1" applyFill="1" applyBorder="1" applyAlignment="1">
      <alignment horizontal="center" vertical="center" wrapText="1"/>
    </xf>
    <xf numFmtId="0" fontId="3" fillId="8" borderId="35" xfId="0" applyFont="1" applyFill="1" applyBorder="1" applyAlignment="1">
      <alignment horizontal="center" vertical="center" wrapText="1"/>
    </xf>
    <xf numFmtId="0" fontId="42" fillId="12" borderId="73" xfId="0" applyFont="1" applyFill="1" applyBorder="1" applyAlignment="1">
      <alignment vertical="top" wrapText="1"/>
    </xf>
    <xf numFmtId="0" fontId="16" fillId="12" borderId="43" xfId="0" applyFont="1" applyFill="1" applyBorder="1" applyAlignment="1">
      <alignment vertical="top" wrapText="1"/>
    </xf>
    <xf numFmtId="0" fontId="42" fillId="12" borderId="41" xfId="0" applyFont="1" applyFill="1" applyBorder="1" applyAlignment="1">
      <alignment vertical="top" wrapText="1"/>
    </xf>
    <xf numFmtId="0" fontId="16" fillId="12" borderId="24" xfId="0" applyFont="1" applyFill="1" applyBorder="1" applyAlignment="1">
      <alignment horizontal="left" vertical="top"/>
    </xf>
    <xf numFmtId="0" fontId="42" fillId="12" borderId="15" xfId="0" applyFont="1" applyFill="1" applyBorder="1" applyAlignment="1">
      <alignment horizontal="left" vertical="top" wrapText="1"/>
    </xf>
    <xf numFmtId="0" fontId="16" fillId="12" borderId="184" xfId="0" applyFont="1" applyFill="1" applyBorder="1" applyAlignment="1">
      <alignment horizontal="left" vertical="top" wrapText="1"/>
    </xf>
    <xf numFmtId="0" fontId="16" fillId="10" borderId="81" xfId="0" applyFont="1" applyFill="1" applyBorder="1" applyAlignment="1">
      <alignment vertical="top" wrapText="1"/>
    </xf>
    <xf numFmtId="0" fontId="42" fillId="10" borderId="15" xfId="0" applyFont="1" applyFill="1" applyBorder="1" applyAlignment="1">
      <alignment vertical="top" wrapText="1"/>
    </xf>
    <xf numFmtId="0" fontId="42" fillId="10" borderId="129" xfId="0" applyFont="1" applyFill="1" applyBorder="1" applyAlignment="1">
      <alignment vertical="top" wrapText="1"/>
    </xf>
    <xf numFmtId="0" fontId="16" fillId="10" borderId="19" xfId="0" applyFont="1" applyFill="1" applyBorder="1" applyAlignment="1">
      <alignment vertical="top"/>
    </xf>
    <xf numFmtId="0" fontId="16" fillId="10" borderId="73" xfId="0" applyFont="1" applyFill="1" applyBorder="1" applyAlignment="1">
      <alignment horizontal="left" vertical="top" wrapText="1"/>
    </xf>
    <xf numFmtId="0" fontId="42" fillId="10" borderId="43" xfId="0" applyFont="1" applyFill="1" applyBorder="1" applyAlignment="1">
      <alignment horizontal="left" vertical="top" wrapText="1"/>
    </xf>
    <xf numFmtId="0" fontId="16" fillId="10" borderId="41" xfId="0" applyFont="1" applyFill="1" applyBorder="1" applyAlignment="1">
      <alignment horizontal="left" vertical="top" wrapText="1"/>
    </xf>
    <xf numFmtId="0" fontId="16" fillId="10" borderId="38" xfId="0" applyFont="1" applyFill="1" applyBorder="1" applyAlignment="1">
      <alignment horizontal="left" vertical="top" wrapText="1"/>
    </xf>
    <xf numFmtId="0" fontId="42" fillId="10" borderId="99" xfId="0" applyFont="1" applyFill="1" applyBorder="1" applyAlignment="1">
      <alignment horizontal="left" vertical="top" wrapText="1"/>
    </xf>
    <xf numFmtId="0" fontId="42" fillId="10" borderId="41" xfId="0" applyFont="1" applyFill="1" applyBorder="1" applyAlignment="1">
      <alignment horizontal="left" vertical="top" wrapText="1"/>
    </xf>
    <xf numFmtId="0" fontId="16" fillId="10" borderId="73" xfId="0" applyFont="1" applyFill="1" applyBorder="1" applyAlignment="1">
      <alignment horizontal="left" vertical="top"/>
    </xf>
    <xf numFmtId="0" fontId="16" fillId="10" borderId="43" xfId="0" applyFont="1" applyFill="1" applyBorder="1" applyAlignment="1">
      <alignment horizontal="left" vertical="top"/>
    </xf>
    <xf numFmtId="0" fontId="16" fillId="10" borderId="38" xfId="0" applyFont="1" applyFill="1" applyBorder="1" applyAlignment="1">
      <alignment horizontal="left" vertical="top"/>
    </xf>
    <xf numFmtId="0" fontId="16" fillId="10" borderId="99" xfId="0" applyFont="1" applyFill="1" applyBorder="1" applyAlignment="1">
      <alignment horizontal="left" vertical="top" wrapText="1"/>
    </xf>
    <xf numFmtId="0" fontId="42" fillId="10" borderId="38" xfId="0" applyFont="1" applyFill="1" applyBorder="1" applyAlignment="1">
      <alignment horizontal="left" vertical="top" wrapText="1"/>
    </xf>
    <xf numFmtId="0" fontId="35" fillId="8" borderId="76" xfId="0" applyFont="1" applyFill="1" applyBorder="1" applyAlignment="1">
      <alignment horizontal="center" vertical="center"/>
    </xf>
    <xf numFmtId="0" fontId="35" fillId="8" borderId="179" xfId="0" applyFont="1" applyFill="1" applyBorder="1" applyAlignment="1">
      <alignment horizontal="center" vertical="center" wrapText="1"/>
    </xf>
    <xf numFmtId="0" fontId="35" fillId="8" borderId="0" xfId="0" applyFont="1" applyFill="1" applyAlignment="1">
      <alignment horizontal="center" vertical="center"/>
    </xf>
    <xf numFmtId="0" fontId="48" fillId="8" borderId="58" xfId="0" applyFont="1" applyFill="1" applyBorder="1" applyAlignment="1">
      <alignment horizontal="center" vertical="center" wrapText="1"/>
    </xf>
    <xf numFmtId="0" fontId="35" fillId="8" borderId="58" xfId="0" applyFont="1" applyFill="1" applyBorder="1" applyAlignment="1">
      <alignment horizontal="center" vertical="center"/>
    </xf>
    <xf numFmtId="0" fontId="35" fillId="8" borderId="127" xfId="0" applyFont="1" applyFill="1" applyBorder="1" applyAlignment="1">
      <alignment horizontal="center" vertical="center" wrapText="1"/>
    </xf>
    <xf numFmtId="0" fontId="35" fillId="8" borderId="181" xfId="0" applyFont="1" applyFill="1" applyBorder="1" applyAlignment="1">
      <alignment horizontal="center" vertical="center" wrapText="1"/>
    </xf>
    <xf numFmtId="0" fontId="10" fillId="8" borderId="97" xfId="4" applyFont="1" applyFill="1" applyBorder="1" applyAlignment="1">
      <alignment vertical="center"/>
    </xf>
    <xf numFmtId="0" fontId="10" fillId="8" borderId="76" xfId="4" applyFont="1" applyFill="1" applyBorder="1" applyAlignment="1">
      <alignment vertical="center"/>
    </xf>
    <xf numFmtId="0" fontId="10" fillId="8" borderId="77" xfId="4" applyFont="1" applyFill="1" applyBorder="1" applyAlignment="1">
      <alignment vertical="center"/>
    </xf>
    <xf numFmtId="0" fontId="16" fillId="10" borderId="24" xfId="0" applyFont="1" applyFill="1" applyBorder="1" applyAlignment="1">
      <alignment vertical="top" wrapText="1"/>
    </xf>
    <xf numFmtId="0" fontId="76" fillId="2" borderId="163" xfId="0" applyFont="1" applyFill="1" applyBorder="1" applyAlignment="1">
      <alignment vertical="top" wrapText="1"/>
    </xf>
    <xf numFmtId="0" fontId="76" fillId="2" borderId="164" xfId="0" applyFont="1" applyFill="1" applyBorder="1" applyAlignment="1">
      <alignment vertical="top" wrapText="1"/>
    </xf>
    <xf numFmtId="0" fontId="76" fillId="2" borderId="165" xfId="0" applyFont="1" applyFill="1" applyBorder="1" applyAlignment="1">
      <alignment vertical="top" wrapText="1"/>
    </xf>
    <xf numFmtId="0" fontId="76" fillId="2" borderId="168" xfId="0" applyFont="1" applyFill="1" applyBorder="1" applyAlignment="1">
      <alignment vertical="top" wrapText="1"/>
    </xf>
    <xf numFmtId="0" fontId="76" fillId="2" borderId="172" xfId="0" applyFont="1" applyFill="1" applyBorder="1" applyAlignment="1">
      <alignment horizontal="center" vertical="center"/>
    </xf>
    <xf numFmtId="0" fontId="76" fillId="2" borderId="163" xfId="0" applyFont="1" applyFill="1" applyBorder="1" applyAlignment="1">
      <alignment horizontal="left" vertical="top" wrapText="1"/>
    </xf>
    <xf numFmtId="0" fontId="70" fillId="2" borderId="226" xfId="0" applyFont="1" applyFill="1" applyBorder="1" applyAlignment="1">
      <alignment horizontal="center" vertical="center"/>
    </xf>
    <xf numFmtId="0" fontId="70" fillId="2" borderId="227" xfId="0" applyFont="1" applyFill="1" applyBorder="1" applyAlignment="1">
      <alignment horizontal="center" vertical="center"/>
    </xf>
    <xf numFmtId="0" fontId="70" fillId="2" borderId="228" xfId="0" applyFont="1" applyFill="1" applyBorder="1" applyAlignment="1">
      <alignment horizontal="center" vertical="center"/>
    </xf>
    <xf numFmtId="0" fontId="70" fillId="2" borderId="229" xfId="0" applyFont="1" applyFill="1" applyBorder="1" applyAlignment="1">
      <alignment horizontal="center" vertical="center"/>
    </xf>
    <xf numFmtId="0" fontId="66" fillId="0" borderId="155" xfId="2" applyFont="1" applyBorder="1" applyAlignment="1">
      <alignment horizontal="left" vertical="top" wrapText="1"/>
    </xf>
    <xf numFmtId="0" fontId="66" fillId="0" borderId="221" xfId="2" applyFont="1" applyBorder="1" applyAlignment="1">
      <alignment horizontal="left" vertical="top" wrapText="1"/>
    </xf>
    <xf numFmtId="0" fontId="66" fillId="0" borderId="222" xfId="2" applyFont="1" applyBorder="1" applyAlignment="1">
      <alignment horizontal="left" vertical="top" wrapText="1"/>
    </xf>
    <xf numFmtId="0" fontId="66" fillId="0" borderId="201" xfId="2" applyFont="1" applyBorder="1" applyAlignment="1">
      <alignment horizontal="left" vertical="top" wrapText="1"/>
    </xf>
    <xf numFmtId="0" fontId="109" fillId="0" borderId="207" xfId="2" applyFont="1" applyBorder="1" applyAlignment="1">
      <alignment horizontal="left" vertical="top" wrapText="1"/>
    </xf>
    <xf numFmtId="0" fontId="66" fillId="0" borderId="205" xfId="2" applyFont="1" applyBorder="1" applyAlignment="1">
      <alignment horizontal="left" vertical="top" wrapText="1"/>
    </xf>
    <xf numFmtId="0" fontId="66" fillId="0" borderId="206" xfId="2" applyFont="1" applyBorder="1" applyAlignment="1">
      <alignment horizontal="left" vertical="top" wrapText="1"/>
    </xf>
    <xf numFmtId="0" fontId="62" fillId="0" borderId="225" xfId="2" applyFont="1" applyBorder="1" applyAlignment="1">
      <alignment horizontal="left" vertical="top" wrapText="1"/>
    </xf>
    <xf numFmtId="0" fontId="43" fillId="0" borderId="124" xfId="2" applyFont="1" applyBorder="1" applyAlignment="1">
      <alignment horizontal="left" vertical="top" wrapText="1"/>
    </xf>
    <xf numFmtId="0" fontId="34" fillId="0" borderId="46" xfId="2" applyFont="1" applyBorder="1" applyAlignment="1">
      <alignment horizontal="left" vertical="top" wrapText="1"/>
    </xf>
    <xf numFmtId="0" fontId="8" fillId="10" borderId="117" xfId="2" applyFont="1" applyFill="1" applyBorder="1" applyAlignment="1">
      <alignment horizontal="center" vertical="center" wrapText="1"/>
    </xf>
    <xf numFmtId="0" fontId="109" fillId="7" borderId="78" xfId="2" applyFont="1" applyFill="1" applyBorder="1" applyAlignment="1">
      <alignment horizontal="left" vertical="center" wrapText="1"/>
    </xf>
    <xf numFmtId="0" fontId="109" fillId="7" borderId="226" xfId="2" applyFont="1" applyFill="1" applyBorder="1" applyAlignment="1">
      <alignment horizontal="left" vertical="center" wrapText="1"/>
    </xf>
    <xf numFmtId="0" fontId="114" fillId="0" borderId="58" xfId="2" applyFont="1" applyBorder="1" applyAlignment="1">
      <alignment horizontal="left" vertical="top" wrapText="1"/>
    </xf>
    <xf numFmtId="0" fontId="71" fillId="7" borderId="1" xfId="0" applyFont="1" applyFill="1" applyBorder="1" applyAlignment="1">
      <alignment vertical="top" wrapText="1"/>
    </xf>
    <xf numFmtId="0" fontId="117" fillId="0" borderId="78" xfId="2" applyFont="1" applyBorder="1" applyAlignment="1">
      <alignment horizontal="left" vertical="top" wrapText="1"/>
    </xf>
    <xf numFmtId="0" fontId="44" fillId="0" borderId="204" xfId="2" applyFont="1" applyBorder="1" applyAlignment="1">
      <alignment horizontal="left" vertical="top" wrapText="1"/>
    </xf>
    <xf numFmtId="0" fontId="119" fillId="7" borderId="220" xfId="2" applyFont="1" applyFill="1" applyBorder="1" applyAlignment="1" applyProtection="1">
      <alignment horizontal="center" vertical="center" wrapText="1"/>
      <protection hidden="1"/>
    </xf>
    <xf numFmtId="0" fontId="120" fillId="0" borderId="0" xfId="2" applyFont="1"/>
    <xf numFmtId="0" fontId="121" fillId="0" borderId="0" xfId="0" applyFont="1" applyAlignment="1">
      <alignment horizontal="left" vertical="center" indent="5"/>
    </xf>
    <xf numFmtId="0" fontId="122" fillId="0" borderId="0" xfId="0" applyFont="1" applyAlignment="1">
      <alignment horizontal="left" vertical="center" indent="5"/>
    </xf>
    <xf numFmtId="0" fontId="71" fillId="0" borderId="17" xfId="0" applyFont="1" applyBorder="1" applyAlignment="1">
      <alignment vertical="top" wrapText="1"/>
    </xf>
    <xf numFmtId="0" fontId="70" fillId="0" borderId="1" xfId="0" applyFont="1" applyBorder="1" applyAlignment="1">
      <alignment horizontal="center" vertical="center" wrapText="1"/>
    </xf>
    <xf numFmtId="0" fontId="108" fillId="0" borderId="1" xfId="0" applyFont="1" applyBorder="1" applyAlignment="1">
      <alignment vertical="top" wrapText="1"/>
    </xf>
    <xf numFmtId="0" fontId="70" fillId="0" borderId="146" xfId="0" applyFont="1" applyBorder="1" applyAlignment="1">
      <alignment horizontal="center" vertical="center" wrapText="1"/>
    </xf>
    <xf numFmtId="0" fontId="71" fillId="0" borderId="149" xfId="0" applyFont="1" applyBorder="1" applyAlignment="1">
      <alignment vertical="top" wrapText="1"/>
    </xf>
    <xf numFmtId="0" fontId="70" fillId="0" borderId="143" xfId="0" applyFont="1" applyBorder="1" applyAlignment="1">
      <alignment horizontal="center" vertical="center" wrapText="1"/>
    </xf>
    <xf numFmtId="0" fontId="70" fillId="0" borderId="17" xfId="0" applyFont="1" applyBorder="1" applyAlignment="1">
      <alignment horizontal="center" vertical="center" wrapText="1"/>
    </xf>
    <xf numFmtId="0" fontId="125" fillId="0" borderId="202" xfId="2" applyFont="1" applyBorder="1" applyAlignment="1">
      <alignment horizontal="left" vertical="top" wrapText="1"/>
    </xf>
    <xf numFmtId="0" fontId="125" fillId="0" borderId="155" xfId="2" applyFont="1" applyBorder="1" applyAlignment="1">
      <alignment horizontal="left" vertical="top" wrapText="1"/>
    </xf>
    <xf numFmtId="0" fontId="8" fillId="0" borderId="143" xfId="2" applyFont="1" applyBorder="1" applyAlignment="1" applyProtection="1">
      <alignment horizontal="center" vertical="center" wrapText="1"/>
      <protection hidden="1"/>
    </xf>
    <xf numFmtId="0" fontId="59" fillId="9" borderId="42" xfId="0" applyFont="1" applyFill="1" applyBorder="1" applyAlignment="1">
      <alignment horizontal="center" vertical="top" wrapText="1"/>
    </xf>
    <xf numFmtId="0" fontId="59" fillId="9" borderId="87" xfId="0" applyFont="1" applyFill="1" applyBorder="1" applyAlignment="1">
      <alignment horizontal="center" vertical="top" wrapText="1"/>
    </xf>
    <xf numFmtId="0" fontId="59" fillId="9" borderId="98" xfId="0" applyFont="1" applyFill="1" applyBorder="1" applyAlignment="1">
      <alignment horizontal="center" vertical="top" wrapText="1"/>
    </xf>
    <xf numFmtId="0" fontId="106" fillId="9" borderId="35" xfId="0" applyFont="1" applyFill="1" applyBorder="1" applyAlignment="1">
      <alignment horizontal="center" vertical="center" wrapText="1"/>
    </xf>
    <xf numFmtId="0" fontId="60" fillId="9" borderId="0" xfId="0" applyFont="1" applyFill="1" applyAlignment="1">
      <alignment horizontal="center" vertical="center" wrapText="1"/>
    </xf>
    <xf numFmtId="0" fontId="60" fillId="9" borderId="36" xfId="0" applyFont="1" applyFill="1" applyBorder="1" applyAlignment="1">
      <alignment horizontal="center" vertical="center" wrapText="1"/>
    </xf>
    <xf numFmtId="0" fontId="60" fillId="9" borderId="35" xfId="0" applyFont="1" applyFill="1" applyBorder="1" applyAlignment="1">
      <alignment horizontal="center" vertical="center" wrapText="1"/>
    </xf>
    <xf numFmtId="0" fontId="60" fillId="9" borderId="30" xfId="0" applyFont="1" applyFill="1" applyBorder="1" applyAlignment="1">
      <alignment horizontal="center" vertical="center" wrapText="1"/>
    </xf>
    <xf numFmtId="0" fontId="60" fillId="9" borderId="32" xfId="0" applyFont="1" applyFill="1" applyBorder="1" applyAlignment="1">
      <alignment horizontal="center" vertical="center" wrapText="1"/>
    </xf>
    <xf numFmtId="0" fontId="60" fillId="9" borderId="70" xfId="0" applyFont="1" applyFill="1" applyBorder="1" applyAlignment="1">
      <alignment horizontal="center" vertical="center" wrapText="1"/>
    </xf>
    <xf numFmtId="0" fontId="99" fillId="9" borderId="43" xfId="0" applyFont="1" applyFill="1" applyBorder="1" applyAlignment="1">
      <alignment horizontal="left" vertical="center" wrapText="1"/>
    </xf>
    <xf numFmtId="0" fontId="99" fillId="9" borderId="15" xfId="0" applyFont="1" applyFill="1" applyBorder="1" applyAlignment="1">
      <alignment horizontal="left" vertical="center" wrapText="1"/>
    </xf>
    <xf numFmtId="0" fontId="100" fillId="9" borderId="38" xfId="0" applyFont="1" applyFill="1" applyBorder="1" applyAlignment="1">
      <alignment horizontal="left" vertical="center"/>
    </xf>
    <xf numFmtId="0" fontId="102" fillId="9" borderId="18" xfId="0" applyFont="1" applyFill="1" applyBorder="1" applyAlignment="1">
      <alignment horizontal="left" vertical="center"/>
    </xf>
    <xf numFmtId="0" fontId="98" fillId="7" borderId="6" xfId="0" applyFont="1" applyFill="1" applyBorder="1" applyAlignment="1">
      <alignment horizontal="left" vertical="center" wrapText="1"/>
    </xf>
    <xf numFmtId="0" fontId="98" fillId="7" borderId="15" xfId="0" applyFont="1" applyFill="1" applyBorder="1" applyAlignment="1">
      <alignment horizontal="left" vertical="center" wrapText="1"/>
    </xf>
    <xf numFmtId="0" fontId="98" fillId="7" borderId="44" xfId="0" applyFont="1" applyFill="1" applyBorder="1" applyAlignment="1">
      <alignment horizontal="left" vertical="center" wrapText="1"/>
    </xf>
    <xf numFmtId="0" fontId="25" fillId="7" borderId="22" xfId="0" applyFont="1" applyFill="1" applyBorder="1" applyAlignment="1">
      <alignment horizontal="left" vertical="center" wrapText="1"/>
    </xf>
    <xf numFmtId="0" fontId="25" fillId="7" borderId="37" xfId="0" applyFont="1" applyFill="1" applyBorder="1" applyAlignment="1">
      <alignment horizontal="left" vertical="center" wrapText="1"/>
    </xf>
    <xf numFmtId="1" fontId="25" fillId="7" borderId="10" xfId="0" applyNumberFormat="1" applyFont="1" applyFill="1" applyBorder="1" applyAlignment="1">
      <alignment horizontal="left" vertical="center" wrapText="1"/>
    </xf>
    <xf numFmtId="1" fontId="25" fillId="7" borderId="39" xfId="0" applyNumberFormat="1" applyFont="1" applyFill="1" applyBorder="1" applyAlignment="1">
      <alignment horizontal="left" vertical="center" wrapText="1"/>
    </xf>
    <xf numFmtId="0" fontId="25" fillId="7" borderId="45" xfId="0" applyFont="1" applyFill="1" applyBorder="1" applyAlignment="1">
      <alignment horizontal="left" vertical="center" wrapText="1"/>
    </xf>
    <xf numFmtId="0" fontId="25" fillId="7" borderId="10" xfId="0" applyFont="1" applyFill="1" applyBorder="1" applyAlignment="1">
      <alignment horizontal="left" vertical="center" wrapText="1"/>
    </xf>
    <xf numFmtId="0" fontId="25" fillId="7" borderId="39" xfId="0" applyFont="1" applyFill="1" applyBorder="1" applyAlignment="1">
      <alignment horizontal="left" vertical="center" wrapText="1"/>
    </xf>
    <xf numFmtId="0" fontId="91" fillId="7" borderId="45" xfId="0" applyFont="1" applyFill="1" applyBorder="1" applyAlignment="1">
      <alignment horizontal="left" vertical="center" wrapText="1"/>
    </xf>
    <xf numFmtId="0" fontId="91" fillId="7" borderId="10" xfId="0" applyFont="1" applyFill="1" applyBorder="1" applyAlignment="1">
      <alignment horizontal="left" vertical="center" wrapText="1"/>
    </xf>
    <xf numFmtId="0" fontId="91" fillId="7" borderId="39" xfId="0" applyFont="1" applyFill="1" applyBorder="1" applyAlignment="1">
      <alignment horizontal="left" vertical="center" wrapText="1"/>
    </xf>
    <xf numFmtId="0" fontId="26" fillId="9" borderId="43" xfId="0" applyFont="1" applyFill="1" applyBorder="1" applyAlignment="1">
      <alignment horizontal="left" vertical="center" wrapText="1"/>
    </xf>
    <xf numFmtId="0" fontId="26" fillId="9" borderId="4" xfId="0" applyFont="1" applyFill="1" applyBorder="1" applyAlignment="1">
      <alignment horizontal="left" vertical="center" wrapText="1"/>
    </xf>
    <xf numFmtId="0" fontId="26" fillId="9" borderId="43" xfId="0" applyFont="1" applyFill="1" applyBorder="1" applyAlignment="1">
      <alignment horizontal="left" vertical="center"/>
    </xf>
    <xf numFmtId="0" fontId="26" fillId="9" borderId="4" xfId="0" applyFont="1" applyFill="1" applyBorder="1" applyAlignment="1">
      <alignment horizontal="left" vertical="center"/>
    </xf>
    <xf numFmtId="0" fontId="26" fillId="9" borderId="38" xfId="0" applyFont="1" applyFill="1" applyBorder="1" applyAlignment="1">
      <alignment horizontal="left" vertical="center"/>
    </xf>
    <xf numFmtId="0" fontId="26" fillId="9" borderId="18" xfId="0" applyFont="1" applyFill="1" applyBorder="1" applyAlignment="1">
      <alignment horizontal="left" vertical="center"/>
    </xf>
    <xf numFmtId="0" fontId="26" fillId="9" borderId="38" xfId="0" applyFont="1" applyFill="1" applyBorder="1" applyAlignment="1">
      <alignment horizontal="left" vertical="center" wrapText="1"/>
    </xf>
    <xf numFmtId="0" fontId="26" fillId="9" borderId="18" xfId="0" applyFont="1" applyFill="1" applyBorder="1" applyAlignment="1">
      <alignment horizontal="left" vertical="center" wrapText="1"/>
    </xf>
    <xf numFmtId="0" fontId="36" fillId="9" borderId="73" xfId="0" applyFont="1" applyFill="1" applyBorder="1" applyAlignment="1">
      <alignment horizontal="center" vertical="center" wrapText="1"/>
    </xf>
    <xf numFmtId="0" fontId="36" fillId="9" borderId="24" xfId="0" applyFont="1" applyFill="1" applyBorder="1" applyAlignment="1">
      <alignment horizontal="center" vertical="center" wrapText="1"/>
    </xf>
    <xf numFmtId="0" fontId="36" fillId="9" borderId="74" xfId="0" applyFont="1" applyFill="1" applyBorder="1" applyAlignment="1">
      <alignment horizontal="center" vertical="center" wrapText="1"/>
    </xf>
    <xf numFmtId="0" fontId="36" fillId="9" borderId="80" xfId="0" applyFont="1" applyFill="1" applyBorder="1" applyAlignment="1">
      <alignment horizontal="center" vertical="center" wrapText="1"/>
    </xf>
    <xf numFmtId="0" fontId="36" fillId="9" borderId="81" xfId="0" applyFont="1" applyFill="1" applyBorder="1" applyAlignment="1">
      <alignment horizontal="center" vertical="center" wrapText="1"/>
    </xf>
    <xf numFmtId="0" fontId="36" fillId="9" borderId="82" xfId="0" applyFont="1" applyFill="1" applyBorder="1" applyAlignment="1">
      <alignment horizontal="center" vertical="center" wrapText="1"/>
    </xf>
    <xf numFmtId="0" fontId="23" fillId="9" borderId="83" xfId="0" applyFont="1" applyFill="1" applyBorder="1" applyAlignment="1">
      <alignment horizontal="center" vertical="center"/>
    </xf>
    <xf numFmtId="0" fontId="23" fillId="9" borderId="85" xfId="0" applyFont="1" applyFill="1" applyBorder="1" applyAlignment="1">
      <alignment horizontal="center" vertical="center"/>
    </xf>
    <xf numFmtId="0" fontId="23" fillId="9" borderId="84" xfId="0" applyFont="1" applyFill="1" applyBorder="1" applyAlignment="1">
      <alignment horizontal="center" vertical="center"/>
    </xf>
    <xf numFmtId="0" fontId="25" fillId="9" borderId="181" xfId="0" applyFont="1" applyFill="1" applyBorder="1" applyAlignment="1">
      <alignment horizontal="left" vertical="center" wrapText="1"/>
    </xf>
    <xf numFmtId="0" fontId="25" fillId="9" borderId="127" xfId="0" applyFont="1" applyFill="1" applyBorder="1" applyAlignment="1">
      <alignment horizontal="left" vertical="center" wrapText="1"/>
    </xf>
    <xf numFmtId="0" fontId="26" fillId="9" borderId="126" xfId="0" applyFont="1" applyFill="1" applyBorder="1" applyAlignment="1">
      <alignment horizontal="left" vertical="center" wrapText="1"/>
    </xf>
    <xf numFmtId="0" fontId="26" fillId="9" borderId="180" xfId="0" applyFont="1" applyFill="1" applyBorder="1" applyAlignment="1">
      <alignment horizontal="left" vertical="center" wrapText="1"/>
    </xf>
    <xf numFmtId="0" fontId="25" fillId="7" borderId="21" xfId="0" applyFont="1" applyFill="1" applyBorder="1" applyAlignment="1">
      <alignment horizontal="left" vertical="center" wrapText="1"/>
    </xf>
    <xf numFmtId="0" fontId="25" fillId="7" borderId="40" xfId="0" applyFont="1" applyFill="1" applyBorder="1" applyAlignment="1">
      <alignment horizontal="left" vertical="center" wrapText="1"/>
    </xf>
    <xf numFmtId="0" fontId="91" fillId="7" borderId="21" xfId="0" applyFont="1" applyFill="1" applyBorder="1" applyAlignment="1">
      <alignment horizontal="left" vertical="center" wrapText="1"/>
    </xf>
    <xf numFmtId="0" fontId="91" fillId="7" borderId="40" xfId="0" applyFont="1" applyFill="1" applyBorder="1" applyAlignment="1">
      <alignment horizontal="left" vertical="center" wrapText="1"/>
    </xf>
    <xf numFmtId="0" fontId="100" fillId="9" borderId="38" xfId="0" applyFont="1" applyFill="1" applyBorder="1" applyAlignment="1">
      <alignment horizontal="left" vertical="center" wrapText="1"/>
    </xf>
    <xf numFmtId="0" fontId="102" fillId="9" borderId="18" xfId="0" applyFont="1" applyFill="1" applyBorder="1" applyAlignment="1">
      <alignment horizontal="left" vertical="center" wrapText="1"/>
    </xf>
    <xf numFmtId="0" fontId="72" fillId="0" borderId="62" xfId="0" applyFont="1" applyBorder="1" applyAlignment="1">
      <alignment horizontal="center" vertical="center"/>
    </xf>
    <xf numFmtId="0" fontId="72" fillId="0" borderId="29" xfId="0" applyFont="1" applyBorder="1" applyAlignment="1">
      <alignment horizontal="center" vertical="center"/>
    </xf>
    <xf numFmtId="0" fontId="72" fillId="0" borderId="63" xfId="0" applyFont="1" applyBorder="1" applyAlignment="1">
      <alignment horizontal="center" vertical="center"/>
    </xf>
    <xf numFmtId="0" fontId="72" fillId="0" borderId="65" xfId="0" applyFont="1" applyBorder="1" applyAlignment="1">
      <alignment horizontal="center" vertical="center"/>
    </xf>
    <xf numFmtId="0" fontId="72" fillId="0" borderId="102" xfId="0" applyFont="1" applyBorder="1" applyAlignment="1">
      <alignment horizontal="center" vertical="center"/>
    </xf>
    <xf numFmtId="0" fontId="72" fillId="0" borderId="39" xfId="0" applyFont="1" applyBorder="1" applyAlignment="1">
      <alignment horizontal="center" vertical="center"/>
    </xf>
    <xf numFmtId="0" fontId="72" fillId="0" borderId="40" xfId="0" applyFont="1" applyBorder="1" applyAlignment="1">
      <alignment horizontal="center" vertical="center"/>
    </xf>
    <xf numFmtId="0" fontId="72" fillId="0" borderId="62" xfId="0" applyFont="1" applyBorder="1" applyAlignment="1">
      <alignment horizontal="center" vertical="center" wrapText="1"/>
    </xf>
    <xf numFmtId="0" fontId="72" fillId="0" borderId="29" xfId="0" applyFont="1" applyBorder="1" applyAlignment="1">
      <alignment horizontal="center" vertical="center" wrapText="1"/>
    </xf>
    <xf numFmtId="0" fontId="72" fillId="0" borderId="63" xfId="0" applyFont="1" applyBorder="1" applyAlignment="1">
      <alignment horizontal="center" vertical="center" wrapText="1"/>
    </xf>
    <xf numFmtId="0" fontId="72" fillId="0" borderId="53" xfId="0" applyFont="1" applyBorder="1" applyAlignment="1">
      <alignment horizontal="center" vertical="center" wrapText="1"/>
    </xf>
    <xf numFmtId="1" fontId="72" fillId="0" borderId="53" xfId="0" applyNumberFormat="1" applyFont="1" applyBorder="1" applyAlignment="1">
      <alignment horizontal="center" vertical="center"/>
    </xf>
    <xf numFmtId="1" fontId="72" fillId="0" borderId="34" xfId="0" applyNumberFormat="1" applyFont="1" applyBorder="1" applyAlignment="1">
      <alignment horizontal="center" vertical="center"/>
    </xf>
    <xf numFmtId="1" fontId="72" fillId="0" borderId="52" xfId="0" applyNumberFormat="1" applyFont="1" applyBorder="1" applyAlignment="1">
      <alignment horizontal="center" vertical="center"/>
    </xf>
    <xf numFmtId="0" fontId="68" fillId="5" borderId="159" xfId="0" applyFont="1" applyFill="1" applyBorder="1" applyAlignment="1">
      <alignment horizontal="center" vertical="center" wrapText="1"/>
    </xf>
    <xf numFmtId="0" fontId="68" fillId="5" borderId="140" xfId="0" applyFont="1" applyFill="1" applyBorder="1" applyAlignment="1">
      <alignment horizontal="center" vertical="center" wrapText="1"/>
    </xf>
    <xf numFmtId="0" fontId="62" fillId="5" borderId="77" xfId="0" applyFont="1" applyFill="1" applyBorder="1" applyAlignment="1">
      <alignment horizontal="center" vertical="center" wrapText="1"/>
    </xf>
    <xf numFmtId="0" fontId="62" fillId="5" borderId="28" xfId="0" applyFont="1" applyFill="1" applyBorder="1" applyAlignment="1">
      <alignment horizontal="center" vertical="center" wrapText="1"/>
    </xf>
    <xf numFmtId="0" fontId="68" fillId="5" borderId="75" xfId="0" applyFont="1" applyFill="1" applyBorder="1" applyAlignment="1">
      <alignment horizontal="center" vertical="center"/>
    </xf>
    <xf numFmtId="0" fontId="68" fillId="5" borderId="7" xfId="0" applyFont="1" applyFill="1" applyBorder="1" applyAlignment="1">
      <alignment horizontal="center" vertical="center"/>
    </xf>
    <xf numFmtId="0" fontId="68" fillId="5" borderId="135" xfId="0" applyFont="1" applyFill="1" applyBorder="1" applyAlignment="1">
      <alignment horizontal="center" vertical="center" wrapText="1"/>
    </xf>
    <xf numFmtId="0" fontId="68" fillId="5" borderId="136" xfId="0" applyFont="1" applyFill="1" applyBorder="1" applyAlignment="1">
      <alignment horizontal="center" vertical="center" wrapText="1"/>
    </xf>
    <xf numFmtId="0" fontId="68" fillId="5" borderId="151" xfId="0" applyFont="1" applyFill="1" applyBorder="1" applyAlignment="1">
      <alignment horizontal="center" vertical="center" wrapText="1"/>
    </xf>
    <xf numFmtId="0" fontId="68" fillId="5" borderId="139" xfId="0" applyFont="1" applyFill="1" applyBorder="1" applyAlignment="1">
      <alignment horizontal="center" vertical="center" wrapText="1"/>
    </xf>
    <xf numFmtId="0" fontId="88" fillId="5" borderId="135" xfId="0" applyFont="1" applyFill="1" applyBorder="1" applyAlignment="1">
      <alignment horizontal="center" vertical="center" wrapText="1"/>
    </xf>
    <xf numFmtId="0" fontId="88" fillId="5" borderId="136" xfId="0" applyFont="1" applyFill="1" applyBorder="1" applyAlignment="1">
      <alignment horizontal="center" vertical="center" wrapText="1"/>
    </xf>
    <xf numFmtId="0" fontId="68" fillId="2" borderId="13" xfId="0" applyFont="1" applyFill="1" applyBorder="1" applyAlignment="1">
      <alignment horizontal="center" vertical="center" wrapText="1"/>
    </xf>
    <xf numFmtId="0" fontId="75" fillId="2" borderId="13" xfId="0" applyFont="1" applyFill="1" applyBorder="1" applyAlignment="1">
      <alignment vertical="center"/>
    </xf>
    <xf numFmtId="0" fontId="75" fillId="2" borderId="54" xfId="0" applyFont="1" applyFill="1" applyBorder="1" applyAlignment="1">
      <alignment vertical="center"/>
    </xf>
    <xf numFmtId="0" fontId="68" fillId="2" borderId="75" xfId="0" applyFont="1" applyFill="1" applyBorder="1" applyAlignment="1">
      <alignment horizontal="center" vertical="center" wrapText="1"/>
    </xf>
    <xf numFmtId="0" fontId="68" fillId="2" borderId="78" xfId="0" applyFont="1" applyFill="1" applyBorder="1" applyAlignment="1">
      <alignment horizontal="center" vertical="center" wrapText="1"/>
    </xf>
    <xf numFmtId="0" fontId="72" fillId="0" borderId="16" xfId="0" applyFont="1" applyBorder="1" applyAlignment="1">
      <alignment horizontal="center" vertical="center" wrapText="1"/>
    </xf>
    <xf numFmtId="0" fontId="68" fillId="2" borderId="5" xfId="0" applyFont="1" applyFill="1" applyBorder="1" applyAlignment="1">
      <alignment horizontal="center" vertical="center" wrapText="1"/>
    </xf>
    <xf numFmtId="0" fontId="75" fillId="2" borderId="5" xfId="0" applyFont="1" applyFill="1" applyBorder="1" applyAlignment="1"/>
    <xf numFmtId="0" fontId="75" fillId="2" borderId="13" xfId="0" applyFont="1" applyFill="1" applyBorder="1" applyAlignment="1"/>
    <xf numFmtId="1" fontId="72" fillId="0" borderId="47" xfId="0" applyNumberFormat="1" applyFont="1" applyBorder="1" applyAlignment="1">
      <alignment horizontal="center" vertical="center"/>
    </xf>
    <xf numFmtId="1" fontId="72" fillId="0" borderId="58" xfId="0" applyNumberFormat="1" applyFont="1" applyBorder="1" applyAlignment="1">
      <alignment horizontal="center" vertical="center"/>
    </xf>
    <xf numFmtId="0" fontId="75" fillId="2" borderId="5" xfId="0" applyFont="1" applyFill="1" applyBorder="1" applyAlignment="1">
      <alignment vertical="center"/>
    </xf>
    <xf numFmtId="0" fontId="75" fillId="2" borderId="31" xfId="0" applyFont="1" applyFill="1" applyBorder="1" applyAlignment="1">
      <alignment vertical="center"/>
    </xf>
    <xf numFmtId="0" fontId="68" fillId="2" borderId="7" xfId="0" applyFont="1" applyFill="1" applyBorder="1" applyAlignment="1">
      <alignment horizontal="center" vertical="center" wrapText="1"/>
    </xf>
    <xf numFmtId="0" fontId="103" fillId="0" borderId="21" xfId="0" applyFont="1" applyBorder="1" applyAlignment="1">
      <alignment horizontal="left" vertical="top" wrapText="1"/>
    </xf>
    <xf numFmtId="0" fontId="103" fillId="0" borderId="20" xfId="0" applyFont="1" applyBorder="1" applyAlignment="1">
      <alignment horizontal="left" vertical="top" wrapText="1"/>
    </xf>
    <xf numFmtId="0" fontId="68" fillId="2" borderId="14" xfId="0" applyFont="1" applyFill="1" applyBorder="1" applyAlignment="1">
      <alignment horizontal="center" vertical="center" wrapText="1"/>
    </xf>
    <xf numFmtId="0" fontId="68" fillId="2" borderId="61" xfId="0" applyFont="1" applyFill="1" applyBorder="1" applyAlignment="1">
      <alignment horizontal="center" vertical="center" wrapText="1"/>
    </xf>
    <xf numFmtId="0" fontId="77" fillId="2" borderId="61" xfId="0" applyFont="1" applyFill="1" applyBorder="1" applyAlignment="1">
      <alignment horizontal="center" vertical="center" wrapText="1"/>
    </xf>
    <xf numFmtId="0" fontId="77" fillId="2" borderId="14" xfId="0" applyFont="1" applyFill="1" applyBorder="1" applyAlignment="1">
      <alignment horizontal="center" vertical="center" wrapText="1"/>
    </xf>
    <xf numFmtId="0" fontId="77" fillId="2" borderId="116" xfId="0" applyFont="1" applyFill="1" applyBorder="1" applyAlignment="1">
      <alignment horizontal="center" vertical="center" wrapText="1"/>
    </xf>
    <xf numFmtId="0" fontId="68" fillId="2" borderId="2" xfId="0" applyFont="1" applyFill="1" applyBorder="1" applyAlignment="1">
      <alignment horizontal="center" vertical="center" wrapText="1"/>
    </xf>
    <xf numFmtId="1" fontId="72" fillId="0" borderId="16" xfId="0" applyNumberFormat="1" applyFont="1" applyBorder="1" applyAlignment="1">
      <alignment horizontal="center" vertical="center"/>
    </xf>
    <xf numFmtId="1" fontId="72" fillId="0" borderId="51" xfId="0" applyNumberFormat="1" applyFont="1" applyBorder="1" applyAlignment="1">
      <alignment horizontal="center" vertical="center"/>
    </xf>
    <xf numFmtId="0" fontId="68" fillId="2" borderId="107" xfId="0" applyFont="1" applyFill="1" applyBorder="1" applyAlignment="1">
      <alignment horizontal="center" vertical="center" wrapText="1"/>
    </xf>
    <xf numFmtId="0" fontId="68" fillId="2" borderId="161" xfId="0" applyFont="1" applyFill="1" applyBorder="1" applyAlignment="1">
      <alignment horizontal="center" vertical="center" wrapText="1"/>
    </xf>
    <xf numFmtId="0" fontId="68" fillId="2" borderId="100" xfId="0" applyFont="1" applyFill="1" applyBorder="1" applyAlignment="1">
      <alignment horizontal="center" vertical="center" wrapText="1"/>
    </xf>
    <xf numFmtId="0" fontId="68" fillId="2" borderId="42" xfId="0" applyFont="1" applyFill="1" applyBorder="1" applyAlignment="1">
      <alignment horizontal="center" vertical="center" wrapText="1"/>
    </xf>
    <xf numFmtId="0" fontId="68" fillId="2" borderId="35" xfId="0" applyFont="1" applyFill="1" applyBorder="1" applyAlignment="1">
      <alignment horizontal="center" vertical="center" wrapText="1"/>
    </xf>
    <xf numFmtId="0" fontId="68" fillId="2" borderId="160" xfId="0" applyFont="1" applyFill="1" applyBorder="1" applyAlignment="1">
      <alignment horizontal="center" vertical="center" wrapText="1"/>
    </xf>
    <xf numFmtId="0" fontId="68" fillId="2" borderId="107" xfId="0" applyFont="1" applyFill="1" applyBorder="1" applyAlignment="1">
      <alignment horizontal="center" vertical="center"/>
    </xf>
    <xf numFmtId="0" fontId="68" fillId="2" borderId="161" xfId="0" applyFont="1" applyFill="1" applyBorder="1" applyAlignment="1">
      <alignment horizontal="center" vertical="center"/>
    </xf>
    <xf numFmtId="0" fontId="68" fillId="2" borderId="100" xfId="0" applyFont="1" applyFill="1" applyBorder="1" applyAlignment="1">
      <alignment horizontal="center" vertical="center"/>
    </xf>
    <xf numFmtId="0" fontId="68" fillId="2" borderId="60" xfId="0" applyFont="1" applyFill="1" applyBorder="1" applyAlignment="1">
      <alignment horizontal="center" vertical="center" wrapText="1"/>
    </xf>
    <xf numFmtId="0" fontId="72" fillId="0" borderId="178" xfId="0" applyFont="1" applyBorder="1" applyAlignment="1">
      <alignment horizontal="center" vertical="center"/>
    </xf>
    <xf numFmtId="0" fontId="72" fillId="0" borderId="110" xfId="0" applyFont="1" applyBorder="1" applyAlignment="1">
      <alignment horizontal="center" vertical="center"/>
    </xf>
    <xf numFmtId="0" fontId="72" fillId="0" borderId="111" xfId="0" applyFont="1" applyBorder="1" applyAlignment="1">
      <alignment horizontal="center" vertical="center"/>
    </xf>
    <xf numFmtId="0" fontId="77" fillId="2" borderId="16" xfId="0" applyFont="1" applyFill="1" applyBorder="1" applyAlignment="1">
      <alignment horizontal="center" vertical="center" wrapText="1"/>
    </xf>
    <xf numFmtId="0" fontId="72" fillId="0" borderId="56" xfId="0" applyFont="1" applyBorder="1" applyAlignment="1">
      <alignment horizontal="center" vertical="center"/>
    </xf>
    <xf numFmtId="0" fontId="72" fillId="0" borderId="11" xfId="0" applyFont="1" applyBorder="1" applyAlignment="1">
      <alignment horizontal="center" vertical="center"/>
    </xf>
    <xf numFmtId="0" fontId="72" fillId="0" borderId="20" xfId="0" applyFont="1" applyBorder="1" applyAlignment="1">
      <alignment horizontal="center" vertical="center"/>
    </xf>
    <xf numFmtId="0" fontId="72" fillId="0" borderId="48" xfId="0" applyFont="1" applyBorder="1" applyAlignment="1">
      <alignment horizontal="center" vertical="center"/>
    </xf>
    <xf numFmtId="0" fontId="72" fillId="0" borderId="1" xfId="0" applyFont="1" applyBorder="1" applyAlignment="1">
      <alignment horizontal="center" vertical="center"/>
    </xf>
    <xf numFmtId="0" fontId="72" fillId="0" borderId="17" xfId="0" applyFont="1" applyBorder="1" applyAlignment="1">
      <alignment horizontal="center" vertical="center"/>
    </xf>
    <xf numFmtId="0" fontId="72" fillId="0" borderId="56" xfId="0" applyFont="1" applyBorder="1" applyAlignment="1">
      <alignment horizontal="center" vertical="center" wrapText="1"/>
    </xf>
    <xf numFmtId="0" fontId="72" fillId="0" borderId="11" xfId="0" applyFont="1" applyBorder="1" applyAlignment="1">
      <alignment horizontal="center" vertical="center" wrapText="1"/>
    </xf>
    <xf numFmtId="0" fontId="72" fillId="0" borderId="20" xfId="0" applyFont="1" applyBorder="1" applyAlignment="1">
      <alignment horizontal="center" vertical="center" wrapText="1"/>
    </xf>
    <xf numFmtId="0" fontId="77" fillId="2" borderId="60" xfId="0" applyFont="1" applyFill="1" applyBorder="1" applyAlignment="1">
      <alignment horizontal="center" vertical="center" wrapText="1"/>
    </xf>
    <xf numFmtId="0" fontId="77" fillId="2" borderId="2" xfId="0" applyFont="1" applyFill="1" applyBorder="1" applyAlignment="1">
      <alignment horizontal="center" vertical="center" wrapText="1"/>
    </xf>
    <xf numFmtId="0" fontId="68" fillId="2" borderId="162" xfId="0" applyFont="1" applyFill="1" applyBorder="1" applyAlignment="1">
      <alignment horizontal="center" vertical="center" wrapText="1"/>
    </xf>
    <xf numFmtId="0" fontId="79" fillId="0" borderId="147" xfId="0" applyFont="1" applyBorder="1" applyAlignment="1">
      <alignment horizontal="left" vertical="center" wrapText="1"/>
    </xf>
    <xf numFmtId="0" fontId="79" fillId="0" borderId="148" xfId="0" applyFont="1" applyBorder="1" applyAlignment="1">
      <alignment horizontal="left" vertical="center" wrapText="1"/>
    </xf>
    <xf numFmtId="0" fontId="79" fillId="7" borderId="147" xfId="0" applyFont="1" applyFill="1" applyBorder="1" applyAlignment="1">
      <alignment horizontal="left" vertical="center" wrapText="1"/>
    </xf>
    <xf numFmtId="0" fontId="79" fillId="7" borderId="148" xfId="0" applyFont="1" applyFill="1" applyBorder="1" applyAlignment="1">
      <alignment horizontal="left" vertical="center" wrapText="1"/>
    </xf>
    <xf numFmtId="0" fontId="68" fillId="2" borderId="115" xfId="0" applyFont="1" applyFill="1" applyBorder="1" applyAlignment="1">
      <alignment horizontal="center" vertical="center" wrapText="1"/>
    </xf>
    <xf numFmtId="0" fontId="68" fillId="2" borderId="116" xfId="0" applyFont="1" applyFill="1" applyBorder="1" applyAlignment="1">
      <alignment horizontal="center" vertical="center" wrapText="1"/>
    </xf>
    <xf numFmtId="0" fontId="68" fillId="2" borderId="59" xfId="0" applyFont="1" applyFill="1" applyBorder="1" applyAlignment="1">
      <alignment horizontal="center" vertical="center" wrapText="1"/>
    </xf>
    <xf numFmtId="0" fontId="72" fillId="0" borderId="112" xfId="0" applyFont="1" applyBorder="1" applyAlignment="1">
      <alignment horizontal="center" vertical="center"/>
    </xf>
    <xf numFmtId="0" fontId="72" fillId="0" borderId="113" xfId="0" applyFont="1" applyBorder="1" applyAlignment="1">
      <alignment horizontal="center" vertical="center"/>
    </xf>
    <xf numFmtId="0" fontId="72" fillId="0" borderId="114" xfId="0" applyFont="1" applyBorder="1" applyAlignment="1">
      <alignment horizontal="center" vertical="center"/>
    </xf>
    <xf numFmtId="0" fontId="72" fillId="0" borderId="64" xfId="0" applyFont="1" applyBorder="1" applyAlignment="1">
      <alignment horizontal="center" vertical="center"/>
    </xf>
    <xf numFmtId="0" fontId="68" fillId="2" borderId="51"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68" fillId="2" borderId="33" xfId="0" applyFont="1" applyFill="1" applyBorder="1" applyAlignment="1">
      <alignment horizontal="center" vertical="center" wrapText="1"/>
    </xf>
    <xf numFmtId="0" fontId="33" fillId="0" borderId="5" xfId="2" applyFont="1" applyBorder="1" applyAlignment="1">
      <alignment horizontal="left" vertical="top" wrapText="1"/>
    </xf>
    <xf numFmtId="0" fontId="33" fillId="0" borderId="72" xfId="2" applyFont="1" applyBorder="1" applyAlignment="1">
      <alignment horizontal="left" vertical="top" wrapText="1"/>
    </xf>
    <xf numFmtId="0" fontId="33" fillId="0" borderId="3" xfId="2" applyFont="1" applyBorder="1" applyAlignment="1">
      <alignment horizontal="left" vertical="top" wrapText="1"/>
    </xf>
    <xf numFmtId="0" fontId="33" fillId="0" borderId="104" xfId="2" applyFont="1" applyBorder="1" applyAlignment="1">
      <alignment horizontal="left" vertical="top" wrapText="1"/>
    </xf>
    <xf numFmtId="0" fontId="43" fillId="0" borderId="181" xfId="0" applyFont="1" applyBorder="1" applyAlignment="1">
      <alignment horizontal="left" vertical="center" wrapText="1"/>
    </xf>
    <xf numFmtId="0" fontId="37" fillId="0" borderId="181" xfId="0" applyFont="1" applyBorder="1" applyAlignment="1">
      <alignment horizontal="left" vertical="center" wrapText="1"/>
    </xf>
    <xf numFmtId="0" fontId="37" fillId="0" borderId="127" xfId="0" applyFont="1" applyBorder="1" applyAlignment="1">
      <alignment horizontal="left" vertical="center" wrapText="1"/>
    </xf>
    <xf numFmtId="0" fontId="21" fillId="9" borderId="107" xfId="2" applyFont="1" applyFill="1" applyBorder="1" applyAlignment="1">
      <alignment horizontal="center" vertical="center" wrapText="1"/>
    </xf>
    <xf numFmtId="0" fontId="21" fillId="9" borderId="55" xfId="2" applyFont="1" applyFill="1" applyBorder="1" applyAlignment="1">
      <alignment horizontal="center" vertical="center" wrapText="1"/>
    </xf>
    <xf numFmtId="0" fontId="21" fillId="9" borderId="102" xfId="2" applyFont="1" applyFill="1" applyBorder="1" applyAlignment="1">
      <alignment horizontal="center" vertical="center" wrapText="1"/>
    </xf>
    <xf numFmtId="0" fontId="90" fillId="0" borderId="21" xfId="2" applyFont="1" applyBorder="1" applyAlignment="1">
      <alignment horizontal="left" vertical="top" wrapText="1"/>
    </xf>
    <xf numFmtId="0" fontId="32" fillId="0" borderId="21" xfId="2" applyFont="1" applyBorder="1" applyAlignment="1">
      <alignment horizontal="left" vertical="top" wrapText="1"/>
    </xf>
    <xf numFmtId="0" fontId="32" fillId="0" borderId="40" xfId="2" applyFont="1" applyBorder="1" applyAlignment="1">
      <alignment horizontal="left" vertical="top" wrapText="1"/>
    </xf>
    <xf numFmtId="0" fontId="32" fillId="7" borderId="10" xfId="2" applyFont="1" applyFill="1" applyBorder="1" applyAlignment="1">
      <alignment horizontal="left" vertical="top" wrapText="1"/>
    </xf>
    <xf numFmtId="0" fontId="32" fillId="7" borderId="39" xfId="2" applyFont="1" applyFill="1" applyBorder="1" applyAlignment="1">
      <alignment horizontal="left" vertical="top" wrapText="1"/>
    </xf>
    <xf numFmtId="0" fontId="10" fillId="8" borderId="30" xfId="2" applyFont="1" applyFill="1" applyBorder="1" applyAlignment="1">
      <alignment horizontal="center" wrapText="1"/>
    </xf>
    <xf numFmtId="0" fontId="10" fillId="8" borderId="32" xfId="2" applyFont="1" applyFill="1" applyBorder="1" applyAlignment="1">
      <alignment horizontal="center" wrapText="1"/>
    </xf>
    <xf numFmtId="0" fontId="10" fillId="8" borderId="70" xfId="2" applyFont="1" applyFill="1" applyBorder="1" applyAlignment="1">
      <alignment horizontal="center" wrapText="1"/>
    </xf>
    <xf numFmtId="0" fontId="47" fillId="9" borderId="162" xfId="2" applyFont="1" applyFill="1" applyBorder="1" applyAlignment="1">
      <alignment horizontal="left" vertical="top" wrapText="1"/>
    </xf>
    <xf numFmtId="0" fontId="3" fillId="9" borderId="223" xfId="2" applyFont="1" applyFill="1" applyBorder="1" applyAlignment="1">
      <alignment horizontal="left" vertical="top" wrapText="1"/>
    </xf>
    <xf numFmtId="0" fontId="3" fillId="9" borderId="224" xfId="2" applyFont="1" applyFill="1" applyBorder="1" applyAlignment="1">
      <alignment horizontal="left" vertical="top" wrapText="1"/>
    </xf>
    <xf numFmtId="0" fontId="62" fillId="9" borderId="161" xfId="2" applyFont="1" applyFill="1" applyBorder="1" applyAlignment="1">
      <alignment horizontal="left" vertical="top" wrapText="1"/>
    </xf>
    <xf numFmtId="0" fontId="22" fillId="9" borderId="10" xfId="2" applyFont="1" applyFill="1" applyBorder="1" applyAlignment="1">
      <alignment horizontal="left" vertical="top" wrapText="1"/>
    </xf>
    <xf numFmtId="0" fontId="22" fillId="9" borderId="39" xfId="2" applyFont="1" applyFill="1" applyBorder="1" applyAlignment="1">
      <alignment horizontal="left" vertical="top" wrapText="1"/>
    </xf>
    <xf numFmtId="0" fontId="3" fillId="9" borderId="161" xfId="2" applyFont="1" applyFill="1" applyBorder="1" applyAlignment="1">
      <alignment horizontal="left" vertical="top" wrapText="1"/>
    </xf>
    <xf numFmtId="0" fontId="3" fillId="9" borderId="10" xfId="2" applyFont="1" applyFill="1" applyBorder="1" applyAlignment="1">
      <alignment horizontal="left" vertical="top" wrapText="1"/>
    </xf>
    <xf numFmtId="0" fontId="3" fillId="9" borderId="39" xfId="2" applyFont="1" applyFill="1" applyBorder="1" applyAlignment="1">
      <alignment horizontal="left" vertical="top" wrapText="1"/>
    </xf>
    <xf numFmtId="0" fontId="12" fillId="9" borderId="161" xfId="2" applyFont="1" applyFill="1" applyBorder="1" applyAlignment="1">
      <alignment horizontal="left" vertical="top" wrapText="1"/>
    </xf>
    <xf numFmtId="0" fontId="37" fillId="9" borderId="35" xfId="0" applyFont="1" applyFill="1" applyBorder="1" applyAlignment="1">
      <alignment horizontal="center" vertical="center" wrapText="1"/>
    </xf>
    <xf numFmtId="0" fontId="37" fillId="9" borderId="24" xfId="0" applyFont="1" applyFill="1" applyBorder="1" applyAlignment="1">
      <alignment horizontal="center" vertical="center" wrapText="1"/>
    </xf>
    <xf numFmtId="0" fontId="37" fillId="9" borderId="74" xfId="0" applyFont="1" applyFill="1" applyBorder="1" applyAlignment="1">
      <alignment horizontal="center" vertical="center" wrapText="1"/>
    </xf>
    <xf numFmtId="0" fontId="66" fillId="0" borderId="160" xfId="2" applyFont="1" applyBorder="1" applyAlignment="1">
      <alignment horizontal="left" vertical="top" wrapText="1"/>
    </xf>
    <xf numFmtId="0" fontId="66" fillId="0" borderId="22" xfId="2" applyFont="1" applyBorder="1" applyAlignment="1">
      <alignment horizontal="left" vertical="top" wrapText="1"/>
    </xf>
    <xf numFmtId="0" fontId="66" fillId="0" borderId="178" xfId="2" applyFont="1" applyBorder="1" applyAlignment="1">
      <alignment horizontal="left" vertical="top" wrapText="1"/>
    </xf>
    <xf numFmtId="0" fontId="112" fillId="0" borderId="107" xfId="2" applyFont="1" applyBorder="1" applyAlignment="1" applyProtection="1">
      <alignment horizontal="left" vertical="center" wrapText="1"/>
      <protection hidden="1"/>
    </xf>
    <xf numFmtId="0" fontId="113" fillId="0" borderId="55" xfId="2" applyFont="1" applyBorder="1" applyAlignment="1" applyProtection="1">
      <alignment horizontal="left" vertical="center" wrapText="1"/>
      <protection hidden="1"/>
    </xf>
    <xf numFmtId="0" fontId="113" fillId="0" borderId="56" xfId="2" applyFont="1" applyBorder="1" applyAlignment="1" applyProtection="1">
      <alignment horizontal="left" vertical="center" wrapText="1"/>
      <protection hidden="1"/>
    </xf>
    <xf numFmtId="0" fontId="90" fillId="0" borderId="10" xfId="2" applyFont="1" applyBorder="1" applyAlignment="1">
      <alignment horizontal="left" vertical="top" wrapText="1"/>
    </xf>
    <xf numFmtId="0" fontId="32" fillId="0" borderId="10" xfId="2" applyFont="1" applyBorder="1" applyAlignment="1">
      <alignment horizontal="left" vertical="top" wrapText="1"/>
    </xf>
    <xf numFmtId="0" fontId="32" fillId="0" borderId="39" xfId="2" applyFont="1" applyBorder="1" applyAlignment="1">
      <alignment horizontal="left" vertical="top" wrapText="1"/>
    </xf>
    <xf numFmtId="0" fontId="30" fillId="10" borderId="123" xfId="2" applyFont="1" applyFill="1" applyBorder="1" applyAlignment="1">
      <alignment horizontal="left" vertical="center" wrapText="1"/>
    </xf>
    <xf numFmtId="0" fontId="22" fillId="9" borderId="161" xfId="2" applyFont="1" applyFill="1" applyBorder="1" applyAlignment="1">
      <alignment horizontal="left" vertical="top" wrapText="1"/>
    </xf>
    <xf numFmtId="0" fontId="8" fillId="0" borderId="51" xfId="2" applyFont="1" applyBorder="1" applyAlignment="1">
      <alignment horizontal="left" vertical="center" wrapText="1"/>
    </xf>
    <xf numFmtId="0" fontId="8" fillId="0" borderId="60" xfId="2" applyFont="1" applyBorder="1" applyAlignment="1">
      <alignment horizontal="left" vertical="center" wrapText="1"/>
    </xf>
    <xf numFmtId="0" fontId="32" fillId="7" borderId="60" xfId="2" applyFont="1" applyFill="1" applyBorder="1" applyAlignment="1">
      <alignment horizontal="left" vertical="center" wrapText="1"/>
    </xf>
    <xf numFmtId="0" fontId="32" fillId="7" borderId="52" xfId="2" applyFont="1" applyFill="1" applyBorder="1" applyAlignment="1">
      <alignment horizontal="left" vertical="center" wrapText="1"/>
    </xf>
    <xf numFmtId="0" fontId="14" fillId="9" borderId="209" xfId="2" applyFont="1" applyFill="1" applyBorder="1" applyAlignment="1">
      <alignment horizontal="left" vertical="center" wrapText="1"/>
    </xf>
    <xf numFmtId="0" fontId="14" fillId="9" borderId="153" xfId="2" applyFont="1" applyFill="1" applyBorder="1" applyAlignment="1">
      <alignment horizontal="left" vertical="center" wrapText="1"/>
    </xf>
    <xf numFmtId="0" fontId="32" fillId="7" borderId="154" xfId="2" applyFont="1" applyFill="1" applyBorder="1" applyAlignment="1">
      <alignment horizontal="left" vertical="top" wrapText="1"/>
    </xf>
    <xf numFmtId="0" fontId="32" fillId="7" borderId="97" xfId="2" applyFont="1" applyFill="1" applyBorder="1" applyAlignment="1">
      <alignment horizontal="left" vertical="top" wrapText="1"/>
    </xf>
    <xf numFmtId="0" fontId="32" fillId="7" borderId="134" xfId="2" applyFont="1" applyFill="1" applyBorder="1" applyAlignment="1">
      <alignment horizontal="left" vertical="top" wrapText="1"/>
    </xf>
    <xf numFmtId="0" fontId="123" fillId="0" borderId="97" xfId="0" applyFont="1" applyBorder="1" applyAlignment="1">
      <alignment horizontal="left" vertical="center" wrapText="1"/>
    </xf>
    <xf numFmtId="0" fontId="37" fillId="0" borderId="97" xfId="0" applyFont="1" applyBorder="1" applyAlignment="1">
      <alignment horizontal="left" vertical="center" wrapText="1"/>
    </xf>
    <xf numFmtId="0" fontId="37" fillId="0" borderId="134" xfId="0" applyFont="1" applyBorder="1" applyAlignment="1">
      <alignment horizontal="left" vertical="center" wrapText="1"/>
    </xf>
    <xf numFmtId="0" fontId="115" fillId="7" borderId="25" xfId="2" applyFont="1" applyFill="1" applyBorder="1" applyAlignment="1">
      <alignment horizontal="left" vertical="top" wrapText="1"/>
    </xf>
    <xf numFmtId="0" fontId="66" fillId="7" borderId="25" xfId="2" applyFont="1" applyFill="1" applyBorder="1" applyAlignment="1">
      <alignment horizontal="left" vertical="top" wrapText="1"/>
    </xf>
    <xf numFmtId="0" fontId="111" fillId="0" borderId="5" xfId="0" applyFont="1" applyBorder="1" applyAlignment="1">
      <alignment horizontal="left" vertical="top" wrapText="1"/>
    </xf>
    <xf numFmtId="0" fontId="67" fillId="0" borderId="13" xfId="0" applyFont="1" applyBorder="1" applyAlignment="1">
      <alignment horizontal="left" vertical="top" wrapText="1"/>
    </xf>
    <xf numFmtId="0" fontId="124" fillId="7" borderId="5" xfId="2" applyFont="1" applyFill="1" applyBorder="1" applyAlignment="1">
      <alignment horizontal="left" vertical="top" wrapText="1"/>
    </xf>
    <xf numFmtId="0" fontId="66" fillId="7" borderId="72" xfId="2" applyFont="1" applyFill="1" applyBorder="1" applyAlignment="1">
      <alignment horizontal="left" vertical="top" wrapText="1"/>
    </xf>
    <xf numFmtId="0" fontId="115" fillId="0" borderId="3" xfId="2" applyFont="1" applyBorder="1" applyAlignment="1">
      <alignment horizontal="left" vertical="top" wrapText="1"/>
    </xf>
    <xf numFmtId="0" fontId="66" fillId="0" borderId="104" xfId="2" applyFont="1" applyBorder="1" applyAlignment="1">
      <alignment horizontal="left" vertical="top" wrapText="1"/>
    </xf>
    <xf numFmtId="0" fontId="90" fillId="0" borderId="25" xfId="2" applyFont="1" applyFill="1" applyBorder="1" applyAlignment="1">
      <alignment horizontal="left" vertical="top" wrapText="1"/>
    </xf>
    <xf numFmtId="0" fontId="33" fillId="0" borderId="25" xfId="2" applyFont="1" applyFill="1" applyBorder="1" applyAlignment="1">
      <alignment horizontal="left" vertical="top" wrapText="1"/>
    </xf>
    <xf numFmtId="0" fontId="127" fillId="0" borderId="5" xfId="0" applyFont="1" applyFill="1" applyBorder="1" applyAlignment="1">
      <alignment horizontal="left" vertical="top" wrapText="1"/>
    </xf>
    <xf numFmtId="0" fontId="50" fillId="0" borderId="13" xfId="0" applyFont="1" applyFill="1" applyBorder="1" applyAlignment="1">
      <alignment horizontal="left" vertical="top" wrapText="1"/>
    </xf>
    <xf numFmtId="0" fontId="4" fillId="0" borderId="0" xfId="0" applyFont="1" applyAlignment="1">
      <alignment horizontal="left" vertical="top" wrapText="1"/>
    </xf>
    <xf numFmtId="0" fontId="0" fillId="10" borderId="0" xfId="0" applyFill="1" applyAlignment="1">
      <alignment horizontal="left" vertical="top" wrapText="1"/>
    </xf>
    <xf numFmtId="0" fontId="0" fillId="10" borderId="16" xfId="0" applyFill="1" applyBorder="1" applyAlignment="1">
      <alignment horizontal="left" vertical="top" wrapText="1"/>
    </xf>
    <xf numFmtId="0" fontId="0" fillId="10" borderId="8" xfId="0" applyFill="1" applyBorder="1" applyAlignment="1">
      <alignment horizontal="left" wrapText="1"/>
    </xf>
    <xf numFmtId="0" fontId="0" fillId="10" borderId="196" xfId="0" applyFill="1" applyBorder="1" applyAlignment="1">
      <alignment horizontal="left" wrapText="1"/>
    </xf>
    <xf numFmtId="0" fontId="7" fillId="8" borderId="0" xfId="0" applyFont="1" applyFill="1" applyAlignment="1">
      <alignment horizontal="center" vertical="top" wrapText="1"/>
    </xf>
    <xf numFmtId="0" fontId="0" fillId="10" borderId="194" xfId="0" applyFill="1" applyBorder="1" applyAlignment="1">
      <alignment horizontal="left" vertical="top" wrapText="1"/>
    </xf>
    <xf numFmtId="0" fontId="0" fillId="10" borderId="149" xfId="0" applyFill="1" applyBorder="1" applyAlignment="1">
      <alignment horizontal="left" vertical="top" wrapText="1"/>
    </xf>
    <xf numFmtId="0" fontId="105" fillId="10" borderId="0" xfId="0" applyFont="1" applyFill="1" applyAlignment="1">
      <alignment horizontal="left" vertical="top" wrapText="1"/>
    </xf>
    <xf numFmtId="0" fontId="0" fillId="10" borderId="22" xfId="0" applyFill="1" applyBorder="1" applyAlignment="1">
      <alignment horizontal="left" vertical="top" wrapText="1"/>
    </xf>
    <xf numFmtId="0" fontId="0" fillId="10" borderId="156" xfId="0" applyFill="1" applyBorder="1" applyAlignment="1">
      <alignment horizontal="left" vertical="top" wrapText="1"/>
    </xf>
    <xf numFmtId="0" fontId="10" fillId="8" borderId="75" xfId="4" applyFont="1" applyFill="1" applyBorder="1" applyAlignment="1">
      <alignment horizontal="center" vertical="center"/>
    </xf>
    <xf numFmtId="0" fontId="10" fillId="8" borderId="76" xfId="4" applyFont="1" applyFill="1" applyBorder="1" applyAlignment="1">
      <alignment horizontal="center" vertical="center"/>
    </xf>
    <xf numFmtId="0" fontId="3" fillId="8" borderId="42" xfId="0" applyFont="1" applyFill="1" applyBorder="1" applyAlignment="1">
      <alignment horizontal="center" vertical="center" wrapText="1"/>
    </xf>
    <xf numFmtId="0" fontId="3" fillId="8" borderId="98" xfId="0" applyFont="1" applyFill="1" applyBorder="1" applyAlignment="1">
      <alignment horizontal="center" vertical="center" wrapText="1"/>
    </xf>
    <xf numFmtId="0" fontId="3" fillId="8" borderId="30" xfId="0" applyFont="1" applyFill="1" applyBorder="1" applyAlignment="1">
      <alignment horizontal="center" vertical="center" wrapText="1"/>
    </xf>
    <xf numFmtId="0" fontId="3" fillId="8" borderId="70" xfId="0" applyFont="1" applyFill="1" applyBorder="1" applyAlignment="1">
      <alignment horizontal="center" vertical="center" wrapText="1"/>
    </xf>
    <xf numFmtId="0" fontId="56" fillId="10" borderId="30" xfId="0" applyFont="1" applyFill="1" applyBorder="1" applyAlignment="1">
      <alignment horizontal="left" vertical="center"/>
    </xf>
    <xf numFmtId="0" fontId="58" fillId="10" borderId="127" xfId="0" applyFont="1" applyFill="1" applyBorder="1" applyAlignment="1">
      <alignment horizontal="left" vertical="center"/>
    </xf>
    <xf numFmtId="164" fontId="3" fillId="8" borderId="0" xfId="0" applyNumberFormat="1" applyFont="1" applyFill="1" applyAlignment="1">
      <alignment horizontal="center" vertical="center"/>
    </xf>
    <xf numFmtId="164" fontId="3" fillId="8" borderId="32" xfId="0" applyNumberFormat="1" applyFont="1" applyFill="1" applyBorder="1" applyAlignment="1">
      <alignment horizontal="center" vertical="center"/>
    </xf>
    <xf numFmtId="164" fontId="3" fillId="9" borderId="86" xfId="0" applyNumberFormat="1" applyFont="1" applyFill="1" applyBorder="1" applyAlignment="1">
      <alignment horizontal="center" vertical="center"/>
    </xf>
    <xf numFmtId="2" fontId="0" fillId="9" borderId="74" xfId="0" applyNumberFormat="1" applyFill="1" applyBorder="1" applyAlignment="1">
      <alignment horizontal="center" vertical="center"/>
    </xf>
    <xf numFmtId="2" fontId="0" fillId="9" borderId="44" xfId="0" applyNumberFormat="1" applyFill="1" applyBorder="1" applyAlignment="1">
      <alignment horizontal="center" vertical="center"/>
    </xf>
    <xf numFmtId="2" fontId="0" fillId="9" borderId="101" xfId="0" applyNumberFormat="1" applyFill="1" applyBorder="1" applyAlignment="1">
      <alignment horizontal="center" vertical="center"/>
    </xf>
    <xf numFmtId="0" fontId="17" fillId="7" borderId="42" xfId="0" applyFont="1" applyFill="1" applyBorder="1" applyAlignment="1">
      <alignment horizontal="left" vertical="top" wrapText="1"/>
    </xf>
    <xf numFmtId="0" fontId="17" fillId="7" borderId="87" xfId="0" applyFont="1" applyFill="1" applyBorder="1" applyAlignment="1">
      <alignment horizontal="left" vertical="top" wrapText="1"/>
    </xf>
    <xf numFmtId="0" fontId="17" fillId="7" borderId="210" xfId="0" applyFont="1" applyFill="1" applyBorder="1" applyAlignment="1">
      <alignment horizontal="left" vertical="top" wrapText="1"/>
    </xf>
    <xf numFmtId="0" fontId="17" fillId="7" borderId="35" xfId="0" applyFont="1" applyFill="1" applyBorder="1" applyAlignment="1">
      <alignment horizontal="left" vertical="top" wrapText="1"/>
    </xf>
    <xf numFmtId="0" fontId="17" fillId="7" borderId="0" xfId="0" applyFont="1" applyFill="1" applyAlignment="1">
      <alignment horizontal="left" vertical="top" wrapText="1"/>
    </xf>
    <xf numFmtId="0" fontId="17" fillId="7" borderId="47" xfId="0" applyFont="1" applyFill="1" applyBorder="1" applyAlignment="1">
      <alignment horizontal="left" vertical="top" wrapText="1"/>
    </xf>
    <xf numFmtId="0" fontId="17" fillId="7" borderId="73" xfId="0" applyFont="1" applyFill="1" applyBorder="1" applyAlignment="1">
      <alignment horizontal="left" vertical="top" wrapText="1"/>
    </xf>
    <xf numFmtId="0" fontId="17" fillId="7" borderId="24" xfId="0" applyFont="1" applyFill="1" applyBorder="1" applyAlignment="1">
      <alignment horizontal="left" vertical="top" wrapText="1"/>
    </xf>
    <xf numFmtId="0" fontId="17" fillId="7" borderId="46" xfId="0" applyFont="1" applyFill="1" applyBorder="1" applyAlignment="1">
      <alignment horizontal="left" vertical="top" wrapText="1"/>
    </xf>
    <xf numFmtId="0" fontId="92" fillId="10" borderId="120" xfId="0" applyFont="1" applyFill="1" applyBorder="1" applyAlignment="1">
      <alignment horizontal="left" vertical="center" wrapText="1"/>
    </xf>
    <xf numFmtId="0" fontId="3" fillId="10" borderId="121" xfId="0" applyFont="1" applyFill="1" applyBorder="1" applyAlignment="1">
      <alignment horizontal="left" vertical="center" wrapText="1"/>
    </xf>
    <xf numFmtId="0" fontId="3" fillId="10" borderId="122" xfId="0" applyFont="1" applyFill="1" applyBorder="1" applyAlignment="1">
      <alignment horizontal="left" vertical="center" wrapText="1"/>
    </xf>
    <xf numFmtId="2" fontId="0" fillId="9" borderId="71" xfId="0" applyNumberFormat="1" applyFill="1" applyBorder="1" applyAlignment="1">
      <alignment horizontal="center" vertical="center"/>
    </xf>
    <xf numFmtId="2" fontId="0" fillId="9" borderId="211" xfId="0" applyNumberFormat="1" applyFill="1" applyBorder="1" applyAlignment="1">
      <alignment horizontal="center" vertical="center"/>
    </xf>
    <xf numFmtId="0" fontId="35" fillId="9" borderId="78" xfId="0" applyFont="1" applyFill="1" applyBorder="1" applyAlignment="1">
      <alignment horizontal="center" vertical="top" wrapText="1"/>
    </xf>
    <xf numFmtId="0" fontId="35" fillId="9" borderId="36" xfId="0" applyFont="1" applyFill="1" applyBorder="1" applyAlignment="1">
      <alignment horizontal="center" vertical="top" wrapText="1"/>
    </xf>
    <xf numFmtId="0" fontId="3" fillId="8" borderId="118" xfId="0" applyFont="1" applyFill="1" applyBorder="1" applyAlignment="1">
      <alignment horizontal="center" vertical="center"/>
    </xf>
    <xf numFmtId="0" fontId="3" fillId="8" borderId="119" xfId="0" applyFont="1" applyFill="1" applyBorder="1" applyAlignment="1">
      <alignment horizontal="center" vertical="center"/>
    </xf>
    <xf numFmtId="0" fontId="3" fillId="8" borderId="42" xfId="0" applyFont="1" applyFill="1" applyBorder="1" applyAlignment="1">
      <alignment horizontal="center" vertical="top"/>
    </xf>
    <xf numFmtId="0" fontId="3" fillId="8" borderId="98" xfId="0" applyFont="1" applyFill="1" applyBorder="1" applyAlignment="1">
      <alignment horizontal="center" vertical="top"/>
    </xf>
    <xf numFmtId="0" fontId="3" fillId="8" borderId="30" xfId="0" applyFont="1" applyFill="1" applyBorder="1" applyAlignment="1">
      <alignment horizontal="center" vertical="top"/>
    </xf>
    <xf numFmtId="0" fontId="3" fillId="8" borderId="70" xfId="0" applyFont="1" applyFill="1" applyBorder="1" applyAlignment="1">
      <alignment horizontal="center" vertical="top"/>
    </xf>
    <xf numFmtId="0" fontId="3" fillId="8" borderId="47" xfId="0" applyFont="1" applyFill="1" applyBorder="1" applyAlignment="1">
      <alignment horizontal="center" vertical="center"/>
    </xf>
    <xf numFmtId="0" fontId="3" fillId="8" borderId="5" xfId="0" applyFont="1" applyFill="1" applyBorder="1" applyAlignment="1">
      <alignment horizontal="center" vertical="center"/>
    </xf>
    <xf numFmtId="0" fontId="3" fillId="8" borderId="13" xfId="0" applyFont="1" applyFill="1" applyBorder="1" applyAlignment="1">
      <alignment horizontal="center" vertical="center"/>
    </xf>
    <xf numFmtId="0" fontId="3" fillId="8" borderId="213" xfId="0" applyFont="1" applyFill="1" applyBorder="1" applyAlignment="1">
      <alignment horizontal="center" vertical="center"/>
    </xf>
    <xf numFmtId="0" fontId="3" fillId="8" borderId="214" xfId="0" applyFont="1" applyFill="1" applyBorder="1" applyAlignment="1">
      <alignment horizontal="center" vertical="center"/>
    </xf>
    <xf numFmtId="0" fontId="3" fillId="8" borderId="215" xfId="0" applyFont="1" applyFill="1" applyBorder="1" applyAlignment="1">
      <alignment horizontal="center" vertical="center"/>
    </xf>
    <xf numFmtId="0" fontId="3" fillId="8" borderId="67" xfId="0" applyFont="1" applyFill="1" applyBorder="1" applyAlignment="1">
      <alignment horizontal="center" vertical="center"/>
    </xf>
    <xf numFmtId="164" fontId="3" fillId="8" borderId="217" xfId="0" applyNumberFormat="1" applyFont="1" applyFill="1" applyBorder="1" applyAlignment="1">
      <alignment horizontal="center" vertical="center" wrapText="1"/>
    </xf>
    <xf numFmtId="164" fontId="3" fillId="8" borderId="184" xfId="0" applyNumberFormat="1" applyFont="1" applyFill="1" applyBorder="1" applyAlignment="1">
      <alignment horizontal="center" vertical="center" wrapText="1"/>
    </xf>
    <xf numFmtId="0" fontId="48" fillId="8" borderId="198" xfId="0" applyFont="1" applyFill="1" applyBorder="1" applyAlignment="1">
      <alignment horizontal="center" vertical="center" wrapText="1"/>
    </xf>
    <xf numFmtId="0" fontId="48" fillId="8" borderId="199" xfId="0" applyFont="1" applyFill="1" applyBorder="1" applyAlignment="1">
      <alignment horizontal="center" vertical="center" wrapText="1"/>
    </xf>
    <xf numFmtId="0" fontId="92" fillId="8" borderId="42" xfId="0" applyFont="1" applyFill="1" applyBorder="1" applyAlignment="1">
      <alignment horizontal="center" vertical="center" wrapText="1"/>
    </xf>
    <xf numFmtId="0" fontId="3" fillId="8" borderId="35" xfId="0" applyFont="1" applyFill="1" applyBorder="1" applyAlignment="1">
      <alignment horizontal="center" vertical="center" wrapText="1"/>
    </xf>
    <xf numFmtId="0" fontId="3" fillId="10" borderId="225" xfId="0" applyFont="1" applyFill="1" applyBorder="1" applyAlignment="1">
      <alignment horizontal="left" vertical="center" wrapText="1"/>
    </xf>
    <xf numFmtId="0" fontId="3" fillId="10" borderId="200" xfId="0" applyFont="1" applyFill="1" applyBorder="1" applyAlignment="1">
      <alignment horizontal="left" vertical="center" wrapText="1"/>
    </xf>
    <xf numFmtId="0" fontId="58" fillId="8" borderId="181" xfId="0" applyFont="1" applyFill="1" applyBorder="1" applyAlignment="1">
      <alignment horizontal="center" vertical="center"/>
    </xf>
    <xf numFmtId="0" fontId="58" fillId="8" borderId="127" xfId="0" applyFont="1" applyFill="1" applyBorder="1" applyAlignment="1">
      <alignment horizontal="center" vertical="center"/>
    </xf>
    <xf numFmtId="164" fontId="3" fillId="9" borderId="123" xfId="0" applyNumberFormat="1" applyFont="1" applyFill="1" applyBorder="1" applyAlignment="1">
      <alignment horizontal="center" vertical="center" wrapText="1"/>
    </xf>
    <xf numFmtId="164" fontId="3" fillId="9" borderId="124" xfId="0" applyNumberFormat="1" applyFont="1" applyFill="1" applyBorder="1" applyAlignment="1">
      <alignment horizontal="center" vertical="center" wrapText="1"/>
    </xf>
    <xf numFmtId="0" fontId="3" fillId="9" borderId="36" xfId="0" applyFont="1" applyFill="1" applyBorder="1" applyAlignment="1">
      <alignment horizontal="center" vertical="center" wrapText="1"/>
    </xf>
    <xf numFmtId="0" fontId="3" fillId="9" borderId="70" xfId="0" applyFont="1" applyFill="1" applyBorder="1" applyAlignment="1">
      <alignment horizontal="center" vertical="center" wrapText="1"/>
    </xf>
    <xf numFmtId="0" fontId="3" fillId="9" borderId="123" xfId="0" applyFont="1" applyFill="1" applyBorder="1" applyAlignment="1">
      <alignment horizontal="center" vertical="center"/>
    </xf>
    <xf numFmtId="0" fontId="3" fillId="9" borderId="124" xfId="0" applyFont="1" applyFill="1" applyBorder="1" applyAlignment="1">
      <alignment horizontal="center" vertical="center"/>
    </xf>
    <xf numFmtId="0" fontId="0" fillId="9" borderId="72" xfId="0" applyFill="1" applyBorder="1" applyAlignment="1">
      <alignment horizontal="center" vertical="center" wrapText="1"/>
    </xf>
    <xf numFmtId="0" fontId="0" fillId="9" borderId="90" xfId="0" applyFill="1" applyBorder="1" applyAlignment="1">
      <alignment horizontal="center" vertical="center" wrapText="1"/>
    </xf>
    <xf numFmtId="0" fontId="17" fillId="7" borderId="4" xfId="0" applyFont="1" applyFill="1" applyBorder="1" applyAlignment="1">
      <alignment horizontal="left" vertical="top" wrapText="1"/>
    </xf>
    <xf numFmtId="0" fontId="17" fillId="7" borderId="190" xfId="0" applyFont="1" applyFill="1" applyBorder="1" applyAlignment="1">
      <alignment horizontal="left" vertical="top" wrapText="1"/>
    </xf>
    <xf numFmtId="0" fontId="0" fillId="9" borderId="106" xfId="0" applyFill="1" applyBorder="1" applyAlignment="1">
      <alignment horizontal="center" vertical="center" wrapText="1"/>
    </xf>
    <xf numFmtId="0" fontId="0" fillId="9" borderId="105" xfId="0" applyFill="1" applyBorder="1" applyAlignment="1">
      <alignment horizontal="center" vertical="center" wrapText="1"/>
    </xf>
    <xf numFmtId="0" fontId="0" fillId="9" borderId="128" xfId="0" applyFill="1" applyBorder="1" applyAlignment="1">
      <alignment horizontal="center" vertical="center" wrapText="1"/>
    </xf>
    <xf numFmtId="0" fontId="56" fillId="12" borderId="30" xfId="0" applyFont="1" applyFill="1" applyBorder="1" applyAlignment="1">
      <alignment horizontal="left" vertical="center"/>
    </xf>
    <xf numFmtId="0" fontId="58" fillId="12" borderId="32" xfId="0" applyFont="1" applyFill="1" applyBorder="1" applyAlignment="1">
      <alignment horizontal="left" vertical="center"/>
    </xf>
    <xf numFmtId="0" fontId="95" fillId="7" borderId="30" xfId="0" applyFont="1" applyFill="1" applyBorder="1" applyAlignment="1">
      <alignment horizontal="left" vertical="top" wrapText="1"/>
    </xf>
    <xf numFmtId="0" fontId="96" fillId="7" borderId="32" xfId="0" applyFont="1" applyFill="1" applyBorder="1" applyAlignment="1">
      <alignment horizontal="left" vertical="top" wrapText="1"/>
    </xf>
    <xf numFmtId="0" fontId="96" fillId="7" borderId="30" xfId="0" applyFont="1" applyFill="1" applyBorder="1" applyAlignment="1">
      <alignment horizontal="left" vertical="top" wrapText="1"/>
    </xf>
    <xf numFmtId="0" fontId="96" fillId="7" borderId="70" xfId="0" applyFont="1" applyFill="1" applyBorder="1" applyAlignment="1">
      <alignment horizontal="left" vertical="top" wrapText="1"/>
    </xf>
    <xf numFmtId="0" fontId="95" fillId="7" borderId="32" xfId="0" applyFont="1" applyFill="1" applyBorder="1" applyAlignment="1">
      <alignment horizontal="left" vertical="top" wrapText="1"/>
    </xf>
    <xf numFmtId="0" fontId="95" fillId="7" borderId="8" xfId="0" applyFont="1" applyFill="1" applyBorder="1" applyAlignment="1">
      <alignment horizontal="left" vertical="top" wrapText="1"/>
    </xf>
    <xf numFmtId="0" fontId="96" fillId="7" borderId="8" xfId="0" applyFont="1" applyFill="1" applyBorder="1" applyAlignment="1">
      <alignment horizontal="left" vertical="top" wrapText="1"/>
    </xf>
    <xf numFmtId="0" fontId="17" fillId="7" borderId="30" xfId="0" applyFont="1" applyFill="1" applyBorder="1" applyAlignment="1">
      <alignment horizontal="left" vertical="top" wrapText="1"/>
    </xf>
    <xf numFmtId="0" fontId="17" fillId="7" borderId="70" xfId="0" applyFont="1" applyFill="1" applyBorder="1" applyAlignment="1">
      <alignment horizontal="left" vertical="top" wrapText="1"/>
    </xf>
    <xf numFmtId="0" fontId="17" fillId="7" borderId="89" xfId="0" applyFont="1" applyFill="1" applyBorder="1" applyAlignment="1">
      <alignment horizontal="left" vertical="top" wrapText="1"/>
    </xf>
    <xf numFmtId="0" fontId="17" fillId="7" borderId="103" xfId="0" applyFont="1" applyFill="1" applyBorder="1" applyAlignment="1">
      <alignment horizontal="left" vertical="top" wrapText="1"/>
    </xf>
    <xf numFmtId="0" fontId="17" fillId="7" borderId="91" xfId="0" applyFont="1" applyFill="1" applyBorder="1" applyAlignment="1">
      <alignment horizontal="left" vertical="top" wrapText="1"/>
    </xf>
    <xf numFmtId="0" fontId="17" fillId="7" borderId="32" xfId="0" applyFont="1" applyFill="1" applyBorder="1" applyAlignment="1">
      <alignment horizontal="left" vertical="top" wrapText="1"/>
    </xf>
    <xf numFmtId="0" fontId="35" fillId="9" borderId="117" xfId="0" applyFont="1" applyFill="1" applyBorder="1" applyAlignment="1">
      <alignment horizontal="left" vertical="top" wrapText="1"/>
    </xf>
    <xf numFmtId="0" fontId="35" fillId="9" borderId="123" xfId="0" applyFont="1" applyFill="1" applyBorder="1" applyAlignment="1">
      <alignment horizontal="left" vertical="top" wrapText="1"/>
    </xf>
    <xf numFmtId="0" fontId="35" fillId="9" borderId="124" xfId="0" applyFont="1" applyFill="1" applyBorder="1" applyAlignment="1">
      <alignment horizontal="left" vertical="top" wrapText="1"/>
    </xf>
    <xf numFmtId="0" fontId="35" fillId="9" borderId="77" xfId="0" applyFont="1" applyFill="1" applyBorder="1" applyAlignment="1">
      <alignment horizontal="left" vertical="top" wrapText="1"/>
    </xf>
    <xf numFmtId="0" fontId="35" fillId="9" borderId="79" xfId="0" applyFont="1" applyFill="1" applyBorder="1" applyAlignment="1">
      <alignment horizontal="left" vertical="top" wrapText="1"/>
    </xf>
    <xf numFmtId="0" fontId="35" fillId="9" borderId="28" xfId="0" applyFont="1" applyFill="1" applyBorder="1" applyAlignment="1">
      <alignment horizontal="left" vertical="top" wrapText="1"/>
    </xf>
    <xf numFmtId="0" fontId="3" fillId="10" borderId="87" xfId="0" applyFont="1" applyFill="1" applyBorder="1" applyAlignment="1">
      <alignment horizontal="left" vertical="center" wrapText="1"/>
    </xf>
    <xf numFmtId="0" fontId="3" fillId="10" borderId="0" xfId="0" applyFont="1" applyFill="1" applyAlignment="1">
      <alignment horizontal="left" vertical="center" wrapText="1"/>
    </xf>
    <xf numFmtId="0" fontId="17" fillId="7" borderId="88" xfId="0" applyFont="1" applyFill="1" applyBorder="1" applyAlignment="1">
      <alignment horizontal="left" vertical="top" wrapText="1"/>
    </xf>
    <xf numFmtId="0" fontId="17" fillId="7" borderId="69" xfId="0" applyFont="1" applyFill="1" applyBorder="1" applyAlignment="1">
      <alignment horizontal="left" vertical="top" wrapText="1"/>
    </xf>
    <xf numFmtId="0" fontId="0" fillId="9" borderId="66" xfId="0" applyFill="1" applyBorder="1" applyAlignment="1">
      <alignment horizontal="center" vertical="center"/>
    </xf>
    <xf numFmtId="0" fontId="0" fillId="9" borderId="105" xfId="0" applyFill="1" applyBorder="1" applyAlignment="1">
      <alignment horizontal="center" vertical="center"/>
    </xf>
    <xf numFmtId="164" fontId="3" fillId="9" borderId="42" xfId="0" applyNumberFormat="1" applyFont="1" applyFill="1" applyBorder="1" applyAlignment="1">
      <alignment horizontal="center" vertical="center"/>
    </xf>
    <xf numFmtId="164" fontId="3" fillId="9" borderId="35" xfId="0" applyNumberFormat="1" applyFont="1" applyFill="1" applyBorder="1" applyAlignment="1">
      <alignment horizontal="center" vertical="center"/>
    </xf>
    <xf numFmtId="164" fontId="3" fillId="9" borderId="30" xfId="0" applyNumberFormat="1" applyFont="1" applyFill="1" applyBorder="1" applyAlignment="1">
      <alignment horizontal="center" vertical="center"/>
    </xf>
    <xf numFmtId="0" fontId="0" fillId="9" borderId="68" xfId="0" applyFill="1" applyBorder="1" applyAlignment="1">
      <alignment horizontal="center" vertical="center" wrapText="1"/>
    </xf>
    <xf numFmtId="0" fontId="0" fillId="9" borderId="36" xfId="0" applyFill="1" applyBorder="1" applyAlignment="1">
      <alignment horizontal="center" vertical="center" wrapText="1"/>
    </xf>
    <xf numFmtId="0" fontId="0" fillId="9" borderId="74" xfId="0" applyFill="1" applyBorder="1" applyAlignment="1">
      <alignment horizontal="center" vertical="center" wrapText="1"/>
    </xf>
    <xf numFmtId="164" fontId="3" fillId="8" borderId="70" xfId="0" applyNumberFormat="1" applyFont="1" applyFill="1" applyBorder="1" applyAlignment="1">
      <alignment horizontal="center" vertical="center"/>
    </xf>
    <xf numFmtId="0" fontId="17" fillId="7" borderId="187" xfId="0" applyFont="1" applyFill="1" applyBorder="1" applyAlignment="1">
      <alignment horizontal="left" vertical="top" wrapText="1"/>
    </xf>
    <xf numFmtId="0" fontId="0" fillId="9" borderId="106" xfId="0" applyFill="1" applyBorder="1" applyAlignment="1">
      <alignment horizontal="center" vertical="center"/>
    </xf>
    <xf numFmtId="164" fontId="3" fillId="8" borderId="36" xfId="0" applyNumberFormat="1" applyFont="1" applyFill="1" applyBorder="1" applyAlignment="1">
      <alignment horizontal="center" vertical="center"/>
    </xf>
    <xf numFmtId="0" fontId="0" fillId="9" borderId="44" xfId="0" applyFill="1" applyBorder="1" applyAlignment="1">
      <alignment horizontal="center" vertical="center" wrapText="1"/>
    </xf>
    <xf numFmtId="0" fontId="0" fillId="9" borderId="101" xfId="0" applyFill="1" applyBorder="1" applyAlignment="1">
      <alignment horizontal="center" vertical="center" wrapText="1"/>
    </xf>
    <xf numFmtId="0" fontId="0" fillId="9" borderId="104" xfId="0" applyFill="1" applyBorder="1" applyAlignment="1">
      <alignment horizontal="center" vertical="center"/>
    </xf>
    <xf numFmtId="0" fontId="17" fillId="7" borderId="49" xfId="0" applyFont="1" applyFill="1" applyBorder="1" applyAlignment="1">
      <alignment horizontal="left" vertical="top" wrapText="1"/>
    </xf>
    <xf numFmtId="0" fontId="0" fillId="9" borderId="50" xfId="0" applyFill="1" applyBorder="1" applyAlignment="1">
      <alignment horizontal="center" vertical="center"/>
    </xf>
    <xf numFmtId="0" fontId="0" fillId="9" borderId="6" xfId="0" applyFill="1" applyBorder="1" applyAlignment="1">
      <alignment horizontal="center" vertical="center"/>
    </xf>
    <xf numFmtId="0" fontId="0" fillId="9" borderId="12" xfId="0" applyFill="1" applyBorder="1" applyAlignment="1">
      <alignment horizontal="center" vertical="center"/>
    </xf>
    <xf numFmtId="0" fontId="97" fillId="10" borderId="87" xfId="0" applyFont="1" applyFill="1" applyBorder="1" applyAlignment="1">
      <alignment horizontal="left" vertical="center" wrapText="1"/>
    </xf>
    <xf numFmtId="0" fontId="97" fillId="10" borderId="0" xfId="0" applyFont="1" applyFill="1" applyAlignment="1">
      <alignment horizontal="left" vertical="center" wrapText="1"/>
    </xf>
    <xf numFmtId="0" fontId="97" fillId="10" borderId="32" xfId="0" applyFont="1" applyFill="1" applyBorder="1" applyAlignment="1">
      <alignment horizontal="left" vertical="center" wrapText="1"/>
    </xf>
    <xf numFmtId="0" fontId="0" fillId="9" borderId="13" xfId="0" applyFill="1" applyBorder="1" applyAlignment="1">
      <alignment horizontal="center" vertical="center" wrapText="1"/>
    </xf>
    <xf numFmtId="0" fontId="0" fillId="9" borderId="54" xfId="0" applyFill="1" applyBorder="1" applyAlignment="1">
      <alignment horizontal="center" vertical="center" wrapText="1"/>
    </xf>
    <xf numFmtId="0" fontId="0" fillId="9" borderId="19" xfId="0" applyFill="1" applyBorder="1" applyAlignment="1">
      <alignment horizontal="center" vertical="center" wrapText="1"/>
    </xf>
    <xf numFmtId="0" fontId="0" fillId="9" borderId="0" xfId="0" applyFill="1" applyAlignment="1">
      <alignment horizontal="center" vertical="center" wrapText="1"/>
    </xf>
    <xf numFmtId="0" fontId="0" fillId="9" borderId="24" xfId="0" applyFill="1" applyBorder="1" applyAlignment="1">
      <alignment horizontal="center" vertical="center" wrapText="1"/>
    </xf>
    <xf numFmtId="0" fontId="17" fillId="7" borderId="38" xfId="0" applyFont="1" applyFill="1" applyBorder="1" applyAlignment="1">
      <alignment horizontal="left" vertical="top" wrapText="1"/>
    </xf>
    <xf numFmtId="0" fontId="0" fillId="9" borderId="104" xfId="0" applyFill="1" applyBorder="1" applyAlignment="1">
      <alignment horizontal="center" vertical="center" wrapText="1"/>
    </xf>
    <xf numFmtId="0" fontId="3" fillId="8" borderId="117" xfId="0" applyFont="1" applyFill="1" applyBorder="1" applyAlignment="1">
      <alignment horizontal="center" vertical="center" wrapText="1"/>
    </xf>
    <xf numFmtId="0" fontId="3" fillId="8" borderId="123" xfId="0" applyFont="1" applyFill="1" applyBorder="1" applyAlignment="1">
      <alignment horizontal="center" vertical="center" wrapText="1"/>
    </xf>
    <xf numFmtId="0" fontId="3" fillId="8" borderId="124" xfId="0" applyFont="1" applyFill="1" applyBorder="1" applyAlignment="1">
      <alignment horizontal="center" vertical="center" wrapText="1"/>
    </xf>
    <xf numFmtId="0" fontId="35" fillId="9" borderId="188" xfId="0" applyFont="1" applyFill="1" applyBorder="1" applyAlignment="1">
      <alignment horizontal="left" vertical="top" wrapText="1"/>
    </xf>
    <xf numFmtId="0" fontId="35" fillId="9" borderId="189" xfId="0" applyFont="1" applyFill="1" applyBorder="1" applyAlignment="1">
      <alignment horizontal="left" vertical="top" wrapText="1"/>
    </xf>
    <xf numFmtId="0" fontId="35" fillId="9" borderId="192" xfId="0" applyFont="1" applyFill="1" applyBorder="1" applyAlignment="1">
      <alignment horizontal="left" vertical="top" wrapText="1"/>
    </xf>
    <xf numFmtId="0" fontId="19" fillId="10" borderId="35" xfId="0" applyFont="1" applyFill="1" applyBorder="1" applyAlignment="1">
      <alignment horizontal="left" vertical="center" wrapText="1"/>
    </xf>
    <xf numFmtId="2" fontId="0" fillId="9" borderId="105" xfId="0" applyNumberFormat="1" applyFill="1" applyBorder="1" applyAlignment="1">
      <alignment horizontal="center" vertical="center"/>
    </xf>
    <xf numFmtId="2" fontId="0" fillId="9" borderId="66" xfId="0" applyNumberFormat="1" applyFill="1" applyBorder="1" applyAlignment="1">
      <alignment horizontal="center" vertical="center"/>
    </xf>
    <xf numFmtId="164" fontId="3" fillId="8" borderId="98" xfId="0" applyNumberFormat="1" applyFont="1" applyFill="1" applyBorder="1" applyAlignment="1">
      <alignment horizontal="center" vertical="center" wrapText="1"/>
    </xf>
    <xf numFmtId="164" fontId="3" fillId="8" borderId="36" xfId="0" applyNumberFormat="1" applyFont="1" applyFill="1" applyBorder="1" applyAlignment="1">
      <alignment horizontal="center" vertical="center" wrapText="1"/>
    </xf>
    <xf numFmtId="164" fontId="3" fillId="8" borderId="70" xfId="0" applyNumberFormat="1" applyFont="1" applyFill="1" applyBorder="1" applyAlignment="1">
      <alignment horizontal="center" vertical="center" wrapText="1"/>
    </xf>
    <xf numFmtId="164" fontId="3" fillId="9" borderId="79" xfId="0" applyNumberFormat="1" applyFont="1" applyFill="1" applyBorder="1" applyAlignment="1">
      <alignment horizontal="center" vertical="center" wrapText="1"/>
    </xf>
    <xf numFmtId="164" fontId="3" fillId="9" borderId="191" xfId="0" applyNumberFormat="1" applyFont="1" applyFill="1" applyBorder="1" applyAlignment="1">
      <alignment horizontal="center" vertical="center" wrapText="1"/>
    </xf>
    <xf numFmtId="164" fontId="3" fillId="8" borderId="98" xfId="0" applyNumberFormat="1" applyFont="1" applyFill="1" applyBorder="1" applyAlignment="1">
      <alignment horizontal="center" vertical="center"/>
    </xf>
    <xf numFmtId="2" fontId="0" fillId="9" borderId="27" xfId="0" applyNumberFormat="1" applyFill="1" applyBorder="1" applyAlignment="1">
      <alignment horizontal="center" vertical="center"/>
    </xf>
    <xf numFmtId="2" fontId="0" fillId="9" borderId="6" xfId="0" applyNumberFormat="1" applyFill="1" applyBorder="1" applyAlignment="1">
      <alignment horizontal="center" vertical="center"/>
    </xf>
    <xf numFmtId="2" fontId="0" fillId="9" borderId="57" xfId="0" applyNumberFormat="1" applyFill="1" applyBorder="1" applyAlignment="1">
      <alignment horizontal="center" vertical="center"/>
    </xf>
    <xf numFmtId="0" fontId="43" fillId="8" borderId="117" xfId="0" applyFont="1" applyFill="1" applyBorder="1" applyAlignment="1">
      <alignment horizontal="center" vertical="center" wrapText="1"/>
    </xf>
    <xf numFmtId="0" fontId="43" fillId="8" borderId="123" xfId="0" applyFont="1" applyFill="1" applyBorder="1" applyAlignment="1">
      <alignment horizontal="center" vertical="center"/>
    </xf>
    <xf numFmtId="0" fontId="3" fillId="10" borderId="32" xfId="0" applyFont="1" applyFill="1" applyBorder="1" applyAlignment="1">
      <alignment horizontal="left" vertical="center" wrapText="1"/>
    </xf>
    <xf numFmtId="2" fontId="0" fillId="9" borderId="50" xfId="0" applyNumberFormat="1" applyFill="1" applyBorder="1" applyAlignment="1">
      <alignment horizontal="center" vertical="center"/>
    </xf>
    <xf numFmtId="0" fontId="3" fillId="10" borderId="42" xfId="0" applyFont="1" applyFill="1" applyBorder="1" applyAlignment="1">
      <alignment horizontal="left" vertical="center" wrapText="1"/>
    </xf>
    <xf numFmtId="0" fontId="3" fillId="10" borderId="35" xfId="0" applyFont="1" applyFill="1" applyBorder="1" applyAlignment="1">
      <alignment horizontal="left" vertical="center" wrapText="1"/>
    </xf>
    <xf numFmtId="0" fontId="3" fillId="10" borderId="30" xfId="0" applyFont="1" applyFill="1" applyBorder="1" applyAlignment="1">
      <alignment horizontal="left" vertical="center" wrapText="1"/>
    </xf>
    <xf numFmtId="0" fontId="0" fillId="9" borderId="57" xfId="0" applyFill="1" applyBorder="1" applyAlignment="1">
      <alignment horizontal="center" vertical="center"/>
    </xf>
    <xf numFmtId="0" fontId="95" fillId="7" borderId="0" xfId="0" applyFont="1" applyFill="1" applyAlignment="1">
      <alignment horizontal="left" vertical="top" wrapText="1"/>
    </xf>
    <xf numFmtId="0" fontId="96" fillId="7" borderId="0" xfId="0" applyFont="1" applyFill="1" applyAlignment="1">
      <alignment horizontal="left" vertical="top" wrapText="1"/>
    </xf>
    <xf numFmtId="2" fontId="0" fillId="9" borderId="128" xfId="0" applyNumberFormat="1" applyFill="1" applyBorder="1" applyAlignment="1">
      <alignment horizontal="center" vertical="center"/>
    </xf>
    <xf numFmtId="0" fontId="95" fillId="7" borderId="76" xfId="0" applyFont="1" applyFill="1" applyBorder="1" applyAlignment="1">
      <alignment horizontal="left" vertical="top" wrapText="1"/>
    </xf>
    <xf numFmtId="0" fontId="96" fillId="7" borderId="76" xfId="0" applyFont="1" applyFill="1" applyBorder="1" applyAlignment="1">
      <alignment horizontal="left" vertical="top" wrapText="1"/>
    </xf>
    <xf numFmtId="0" fontId="17" fillId="7" borderId="36" xfId="0" applyFont="1" applyFill="1" applyBorder="1" applyAlignment="1">
      <alignment horizontal="left" vertical="top" wrapText="1"/>
    </xf>
    <xf numFmtId="0" fontId="17" fillId="7" borderId="218" xfId="0" applyFont="1" applyFill="1" applyBorder="1" applyAlignment="1">
      <alignment horizontal="left" vertical="top" wrapText="1"/>
    </xf>
    <xf numFmtId="0" fontId="0" fillId="9" borderId="142" xfId="0" applyFill="1" applyBorder="1" applyAlignment="1">
      <alignment horizontal="center" vertical="center"/>
    </xf>
    <xf numFmtId="2" fontId="0" fillId="9" borderId="106" xfId="0" applyNumberFormat="1" applyFill="1" applyBorder="1" applyAlignment="1">
      <alignment horizontal="center" vertical="center"/>
    </xf>
    <xf numFmtId="0" fontId="17" fillId="7" borderId="119" xfId="0" applyFont="1" applyFill="1" applyBorder="1" applyAlignment="1">
      <alignment horizontal="left" vertical="top" wrapText="1"/>
    </xf>
    <xf numFmtId="0" fontId="17" fillId="7" borderId="78" xfId="0" applyFont="1" applyFill="1" applyBorder="1" applyAlignment="1">
      <alignment horizontal="left" vertical="top" wrapText="1"/>
    </xf>
    <xf numFmtId="0" fontId="17" fillId="7" borderId="186" xfId="0" applyFont="1" applyFill="1" applyBorder="1" applyAlignment="1">
      <alignment horizontal="left" vertical="top" wrapText="1"/>
    </xf>
    <xf numFmtId="2" fontId="0" fillId="9" borderId="138" xfId="0" applyNumberFormat="1" applyFill="1" applyBorder="1" applyAlignment="1">
      <alignment horizontal="center" vertical="center"/>
    </xf>
    <xf numFmtId="0" fontId="0" fillId="9" borderId="128" xfId="0" applyFill="1" applyBorder="1" applyAlignment="1">
      <alignment horizontal="center" vertical="center"/>
    </xf>
    <xf numFmtId="164" fontId="3" fillId="8" borderId="87" xfId="0" applyNumberFormat="1" applyFont="1" applyFill="1" applyBorder="1" applyAlignment="1">
      <alignment horizontal="center" vertical="center"/>
    </xf>
    <xf numFmtId="0" fontId="3" fillId="12" borderId="117" xfId="0" applyFont="1" applyFill="1" applyBorder="1" applyAlignment="1">
      <alignment horizontal="left" vertical="center" wrapText="1"/>
    </xf>
    <xf numFmtId="0" fontId="3" fillId="12" borderId="123" xfId="0" applyFont="1" applyFill="1" applyBorder="1" applyAlignment="1">
      <alignment horizontal="left" vertical="center" wrapText="1"/>
    </xf>
    <xf numFmtId="0" fontId="3" fillId="12" borderId="124" xfId="0" applyFont="1" applyFill="1" applyBorder="1" applyAlignment="1">
      <alignment horizontal="left" vertical="center" wrapText="1"/>
    </xf>
    <xf numFmtId="0" fontId="17" fillId="7" borderId="19" xfId="0" applyFont="1" applyFill="1" applyBorder="1" applyAlignment="1">
      <alignment horizontal="left" vertical="top" wrapText="1"/>
    </xf>
    <xf numFmtId="0" fontId="17" fillId="7" borderId="183" xfId="0" applyFont="1" applyFill="1" applyBorder="1" applyAlignment="1">
      <alignment horizontal="left" vertical="top" wrapText="1"/>
    </xf>
    <xf numFmtId="0" fontId="17" fillId="7" borderId="125" xfId="0" applyFont="1" applyFill="1" applyBorder="1" applyAlignment="1">
      <alignment horizontal="left" vertical="top" wrapText="1"/>
    </xf>
    <xf numFmtId="0" fontId="17" fillId="7" borderId="99" xfId="0" applyFont="1" applyFill="1" applyBorder="1" applyAlignment="1">
      <alignment horizontal="left" vertical="top" wrapText="1"/>
    </xf>
    <xf numFmtId="0" fontId="17" fillId="7" borderId="43" xfId="0" applyFont="1" applyFill="1" applyBorder="1" applyAlignment="1">
      <alignment horizontal="left" vertical="top" wrapText="1"/>
    </xf>
    <xf numFmtId="2" fontId="0" fillId="9" borderId="141" xfId="0" applyNumberFormat="1" applyFill="1" applyBorder="1" applyAlignment="1">
      <alignment horizontal="center" vertical="center"/>
    </xf>
    <xf numFmtId="0" fontId="95" fillId="7" borderId="35" xfId="0" applyFont="1" applyFill="1" applyBorder="1" applyAlignment="1">
      <alignment horizontal="left" vertical="top" wrapText="1"/>
    </xf>
    <xf numFmtId="0" fontId="96" fillId="7" borderId="36" xfId="0" applyFont="1" applyFill="1" applyBorder="1" applyAlignment="1">
      <alignment horizontal="left" vertical="top" wrapText="1"/>
    </xf>
    <xf numFmtId="0" fontId="96" fillId="7" borderId="35" xfId="0" applyFont="1" applyFill="1" applyBorder="1" applyAlignment="1">
      <alignment horizontal="left" vertical="top" wrapText="1"/>
    </xf>
    <xf numFmtId="2" fontId="0" fillId="9" borderId="132" xfId="0" applyNumberFormat="1" applyFill="1" applyBorder="1" applyAlignment="1">
      <alignment horizontal="center" vertical="center"/>
    </xf>
    <xf numFmtId="2" fontId="0" fillId="9" borderId="131" xfId="0" applyNumberFormat="1" applyFill="1" applyBorder="1" applyAlignment="1">
      <alignment horizontal="center" vertical="center"/>
    </xf>
    <xf numFmtId="2" fontId="0" fillId="9" borderId="185" xfId="0" applyNumberFormat="1" applyFill="1" applyBorder="1" applyAlignment="1">
      <alignment horizontal="center" vertical="center"/>
    </xf>
    <xf numFmtId="0" fontId="3" fillId="12" borderId="73" xfId="0" applyFont="1" applyFill="1" applyBorder="1" applyAlignment="1">
      <alignment horizontal="left" vertical="center" wrapText="1"/>
    </xf>
    <xf numFmtId="0" fontId="3" fillId="12" borderId="43" xfId="0" applyFont="1" applyFill="1" applyBorder="1" applyAlignment="1">
      <alignment horizontal="left" vertical="center" wrapText="1"/>
    </xf>
    <xf numFmtId="0" fontId="3" fillId="12" borderId="38" xfId="0" applyFont="1" applyFill="1" applyBorder="1" applyAlignment="1">
      <alignment horizontal="left" vertical="center" wrapText="1"/>
    </xf>
    <xf numFmtId="0" fontId="17" fillId="7" borderId="15" xfId="0" applyFont="1" applyFill="1" applyBorder="1" applyAlignment="1">
      <alignment horizontal="left" vertical="top" wrapText="1"/>
    </xf>
    <xf numFmtId="2" fontId="0" fillId="9" borderId="182" xfId="0" applyNumberFormat="1" applyFill="1" applyBorder="1" applyAlignment="1">
      <alignment horizontal="center" vertical="center"/>
    </xf>
    <xf numFmtId="2" fontId="0" fillId="9" borderId="137" xfId="0" applyNumberFormat="1" applyFill="1" applyBorder="1" applyAlignment="1">
      <alignment horizontal="center" vertical="center"/>
    </xf>
    <xf numFmtId="0" fontId="17" fillId="7" borderId="68" xfId="0" applyFont="1" applyFill="1" applyBorder="1" applyAlignment="1">
      <alignment horizontal="left" vertical="top" wrapText="1"/>
    </xf>
    <xf numFmtId="0" fontId="17" fillId="7" borderId="98" xfId="0" applyFont="1" applyFill="1" applyBorder="1" applyAlignment="1">
      <alignment horizontal="left" vertical="top" wrapText="1"/>
    </xf>
    <xf numFmtId="0" fontId="17" fillId="7" borderId="74" xfId="0" applyFont="1" applyFill="1" applyBorder="1" applyAlignment="1">
      <alignment horizontal="left" vertical="top" wrapText="1"/>
    </xf>
    <xf numFmtId="0" fontId="94" fillId="7" borderId="32" xfId="0" applyFont="1" applyFill="1" applyBorder="1" applyAlignment="1">
      <alignment horizontal="left" vertical="top" wrapText="1"/>
    </xf>
    <xf numFmtId="0" fontId="94" fillId="7" borderId="70" xfId="0" applyFont="1" applyFill="1" applyBorder="1" applyAlignment="1">
      <alignment horizontal="left" vertical="top" wrapText="1"/>
    </xf>
    <xf numFmtId="0" fontId="48" fillId="8" borderId="76" xfId="0" applyFont="1" applyFill="1" applyBorder="1" applyAlignment="1">
      <alignment horizontal="center" vertical="center" wrapText="1"/>
    </xf>
    <xf numFmtId="0" fontId="48" fillId="8" borderId="212" xfId="0" applyFont="1" applyFill="1" applyBorder="1" applyAlignment="1">
      <alignment horizontal="center" vertical="center" wrapText="1"/>
    </xf>
    <xf numFmtId="0" fontId="17" fillId="7" borderId="18" xfId="0" applyFont="1" applyFill="1" applyBorder="1" applyAlignment="1">
      <alignment horizontal="left" vertical="top" wrapText="1"/>
    </xf>
    <xf numFmtId="0" fontId="17" fillId="7" borderId="58" xfId="0" applyFont="1" applyFill="1" applyBorder="1" applyAlignment="1">
      <alignment horizontal="left" vertical="top" wrapText="1"/>
    </xf>
    <xf numFmtId="0" fontId="95" fillId="7" borderId="70" xfId="0" applyFont="1" applyFill="1" applyBorder="1" applyAlignment="1">
      <alignment horizontal="left" vertical="top" wrapText="1"/>
    </xf>
    <xf numFmtId="0" fontId="48" fillId="8" borderId="0" xfId="0" applyFont="1" applyFill="1" applyAlignment="1">
      <alignment horizontal="center" vertical="center" wrapText="1"/>
    </xf>
    <xf numFmtId="0" fontId="48" fillId="8" borderId="47" xfId="0" applyFont="1" applyFill="1" applyBorder="1" applyAlignment="1">
      <alignment horizontal="center" vertical="center" wrapText="1"/>
    </xf>
  </cellXfs>
  <cellStyles count="5">
    <cellStyle name="Hüperlink" xfId="1" builtinId="8"/>
    <cellStyle name="Hyperlink 2" xfId="3" xr:uid="{D070B900-0792-4161-B2F5-90AD4717F4ED}"/>
    <cellStyle name="Normaallaad" xfId="0" builtinId="0"/>
    <cellStyle name="Normal 2" xfId="2" xr:uid="{84FFEFD5-E053-478D-B1AC-016CDE00D1C8}"/>
    <cellStyle name="Normal 2 2" xfId="4" xr:uid="{AB43E9C6-34A2-4B74-9E28-F80EDAD3F396}"/>
  </cellStyles>
  <dxfs count="0"/>
  <tableStyles count="0" defaultTableStyle="TableStyleMedium2" defaultPivotStyle="PivotStyleLight16"/>
  <colors>
    <mruColors>
      <color rgb="FFFF9900"/>
      <color rgb="FFF5A727"/>
      <color rgb="FFFFCC00"/>
      <color rgb="FFF2B01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70" baseline="0">
                <a:ln>
                  <a:noFill/>
                </a:ln>
                <a:solidFill>
                  <a:schemeClr val="tx1">
                    <a:lumMod val="65000"/>
                    <a:lumOff val="35000"/>
                  </a:schemeClr>
                </a:solidFill>
                <a:latin typeface="+mn-lt"/>
                <a:ea typeface="+mn-ea"/>
                <a:cs typeface="+mn-cs"/>
              </a:defRPr>
            </a:pPr>
            <a:r>
              <a:rPr lang="en-US" sz="2000" b="1" i="0" baseline="0">
                <a:ln>
                  <a:noFill/>
                </a:ln>
                <a:solidFill>
                  <a:schemeClr val="tx1">
                    <a:lumMod val="65000"/>
                    <a:lumOff val="35000"/>
                  </a:schemeClr>
                </a:solidFill>
                <a:effectLst/>
                <a:latin typeface="+mn-lt"/>
                <a:ea typeface="+mn-ea"/>
                <a:cs typeface="+mn-cs"/>
              </a:rPr>
              <a:t>ENESEHINNANG TERVISEDENDUSE KORRALDUSELE</a:t>
            </a:r>
            <a:endParaRPr lang="en-US" sz="2000" b="1">
              <a:ln>
                <a:noFill/>
              </a:ln>
              <a:solidFill>
                <a:schemeClr val="tx1">
                  <a:lumMod val="65000"/>
                  <a:lumOff val="35000"/>
                </a:schemeClr>
              </a:solidFill>
              <a:effectLst/>
            </a:endParaRPr>
          </a:p>
        </c:rich>
      </c:tx>
      <c:layout>
        <c:manualLayout>
          <c:xMode val="edge"/>
          <c:yMode val="edge"/>
          <c:x val="2.8342000980636443E-2"/>
          <c:y val="1.1459326095539457E-2"/>
        </c:manualLayout>
      </c:layout>
      <c:overlay val="0"/>
      <c:spPr>
        <a:solidFill>
          <a:schemeClr val="lt1"/>
        </a:solidFill>
        <a:ln w="12700" cap="flat" cmpd="sng" algn="ctr">
          <a:noFill/>
          <a:prstDash val="solid"/>
          <a:miter lim="800000"/>
        </a:ln>
        <a:effectLst/>
      </c:spPr>
      <c:txPr>
        <a:bodyPr rot="0" spcFirstLastPara="1" vertOverflow="ellipsis" vert="horz" wrap="square" anchor="ctr" anchorCtr="1"/>
        <a:lstStyle/>
        <a:p>
          <a:pPr>
            <a:defRPr sz="1600" b="0" i="0" u="none" strike="noStrike" kern="1200" spc="70" baseline="0">
              <a:ln>
                <a:noFill/>
              </a:ln>
              <a:solidFill>
                <a:schemeClr val="tx1">
                  <a:lumMod val="65000"/>
                  <a:lumOff val="35000"/>
                </a:schemeClr>
              </a:solidFill>
              <a:latin typeface="+mn-lt"/>
              <a:ea typeface="+mn-ea"/>
              <a:cs typeface="+mn-cs"/>
            </a:defRPr>
          </a:pPr>
          <a:endParaRPr lang="et-EE"/>
        </a:p>
      </c:txPr>
    </c:title>
    <c:autoTitleDeleted val="0"/>
    <c:plotArea>
      <c:layout/>
      <c:radarChart>
        <c:radarStyle val="filled"/>
        <c:varyColors val="0"/>
        <c:ser>
          <c:idx val="0"/>
          <c:order val="0"/>
          <c:tx>
            <c:strRef>
              <c:f>'Taotlus_küsimustiku kokkuvõte'!$D$21</c:f>
              <c:strCache>
                <c:ptCount val="1"/>
                <c:pt idx="0">
                  <c:v>Hinnang</c:v>
                </c:pt>
              </c:strCache>
            </c:strRef>
          </c:tx>
          <c:spPr>
            <a:solidFill>
              <a:schemeClr val="accent1">
                <a:alpha val="10196"/>
              </a:schemeClr>
            </a:solidFill>
            <a:ln w="50800">
              <a:solidFill>
                <a:schemeClr val="accent1">
                  <a:alpha val="30000"/>
                </a:schemeClr>
              </a:solidFill>
            </a:ln>
            <a:effectLst/>
          </c:spPr>
          <c:cat>
            <c:strRef>
              <c:f>'Taotlus_küsimustiku kokkuvõte'!$C$22:$C$25</c:f>
              <c:strCache>
                <c:ptCount val="4"/>
                <c:pt idx="0">
                  <c:v>ORGANISATSIOONI TOETUS JA TÖÖTAJATE HEAOLU PRIORITEETSUS</c:v>
                </c:pt>
                <c:pt idx="1">
                  <c:v>OLUKORRA KAARDISTUS. ANDMETE KOGUMINE JA ANALÜÜS</c:v>
                </c:pt>
                <c:pt idx="2">
                  <c:v>TEGEVUSKAVA JA HINDAMISE PLANEERIMINE</c:v>
                </c:pt>
                <c:pt idx="3">
                  <c:v>ELLUVIIMINE</c:v>
                </c:pt>
              </c:strCache>
            </c:strRef>
          </c:cat>
          <c:val>
            <c:numRef>
              <c:f>'Taotlus_küsimustiku kokkuvõte'!$D$22:$D$25</c:f>
              <c:numCache>
                <c:formatCode>0</c:formatCode>
                <c:ptCount val="4"/>
                <c:pt idx="0">
                  <c:v>5</c:v>
                </c:pt>
                <c:pt idx="1">
                  <c:v>5</c:v>
                </c:pt>
                <c:pt idx="2">
                  <c:v>5</c:v>
                </c:pt>
                <c:pt idx="3">
                  <c:v>5</c:v>
                </c:pt>
              </c:numCache>
            </c:numRef>
          </c:val>
          <c:extLst>
            <c:ext xmlns:c16="http://schemas.microsoft.com/office/drawing/2014/chart" uri="{C3380CC4-5D6E-409C-BE32-E72D297353CC}">
              <c16:uniqueId val="{00000000-2FD8-4F56-8C0D-0C8CCD293E83}"/>
            </c:ext>
          </c:extLst>
        </c:ser>
        <c:ser>
          <c:idx val="1"/>
          <c:order val="1"/>
          <c:tx>
            <c:strRef>
              <c:f>'Taotlus_küsimustiku kokkuvõte'!$E$21</c:f>
              <c:strCache>
                <c:ptCount val="1"/>
                <c:pt idx="0">
                  <c:v>Olulisus</c:v>
                </c:pt>
              </c:strCache>
            </c:strRef>
          </c:tx>
          <c:spPr>
            <a:solidFill>
              <a:schemeClr val="accent2">
                <a:alpha val="10196"/>
              </a:schemeClr>
            </a:solidFill>
            <a:ln w="50800">
              <a:solidFill>
                <a:schemeClr val="accent2">
                  <a:alpha val="30000"/>
                </a:schemeClr>
              </a:solidFill>
            </a:ln>
            <a:effectLst/>
          </c:spPr>
          <c:cat>
            <c:strRef>
              <c:f>'Taotlus_küsimustiku kokkuvõte'!$C$22:$C$25</c:f>
              <c:strCache>
                <c:ptCount val="4"/>
                <c:pt idx="0">
                  <c:v>ORGANISATSIOONI TOETUS JA TÖÖTAJATE HEAOLU PRIORITEETSUS</c:v>
                </c:pt>
                <c:pt idx="1">
                  <c:v>OLUKORRA KAARDISTUS. ANDMETE KOGUMINE JA ANALÜÜS</c:v>
                </c:pt>
                <c:pt idx="2">
                  <c:v>TEGEVUSKAVA JA HINDAMISE PLANEERIMINE</c:v>
                </c:pt>
                <c:pt idx="3">
                  <c:v>ELLUVIIMINE</c:v>
                </c:pt>
              </c:strCache>
            </c:strRef>
          </c:cat>
          <c:val>
            <c:numRef>
              <c:f>'Taotlus_küsimustiku kokkuvõte'!$E$22:$E$25</c:f>
              <c:numCache>
                <c:formatCode>0</c:formatCode>
                <c:ptCount val="4"/>
                <c:pt idx="0">
                  <c:v>5</c:v>
                </c:pt>
                <c:pt idx="1">
                  <c:v>5</c:v>
                </c:pt>
                <c:pt idx="2">
                  <c:v>5</c:v>
                </c:pt>
                <c:pt idx="3">
                  <c:v>5</c:v>
                </c:pt>
              </c:numCache>
            </c:numRef>
          </c:val>
          <c:extLst>
            <c:ext xmlns:c16="http://schemas.microsoft.com/office/drawing/2014/chart" uri="{C3380CC4-5D6E-409C-BE32-E72D297353CC}">
              <c16:uniqueId val="{00000001-2FD8-4F56-8C0D-0C8CCD293E83}"/>
            </c:ext>
          </c:extLst>
        </c:ser>
        <c:dLbls>
          <c:showLegendKey val="0"/>
          <c:showVal val="0"/>
          <c:showCatName val="0"/>
          <c:showSerName val="0"/>
          <c:showPercent val="0"/>
          <c:showBubbleSize val="0"/>
        </c:dLbls>
        <c:axId val="1991035775"/>
        <c:axId val="1991036607"/>
      </c:radarChart>
      <c:catAx>
        <c:axId val="1991035775"/>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800" b="0" i="0" u="none" strike="noStrike" kern="1200" baseline="0">
                <a:ln>
                  <a:noFill/>
                </a:ln>
                <a:solidFill>
                  <a:schemeClr val="tx1"/>
                </a:solidFill>
                <a:latin typeface="+mn-lt"/>
                <a:ea typeface="+mn-ea"/>
                <a:cs typeface="+mn-cs"/>
              </a:defRPr>
            </a:pPr>
            <a:endParaRPr lang="et-EE"/>
          </a:p>
        </c:txPr>
        <c:crossAx val="1991036607"/>
        <c:crosses val="autoZero"/>
        <c:auto val="1"/>
        <c:lblAlgn val="ctr"/>
        <c:lblOffset val="100"/>
        <c:noMultiLvlLbl val="0"/>
      </c:catAx>
      <c:valAx>
        <c:axId val="1991036607"/>
        <c:scaling>
          <c:orientation val="minMax"/>
          <c:max val="5"/>
          <c:min val="1"/>
        </c:scaling>
        <c:delete val="0"/>
        <c:axPos val="l"/>
        <c:majorGridlines>
          <c:spPr>
            <a:ln w="9525" cap="flat" cmpd="sng" algn="ctr">
              <a:solidFill>
                <a:schemeClr val="dk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50000"/>
                    <a:lumOff val="50000"/>
                  </a:schemeClr>
                </a:solidFill>
                <a:latin typeface="+mn-lt"/>
                <a:ea typeface="+mn-ea"/>
                <a:cs typeface="+mn-cs"/>
              </a:defRPr>
            </a:pPr>
            <a:endParaRPr lang="et-EE"/>
          </a:p>
        </c:txPr>
        <c:crossAx val="1991035775"/>
        <c:crosses val="autoZero"/>
        <c:crossBetween val="between"/>
        <c:majorUnit val="1"/>
        <c:minorUnit val="1"/>
      </c:valAx>
      <c:spPr>
        <a:noFill/>
        <a:ln>
          <a:noFill/>
        </a:ln>
        <a:effectLst/>
      </c:spPr>
    </c:plotArea>
    <c:legend>
      <c:legendPos val="l"/>
      <c:layout>
        <c:manualLayout>
          <c:xMode val="edge"/>
          <c:yMode val="edge"/>
          <c:x val="8.7329679016503139E-2"/>
          <c:y val="0.109915141816001"/>
          <c:w val="9.2144029062430424E-2"/>
          <c:h val="7.8346691231124199E-2"/>
        </c:manualLayout>
      </c:layout>
      <c:overlay val="0"/>
      <c:spPr>
        <a:noFill/>
        <a:ln>
          <a:noFill/>
        </a:ln>
        <a:effectLst/>
      </c:spPr>
      <c:txPr>
        <a:bodyPr rot="0" spcFirstLastPara="1" vertOverflow="ellipsis" vert="horz" wrap="square" anchor="ctr" anchorCtr="1"/>
        <a:lstStyle/>
        <a:p>
          <a:pPr>
            <a:defRPr sz="1600" b="0" i="0" u="none" strike="noStrike" kern="1200" baseline="0">
              <a:ln>
                <a:solidFill>
                  <a:schemeClr val="accent1"/>
                </a:solidFill>
              </a:ln>
              <a:solidFill>
                <a:schemeClr val="dk1">
                  <a:lumMod val="50000"/>
                  <a:lumOff val="50000"/>
                </a:schemeClr>
              </a:solidFill>
              <a:latin typeface="+mn-lt"/>
              <a:ea typeface="+mn-ea"/>
              <a:cs typeface="+mn-cs"/>
            </a:defRPr>
          </a:pPr>
          <a:endParaRPr lang="et-E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100000">
          <a:schemeClr val="lt1">
            <a:lumMod val="95000"/>
          </a:schemeClr>
        </a:gs>
        <a:gs pos="43000">
          <a:schemeClr val="lt1"/>
        </a:gs>
      </a:gsLst>
      <a:path path="circle">
        <a:fillToRect l="50000" t="50000" r="50000" b="50000"/>
      </a:path>
      <a:tileRect/>
    </a:gradFill>
    <a:ln w="9525" cap="flat" cmpd="sng" algn="ctr">
      <a:solidFill>
        <a:schemeClr val="dk1">
          <a:lumMod val="15000"/>
          <a:lumOff val="85000"/>
        </a:schemeClr>
      </a:solidFill>
      <a:round/>
    </a:ln>
    <a:effectLst/>
  </c:spPr>
  <c:txPr>
    <a:bodyPr/>
    <a:lstStyle/>
    <a:p>
      <a:pPr>
        <a:defRPr/>
      </a:pPr>
      <a:endParaRPr lang="et-E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70" baseline="0">
                <a:solidFill>
                  <a:schemeClr val="dk1">
                    <a:lumMod val="50000"/>
                    <a:lumOff val="50000"/>
                  </a:schemeClr>
                </a:solidFill>
                <a:latin typeface="+mn-lt"/>
                <a:ea typeface="+mn-ea"/>
                <a:cs typeface="+mn-cs"/>
              </a:defRPr>
            </a:pPr>
            <a:r>
              <a:rPr lang="en-US" sz="2000" b="1" i="0" baseline="0">
                <a:effectLst/>
              </a:rPr>
              <a:t>ENESEHINNANG SISUTEGEVUSTELE</a:t>
            </a:r>
            <a:endParaRPr lang="en-US" sz="2000" b="1">
              <a:effectLst/>
            </a:endParaRPr>
          </a:p>
        </c:rich>
      </c:tx>
      <c:layout>
        <c:manualLayout>
          <c:xMode val="edge"/>
          <c:yMode val="edge"/>
          <c:x val="4.623260584868779E-2"/>
          <c:y val="1.7024823863709015E-2"/>
        </c:manualLayout>
      </c:layout>
      <c:overlay val="0"/>
      <c:spPr>
        <a:noFill/>
        <a:ln>
          <a:noFill/>
        </a:ln>
        <a:effectLst/>
      </c:spPr>
      <c:txPr>
        <a:bodyPr rot="0" spcFirstLastPara="1" vertOverflow="ellipsis" vert="horz" wrap="square" anchor="ctr" anchorCtr="1"/>
        <a:lstStyle/>
        <a:p>
          <a:pPr>
            <a:defRPr sz="2000" b="1" i="0" u="none" strike="noStrike" kern="1200" spc="70" baseline="0">
              <a:solidFill>
                <a:schemeClr val="dk1">
                  <a:lumMod val="50000"/>
                  <a:lumOff val="50000"/>
                </a:schemeClr>
              </a:solidFill>
              <a:latin typeface="+mn-lt"/>
              <a:ea typeface="+mn-ea"/>
              <a:cs typeface="+mn-cs"/>
            </a:defRPr>
          </a:pPr>
          <a:endParaRPr lang="et-EE"/>
        </a:p>
      </c:txPr>
    </c:title>
    <c:autoTitleDeleted val="0"/>
    <c:plotArea>
      <c:layout/>
      <c:radarChart>
        <c:radarStyle val="filled"/>
        <c:varyColors val="0"/>
        <c:ser>
          <c:idx val="0"/>
          <c:order val="0"/>
          <c:tx>
            <c:strRef>
              <c:f>'Taotlus_küsimustiku kokkuvõte'!$D$27</c:f>
              <c:strCache>
                <c:ptCount val="1"/>
                <c:pt idx="0">
                  <c:v>Hinnang</c:v>
                </c:pt>
              </c:strCache>
            </c:strRef>
          </c:tx>
          <c:spPr>
            <a:solidFill>
              <a:schemeClr val="accent1">
                <a:alpha val="10196"/>
              </a:schemeClr>
            </a:solidFill>
            <a:ln w="50800">
              <a:solidFill>
                <a:schemeClr val="accent1">
                  <a:alpha val="30000"/>
                </a:schemeClr>
              </a:solidFill>
            </a:ln>
            <a:effectLst/>
          </c:spPr>
          <c:cat>
            <c:strRef>
              <c:f>'Taotlus_küsimustiku kokkuvõte'!$C$28:$C$33</c:f>
              <c:strCache>
                <c:ptCount val="6"/>
                <c:pt idx="0">
                  <c:v>TOETAVA TÖÖKESKKONNA KUJUNDAMINE (töökorralduslik, organisatsiooni tase)</c:v>
                </c:pt>
                <c:pt idx="1">
                  <c:v>TÖÖTAJATE VAIMSE TERVISE TOETAMINE</c:v>
                </c:pt>
                <c:pt idx="2">
                  <c:v>TASAKAALUSTATUD TOITUMISE TOETAMINE</c:v>
                </c:pt>
                <c:pt idx="3">
                  <c:v>LIIKUMISAKTIIVSUSE TOETAMINE, ERGONOOMIA ARENDAMINE</c:v>
                </c:pt>
                <c:pt idx="4">
                  <c:v>UIMASTITE KASUTAMISE VARAJASE MÄRKAMISE JA LOOBUMISE TOETAMINE (nikotiin, alkohol, narkootikumid jms)</c:v>
                </c:pt>
                <c:pt idx="5">
                  <c:v>KOOSTÖÖ, MUUD TOETAVAD TEGEVUSED</c:v>
                </c:pt>
              </c:strCache>
            </c:strRef>
          </c:cat>
          <c:val>
            <c:numRef>
              <c:f>'Taotlus_küsimustiku kokkuvõte'!$D$28:$D$33</c:f>
              <c:numCache>
                <c:formatCode>0</c:formatCode>
                <c:ptCount val="6"/>
                <c:pt idx="0">
                  <c:v>5</c:v>
                </c:pt>
                <c:pt idx="1">
                  <c:v>5</c:v>
                </c:pt>
                <c:pt idx="2">
                  <c:v>5</c:v>
                </c:pt>
                <c:pt idx="3">
                  <c:v>5</c:v>
                </c:pt>
                <c:pt idx="4">
                  <c:v>4</c:v>
                </c:pt>
                <c:pt idx="5">
                  <c:v>5</c:v>
                </c:pt>
              </c:numCache>
            </c:numRef>
          </c:val>
          <c:extLst>
            <c:ext xmlns:c16="http://schemas.microsoft.com/office/drawing/2014/chart" uri="{C3380CC4-5D6E-409C-BE32-E72D297353CC}">
              <c16:uniqueId val="{00000006-664A-4CDD-8D8E-34E9D746C923}"/>
            </c:ext>
          </c:extLst>
        </c:ser>
        <c:ser>
          <c:idx val="1"/>
          <c:order val="1"/>
          <c:tx>
            <c:strRef>
              <c:f>'Taotlus_küsimustiku kokkuvõte'!$E$27</c:f>
              <c:strCache>
                <c:ptCount val="1"/>
                <c:pt idx="0">
                  <c:v>Olulisus</c:v>
                </c:pt>
              </c:strCache>
            </c:strRef>
          </c:tx>
          <c:spPr>
            <a:solidFill>
              <a:schemeClr val="accent2">
                <a:alpha val="10196"/>
              </a:schemeClr>
            </a:solidFill>
            <a:ln w="50800">
              <a:solidFill>
                <a:schemeClr val="accent2">
                  <a:alpha val="30000"/>
                </a:schemeClr>
              </a:solidFill>
            </a:ln>
            <a:effectLst/>
          </c:spPr>
          <c:cat>
            <c:strRef>
              <c:f>'Taotlus_küsimustiku kokkuvõte'!$C$28:$C$33</c:f>
              <c:strCache>
                <c:ptCount val="6"/>
                <c:pt idx="0">
                  <c:v>TOETAVA TÖÖKESKKONNA KUJUNDAMINE (töökorralduslik, organisatsiooni tase)</c:v>
                </c:pt>
                <c:pt idx="1">
                  <c:v>TÖÖTAJATE VAIMSE TERVISE TOETAMINE</c:v>
                </c:pt>
                <c:pt idx="2">
                  <c:v>TASAKAALUSTATUD TOITUMISE TOETAMINE</c:v>
                </c:pt>
                <c:pt idx="3">
                  <c:v>LIIKUMISAKTIIVSUSE TOETAMINE, ERGONOOMIA ARENDAMINE</c:v>
                </c:pt>
                <c:pt idx="4">
                  <c:v>UIMASTITE KASUTAMISE VARAJASE MÄRKAMISE JA LOOBUMISE TOETAMINE (nikotiin, alkohol, narkootikumid jms)</c:v>
                </c:pt>
                <c:pt idx="5">
                  <c:v>KOOSTÖÖ, MUUD TOETAVAD TEGEVUSED</c:v>
                </c:pt>
              </c:strCache>
            </c:strRef>
          </c:cat>
          <c:val>
            <c:numRef>
              <c:f>'Taotlus_küsimustiku kokkuvõte'!$E$28:$E$33</c:f>
              <c:numCache>
                <c:formatCode>0</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8-664A-4CDD-8D8E-34E9D746C923}"/>
            </c:ext>
          </c:extLst>
        </c:ser>
        <c:dLbls>
          <c:showLegendKey val="0"/>
          <c:showVal val="0"/>
          <c:showCatName val="0"/>
          <c:showSerName val="0"/>
          <c:showPercent val="0"/>
          <c:showBubbleSize val="0"/>
        </c:dLbls>
        <c:axId val="1934274383"/>
        <c:axId val="1934264399"/>
      </c:radarChart>
      <c:catAx>
        <c:axId val="1934274383"/>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chemeClr val="dk1">
                    <a:lumMod val="50000"/>
                    <a:lumOff val="50000"/>
                  </a:schemeClr>
                </a:solidFill>
                <a:latin typeface="+mn-lt"/>
                <a:ea typeface="+mn-ea"/>
                <a:cs typeface="+mn-cs"/>
              </a:defRPr>
            </a:pPr>
            <a:endParaRPr lang="et-EE"/>
          </a:p>
        </c:txPr>
        <c:crossAx val="1934264399"/>
        <c:crosses val="autoZero"/>
        <c:auto val="1"/>
        <c:lblAlgn val="ctr"/>
        <c:lblOffset val="100"/>
        <c:noMultiLvlLbl val="0"/>
      </c:catAx>
      <c:valAx>
        <c:axId val="1934264399"/>
        <c:scaling>
          <c:orientation val="minMax"/>
          <c:max val="5"/>
          <c:min val="1"/>
        </c:scaling>
        <c:delete val="0"/>
        <c:axPos val="l"/>
        <c:majorGridlines>
          <c:spPr>
            <a:ln w="9525" cap="flat" cmpd="sng" algn="ctr">
              <a:solidFill>
                <a:schemeClr val="dk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50000"/>
                    <a:lumOff val="50000"/>
                  </a:schemeClr>
                </a:solidFill>
                <a:latin typeface="+mn-lt"/>
                <a:ea typeface="+mn-ea"/>
                <a:cs typeface="+mn-cs"/>
              </a:defRPr>
            </a:pPr>
            <a:endParaRPr lang="et-EE"/>
          </a:p>
        </c:txPr>
        <c:crossAx val="1934274383"/>
        <c:crosses val="autoZero"/>
        <c:crossBetween val="between"/>
        <c:majorUnit val="1"/>
        <c:minorUnit val="1"/>
      </c:valAx>
      <c:spPr>
        <a:noFill/>
        <a:ln>
          <a:noFill/>
        </a:ln>
        <a:effectLst/>
      </c:spPr>
    </c:plotArea>
    <c:legend>
      <c:legendPos val="l"/>
      <c:layout>
        <c:manualLayout>
          <c:xMode val="edge"/>
          <c:yMode val="edge"/>
          <c:x val="5.3900960648438884E-2"/>
          <c:y val="0.10828051420633969"/>
          <c:w val="9.1340655854565758E-2"/>
          <c:h val="7.8371309012773616E-2"/>
        </c:manualLayout>
      </c:layout>
      <c:overlay val="0"/>
      <c:spPr>
        <a:noFill/>
        <a:ln>
          <a:noFill/>
        </a:ln>
        <a:effectLst/>
      </c:spPr>
      <c:txPr>
        <a:bodyPr rot="0" spcFirstLastPara="1" vertOverflow="ellipsis" vert="horz" wrap="square" anchor="ctr" anchorCtr="1"/>
        <a:lstStyle/>
        <a:p>
          <a:pPr>
            <a:defRPr lang="en-US" sz="1600" b="0" i="0" u="none" strike="noStrike" kern="1200" baseline="0">
              <a:ln>
                <a:solidFill>
                  <a:schemeClr val="accent1"/>
                </a:solidFill>
              </a:ln>
              <a:solidFill>
                <a:schemeClr val="dk1">
                  <a:lumMod val="50000"/>
                  <a:lumOff val="50000"/>
                  <a:alpha val="94000"/>
                </a:schemeClr>
              </a:solidFill>
              <a:latin typeface="+mn-lt"/>
              <a:ea typeface="+mn-ea"/>
              <a:cs typeface="+mn-cs"/>
            </a:defRPr>
          </a:pPr>
          <a:endParaRPr lang="et-EE"/>
        </a:p>
      </c:txPr>
    </c:legend>
    <c:plotVisOnly val="1"/>
    <c:dispBlanksAs val="gap"/>
    <c:showDLblsOverMax val="0"/>
    <c:extLst/>
  </c:chart>
  <c:spPr>
    <a:gradFill flip="none" rotWithShape="1">
      <a:gsLst>
        <a:gs pos="100000">
          <a:schemeClr val="lt1">
            <a:lumMod val="95000"/>
          </a:schemeClr>
        </a:gs>
        <a:gs pos="43000">
          <a:schemeClr val="lt1"/>
        </a:gs>
      </a:gsLst>
      <a:path path="circle">
        <a:fillToRect l="50000" t="50000" r="50000" b="50000"/>
      </a:path>
      <a:tileRect/>
    </a:gradFill>
    <a:ln w="9525" cap="flat" cmpd="sng" algn="ctr">
      <a:solidFill>
        <a:schemeClr val="dk1">
          <a:lumMod val="15000"/>
          <a:lumOff val="85000"/>
        </a:schemeClr>
      </a:solidFill>
      <a:round/>
    </a:ln>
    <a:effectLst/>
  </c:spPr>
  <c:txPr>
    <a:bodyPr/>
    <a:lstStyle/>
    <a:p>
      <a:pPr>
        <a:defRPr/>
      </a:pPr>
      <a:endParaRPr lang="et-E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9">
  <cs:axisTitle>
    <cs:lnRef idx="0"/>
    <cs:fillRef idx="0"/>
    <cs:effectRef idx="0"/>
    <cs:fontRef idx="minor">
      <a:schemeClr val="dk1">
        <a:lumMod val="50000"/>
        <a:lumOff val="50000"/>
      </a:schemeClr>
    </cs:fontRef>
    <cs:defRPr sz="900" b="1" kern="1200"/>
  </cs:axisTitle>
  <cs:categoryAxis>
    <cs:lnRef idx="0"/>
    <cs:fillRef idx="0"/>
    <cs:effectRef idx="0"/>
    <cs:fontRef idx="minor">
      <a:schemeClr val="dk1">
        <a:lumMod val="50000"/>
        <a:lumOff val="50000"/>
      </a:schemeClr>
    </cs:fontRef>
    <cs:spPr>
      <a:ln w="9525" cap="flat" cmpd="sng" algn="ctr">
        <a:solidFill>
          <a:schemeClr val="dk1">
            <a:lumMod val="15000"/>
            <a:lumOff val="85000"/>
          </a:schemeClr>
        </a:solidFill>
        <a:round/>
      </a:ln>
    </cs:spPr>
    <cs:defRPr sz="900" kern="1200"/>
  </cs:categoryAxis>
  <cs:chartArea>
    <cs:lnRef idx="0"/>
    <cs:fillRef idx="0"/>
    <cs:effectRef idx="0"/>
    <cs:fontRef idx="minor">
      <a:schemeClr val="dk1"/>
    </cs:fontRef>
    <cs:spPr>
      <a:gradFill flip="none" rotWithShape="1">
        <a:gsLst>
          <a:gs pos="100000">
            <a:schemeClr val="lt1">
              <a:lumMod val="95000"/>
            </a:schemeClr>
          </a:gs>
          <a:gs pos="43000">
            <a:schemeClr val="lt1"/>
          </a:gs>
        </a:gsLst>
        <a:path path="circle">
          <a:fillToRect l="50000" t="50000" r="50000" b="50000"/>
        </a:path>
        <a:tileRect/>
      </a:gra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10196"/>
        </a:schemeClr>
      </a:solidFill>
      <a:ln w="50800">
        <a:solidFill>
          <a:schemeClr val="phClr">
            <a:alpha val="30000"/>
          </a:schemeClr>
        </a:solidFill>
      </a:ln>
    </cs:spPr>
  </cs:dataPoint>
  <cs:dataPoint3D>
    <cs:lnRef idx="0">
      <cs:styleClr val="auto"/>
    </cs:lnRef>
    <cs:fillRef idx="0">
      <cs:styleClr val="auto"/>
    </cs:fillRef>
    <cs:effectRef idx="0"/>
    <cs:fontRef idx="minor">
      <a:schemeClr val="tx1"/>
    </cs:fontRef>
    <cs:spPr>
      <a:solidFill>
        <a:schemeClr val="phClr">
          <a:alpha val="10196"/>
        </a:schemeClr>
      </a:solidFill>
      <a:ln w="50800">
        <a:solidFill>
          <a:schemeClr val="phClr">
            <a:alpha val="30000"/>
          </a:schemeClr>
        </a:solidFill>
      </a:ln>
    </cs:spPr>
  </cs:dataPoint3D>
  <cs:dataPointLine>
    <cs:lnRef idx="0">
      <cs:styleClr val="auto"/>
    </cs:lnRef>
    <cs:fillRef idx="0"/>
    <cs:effectRef idx="0"/>
    <cs:fontRef idx="minor">
      <a:schemeClr val="tx1"/>
    </cs:fontRef>
    <cs:spPr>
      <a:ln w="50800" cap="rnd" cmpd="sng" algn="ctr">
        <a:solidFill>
          <a:schemeClr val="phClr">
            <a:alpha val="30000"/>
          </a:schemeClr>
        </a:solidFill>
        <a:round/>
      </a:ln>
    </cs:spPr>
  </cs:dataPointLine>
  <cs:dataPointMarker>
    <cs:lnRef idx="0"/>
    <cs:fillRef idx="0">
      <cs:styleClr val="auto"/>
    </cs:fillRef>
    <cs:effectRef idx="0"/>
    <cs:fontRef idx="minor">
      <a:schemeClr val="tx1"/>
    </cs:fontRef>
    <cs:spPr>
      <a:solidFill>
        <a:schemeClr val="phClr"/>
      </a:solidFill>
      <a:ln w="12700" cap="flat" cmpd="sng" algn="ctr">
        <a:solidFill>
          <a:schemeClr val="lt1"/>
        </a:solidFill>
        <a:round/>
      </a:ln>
    </cs:spPr>
  </cs:dataPointMarker>
  <cs:dataPointMarkerLayout symbol="circle" size="4"/>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dk1">
        <a:lumMod val="50000"/>
        <a:lumOff val="50000"/>
      </a:schemeClr>
    </cs:fontRef>
    <cs:spPr>
      <a:ln w="9525" cap="rnd">
        <a:solidFill>
          <a:schemeClr val="dk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tx1"/>
    </cs:fontRef>
    <cs:spPr>
      <a:ln w="9525">
        <a:solidFill>
          <a:schemeClr val="dk1">
            <a:lumMod val="35000"/>
            <a:lumOff val="65000"/>
          </a:schemeClr>
        </a:solidFill>
      </a:ln>
    </cs:spPr>
  </cs:dropLine>
  <cs:errorBar>
    <cs:lnRef idx="0"/>
    <cs:fillRef idx="0"/>
    <cs:effectRef idx="0"/>
    <cs:fontRef idx="minor">
      <a:schemeClr val="tx1"/>
    </cs:fontRef>
    <cs:spPr>
      <a:ln w="9525">
        <a:solidFill>
          <a:schemeClr val="dk1">
            <a:lumMod val="50000"/>
            <a:lumOff val="50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15000"/>
            <a:lumOff val="85000"/>
          </a:schemeClr>
        </a:solidFill>
        <a:round/>
      </a:ln>
    </cs:spPr>
  </cs:gridlineMajor>
  <cs:gridlineMinor>
    <cs:lnRef idx="0"/>
    <cs:fillRef idx="0"/>
    <cs:effectRef idx="0"/>
    <cs:fontRef idx="minor">
      <a:schemeClr val="tx1"/>
    </cs:fontRef>
    <cs:spPr>
      <a:ln w="9525" cap="flat" cmpd="sng" algn="ctr">
        <a:solidFill>
          <a:schemeClr val="dk1">
            <a:lumMod val="5000"/>
            <a:lumOff val="95000"/>
          </a:schemeClr>
        </a:solidFill>
        <a:round/>
      </a:ln>
    </cs:spPr>
  </cs:gridlineMinor>
  <cs:hiLoLine>
    <cs:lnRef idx="0"/>
    <cs:fillRef idx="0"/>
    <cs:effectRef idx="0"/>
    <cs:fontRef idx="minor">
      <a:schemeClr val="tx1"/>
    </cs:fontRef>
    <cs:spPr>
      <a:ln w="9525">
        <a:solidFill>
          <a:schemeClr val="dk1">
            <a:lumMod val="35000"/>
            <a:lumOff val="65000"/>
          </a:schemeClr>
        </a:solidFill>
      </a:ln>
    </cs:spPr>
  </cs:hiLoLine>
  <cs:leaderLine>
    <cs:lnRef idx="0"/>
    <cs:fillRef idx="0"/>
    <cs:effectRef idx="0"/>
    <cs:fontRef idx="minor">
      <a:schemeClr val="tx1"/>
    </cs:fontRef>
    <cs:spPr>
      <a:ln w="9525">
        <a:solidFill>
          <a:schemeClr val="dk1">
            <a:lumMod val="35000"/>
            <a:lumOff val="65000"/>
          </a:schemeClr>
        </a:solidFill>
      </a:ln>
    </cs:spPr>
  </cs:leaderLine>
  <cs:legend>
    <cs:lnRef idx="0"/>
    <cs:fillRef idx="0"/>
    <cs:effectRef idx="0"/>
    <cs:fontRef idx="minor">
      <a:schemeClr val="dk1">
        <a:lumMod val="50000"/>
        <a:lumOff val="50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50000"/>
        <a:lumOff val="50000"/>
      </a:schemeClr>
    </cs:fontRef>
    <cs:spPr>
      <a:ln w="9525">
        <a:solidFill>
          <a:schemeClr val="dk1">
            <a:lumMod val="15000"/>
            <a:lumOff val="85000"/>
          </a:schemeClr>
        </a:solidFill>
      </a:ln>
    </cs:spPr>
    <cs:defRPr sz="900" kern="1200"/>
  </cs:seriesAxis>
  <cs:seriesLine>
    <cs:lnRef idx="0"/>
    <cs:fillRef idx="0"/>
    <cs:effectRef idx="0"/>
    <cs:fontRef idx="minor">
      <a:schemeClr val="tx1"/>
    </cs:fontRef>
    <cs:spPr>
      <a:ln w="9525">
        <a:solidFill>
          <a:schemeClr val="dk1">
            <a:lumMod val="35000"/>
            <a:lumOff val="65000"/>
          </a:schemeClr>
        </a:solidFill>
      </a:ln>
    </cs:spPr>
  </cs:seriesLine>
  <cs:title>
    <cs:lnRef idx="0"/>
    <cs:fillRef idx="0"/>
    <cs:effectRef idx="0"/>
    <cs:fontRef idx="minor">
      <a:schemeClr val="dk1">
        <a:lumMod val="50000"/>
        <a:lumOff val="50000"/>
      </a:schemeClr>
    </cs:fontRef>
    <cs:defRPr sz="1600" b="0" kern="1200" spc="70" baseline="0"/>
  </cs:title>
  <cs:trendline>
    <cs:lnRef idx="0">
      <cs:styleClr val="0"/>
    </cs:lnRef>
    <cs:fillRef idx="0"/>
    <cs:effectRef idx="0"/>
    <cs:fontRef idx="minor">
      <a:schemeClr val="tx1"/>
    </cs:fontRef>
    <cs:spPr>
      <a:ln w="63500" cap="rnd" cmpd="sng" algn="ctr">
        <a:solidFill>
          <a:schemeClr val="phClr">
            <a:alpha val="25000"/>
          </a:schemeClr>
        </a:solidFill>
        <a:round/>
      </a:ln>
    </cs:spPr>
  </cs:trendline>
  <cs:trendlineLabel>
    <cs:lnRef idx="0"/>
    <cs:fillRef idx="0"/>
    <cs:effectRef idx="0"/>
    <cs:fontRef idx="minor">
      <a:schemeClr val="dk1">
        <a:lumMod val="50000"/>
        <a:lumOff val="50000"/>
      </a:schemeClr>
    </cs:fontRef>
    <cs:defRPr sz="900" kern="1200"/>
  </cs:trendlineLabel>
  <cs:upBar>
    <cs:lnRef idx="0"/>
    <cs:fillRef idx="0"/>
    <cs:effectRef idx="0"/>
    <cs:fontRef idx="minor">
      <a:schemeClr val="tx1"/>
    </cs:fontRef>
    <cs:spPr>
      <a:solidFill>
        <a:schemeClr val="lt1"/>
      </a:solidFill>
      <a:ln w="9525">
        <a:solidFill>
          <a:schemeClr val="dk1">
            <a:lumMod val="50000"/>
            <a:lumOff val="50000"/>
          </a:schemeClr>
        </a:solidFill>
      </a:ln>
    </cs:spPr>
  </cs:upBar>
  <cs:valueAxis>
    <cs:lnRef idx="0"/>
    <cs:fillRef idx="0"/>
    <cs:effectRef idx="0"/>
    <cs:fontRef idx="minor">
      <a:schemeClr val="dk1">
        <a:lumMod val="50000"/>
        <a:lumOff val="50000"/>
      </a:schemeClr>
    </cs:fontRef>
    <cs:defRPr sz="9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19">
  <cs:axisTitle>
    <cs:lnRef idx="0"/>
    <cs:fillRef idx="0"/>
    <cs:effectRef idx="0"/>
    <cs:fontRef idx="minor">
      <a:schemeClr val="dk1">
        <a:lumMod val="50000"/>
        <a:lumOff val="50000"/>
      </a:schemeClr>
    </cs:fontRef>
    <cs:defRPr sz="900" b="1" kern="1200"/>
  </cs:axisTitle>
  <cs:categoryAxis>
    <cs:lnRef idx="0"/>
    <cs:fillRef idx="0"/>
    <cs:effectRef idx="0"/>
    <cs:fontRef idx="minor">
      <a:schemeClr val="dk1">
        <a:lumMod val="50000"/>
        <a:lumOff val="50000"/>
      </a:schemeClr>
    </cs:fontRef>
    <cs:spPr>
      <a:ln w="9525" cap="flat" cmpd="sng" algn="ctr">
        <a:solidFill>
          <a:schemeClr val="dk1">
            <a:lumMod val="15000"/>
            <a:lumOff val="85000"/>
          </a:schemeClr>
        </a:solidFill>
        <a:round/>
      </a:ln>
    </cs:spPr>
    <cs:defRPr sz="900" kern="1200"/>
  </cs:categoryAxis>
  <cs:chartArea>
    <cs:lnRef idx="0"/>
    <cs:fillRef idx="0"/>
    <cs:effectRef idx="0"/>
    <cs:fontRef idx="minor">
      <a:schemeClr val="dk1"/>
    </cs:fontRef>
    <cs:spPr>
      <a:gradFill flip="none" rotWithShape="1">
        <a:gsLst>
          <a:gs pos="100000">
            <a:schemeClr val="lt1">
              <a:lumMod val="95000"/>
            </a:schemeClr>
          </a:gs>
          <a:gs pos="43000">
            <a:schemeClr val="lt1"/>
          </a:gs>
        </a:gsLst>
        <a:path path="circle">
          <a:fillToRect l="50000" t="50000" r="50000" b="50000"/>
        </a:path>
        <a:tileRect/>
      </a:gra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10196"/>
        </a:schemeClr>
      </a:solidFill>
      <a:ln w="50800">
        <a:solidFill>
          <a:schemeClr val="phClr">
            <a:alpha val="30000"/>
          </a:schemeClr>
        </a:solidFill>
      </a:ln>
    </cs:spPr>
  </cs:dataPoint>
  <cs:dataPoint3D>
    <cs:lnRef idx="0">
      <cs:styleClr val="auto"/>
    </cs:lnRef>
    <cs:fillRef idx="0">
      <cs:styleClr val="auto"/>
    </cs:fillRef>
    <cs:effectRef idx="0"/>
    <cs:fontRef idx="minor">
      <a:schemeClr val="tx1"/>
    </cs:fontRef>
    <cs:spPr>
      <a:solidFill>
        <a:schemeClr val="phClr">
          <a:alpha val="10196"/>
        </a:schemeClr>
      </a:solidFill>
      <a:ln w="50800">
        <a:solidFill>
          <a:schemeClr val="phClr">
            <a:alpha val="30000"/>
          </a:schemeClr>
        </a:solidFill>
      </a:ln>
    </cs:spPr>
  </cs:dataPoint3D>
  <cs:dataPointLine>
    <cs:lnRef idx="0">
      <cs:styleClr val="auto"/>
    </cs:lnRef>
    <cs:fillRef idx="0"/>
    <cs:effectRef idx="0"/>
    <cs:fontRef idx="minor">
      <a:schemeClr val="tx1"/>
    </cs:fontRef>
    <cs:spPr>
      <a:ln w="50800" cap="rnd" cmpd="sng" algn="ctr">
        <a:solidFill>
          <a:schemeClr val="phClr">
            <a:alpha val="30000"/>
          </a:schemeClr>
        </a:solidFill>
        <a:round/>
      </a:ln>
    </cs:spPr>
  </cs:dataPointLine>
  <cs:dataPointMarker>
    <cs:lnRef idx="0"/>
    <cs:fillRef idx="0">
      <cs:styleClr val="auto"/>
    </cs:fillRef>
    <cs:effectRef idx="0"/>
    <cs:fontRef idx="minor">
      <a:schemeClr val="tx1"/>
    </cs:fontRef>
    <cs:spPr>
      <a:solidFill>
        <a:schemeClr val="phClr"/>
      </a:solidFill>
      <a:ln w="12700" cap="flat" cmpd="sng" algn="ctr">
        <a:solidFill>
          <a:schemeClr val="lt1"/>
        </a:solidFill>
        <a:round/>
      </a:ln>
    </cs:spPr>
  </cs:dataPointMarker>
  <cs:dataPointMarkerLayout symbol="circle" size="4"/>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dk1">
        <a:lumMod val="50000"/>
        <a:lumOff val="50000"/>
      </a:schemeClr>
    </cs:fontRef>
    <cs:spPr>
      <a:ln w="9525" cap="rnd">
        <a:solidFill>
          <a:schemeClr val="dk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tx1"/>
    </cs:fontRef>
    <cs:spPr>
      <a:ln w="9525">
        <a:solidFill>
          <a:schemeClr val="dk1">
            <a:lumMod val="35000"/>
            <a:lumOff val="65000"/>
          </a:schemeClr>
        </a:solidFill>
      </a:ln>
    </cs:spPr>
  </cs:dropLine>
  <cs:errorBar>
    <cs:lnRef idx="0"/>
    <cs:fillRef idx="0"/>
    <cs:effectRef idx="0"/>
    <cs:fontRef idx="minor">
      <a:schemeClr val="tx1"/>
    </cs:fontRef>
    <cs:spPr>
      <a:ln w="9525">
        <a:solidFill>
          <a:schemeClr val="dk1">
            <a:lumMod val="50000"/>
            <a:lumOff val="50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15000"/>
            <a:lumOff val="85000"/>
          </a:schemeClr>
        </a:solidFill>
        <a:round/>
      </a:ln>
    </cs:spPr>
  </cs:gridlineMajor>
  <cs:gridlineMinor>
    <cs:lnRef idx="0"/>
    <cs:fillRef idx="0"/>
    <cs:effectRef idx="0"/>
    <cs:fontRef idx="minor">
      <a:schemeClr val="tx1"/>
    </cs:fontRef>
    <cs:spPr>
      <a:ln w="9525" cap="flat" cmpd="sng" algn="ctr">
        <a:solidFill>
          <a:schemeClr val="dk1">
            <a:lumMod val="5000"/>
            <a:lumOff val="95000"/>
          </a:schemeClr>
        </a:solidFill>
        <a:round/>
      </a:ln>
    </cs:spPr>
  </cs:gridlineMinor>
  <cs:hiLoLine>
    <cs:lnRef idx="0"/>
    <cs:fillRef idx="0"/>
    <cs:effectRef idx="0"/>
    <cs:fontRef idx="minor">
      <a:schemeClr val="tx1"/>
    </cs:fontRef>
    <cs:spPr>
      <a:ln w="9525">
        <a:solidFill>
          <a:schemeClr val="dk1">
            <a:lumMod val="35000"/>
            <a:lumOff val="65000"/>
          </a:schemeClr>
        </a:solidFill>
      </a:ln>
    </cs:spPr>
  </cs:hiLoLine>
  <cs:leaderLine>
    <cs:lnRef idx="0"/>
    <cs:fillRef idx="0"/>
    <cs:effectRef idx="0"/>
    <cs:fontRef idx="minor">
      <a:schemeClr val="tx1"/>
    </cs:fontRef>
    <cs:spPr>
      <a:ln w="9525">
        <a:solidFill>
          <a:schemeClr val="dk1">
            <a:lumMod val="35000"/>
            <a:lumOff val="65000"/>
          </a:schemeClr>
        </a:solidFill>
      </a:ln>
    </cs:spPr>
  </cs:leaderLine>
  <cs:legend>
    <cs:lnRef idx="0"/>
    <cs:fillRef idx="0"/>
    <cs:effectRef idx="0"/>
    <cs:fontRef idx="minor">
      <a:schemeClr val="dk1">
        <a:lumMod val="50000"/>
        <a:lumOff val="50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50000"/>
        <a:lumOff val="50000"/>
      </a:schemeClr>
    </cs:fontRef>
    <cs:spPr>
      <a:ln w="9525">
        <a:solidFill>
          <a:schemeClr val="dk1">
            <a:lumMod val="15000"/>
            <a:lumOff val="85000"/>
          </a:schemeClr>
        </a:solidFill>
      </a:ln>
    </cs:spPr>
    <cs:defRPr sz="900" kern="1200"/>
  </cs:seriesAxis>
  <cs:seriesLine>
    <cs:lnRef idx="0"/>
    <cs:fillRef idx="0"/>
    <cs:effectRef idx="0"/>
    <cs:fontRef idx="minor">
      <a:schemeClr val="tx1"/>
    </cs:fontRef>
    <cs:spPr>
      <a:ln w="9525">
        <a:solidFill>
          <a:schemeClr val="dk1">
            <a:lumMod val="35000"/>
            <a:lumOff val="65000"/>
          </a:schemeClr>
        </a:solidFill>
      </a:ln>
    </cs:spPr>
  </cs:seriesLine>
  <cs:title>
    <cs:lnRef idx="0"/>
    <cs:fillRef idx="0"/>
    <cs:effectRef idx="0"/>
    <cs:fontRef idx="minor">
      <a:schemeClr val="dk1">
        <a:lumMod val="50000"/>
        <a:lumOff val="50000"/>
      </a:schemeClr>
    </cs:fontRef>
    <cs:defRPr sz="1600" b="0" kern="1200" spc="70" baseline="0"/>
  </cs:title>
  <cs:trendline>
    <cs:lnRef idx="0">
      <cs:styleClr val="0"/>
    </cs:lnRef>
    <cs:fillRef idx="0"/>
    <cs:effectRef idx="0"/>
    <cs:fontRef idx="minor">
      <a:schemeClr val="tx1"/>
    </cs:fontRef>
    <cs:spPr>
      <a:ln w="63500" cap="rnd" cmpd="sng" algn="ctr">
        <a:solidFill>
          <a:schemeClr val="phClr">
            <a:alpha val="25000"/>
          </a:schemeClr>
        </a:solidFill>
        <a:round/>
      </a:ln>
    </cs:spPr>
  </cs:trendline>
  <cs:trendlineLabel>
    <cs:lnRef idx="0"/>
    <cs:fillRef idx="0"/>
    <cs:effectRef idx="0"/>
    <cs:fontRef idx="minor">
      <a:schemeClr val="dk1">
        <a:lumMod val="50000"/>
        <a:lumOff val="50000"/>
      </a:schemeClr>
    </cs:fontRef>
    <cs:defRPr sz="900" kern="1200"/>
  </cs:trendlineLabel>
  <cs:upBar>
    <cs:lnRef idx="0"/>
    <cs:fillRef idx="0"/>
    <cs:effectRef idx="0"/>
    <cs:fontRef idx="minor">
      <a:schemeClr val="tx1"/>
    </cs:fontRef>
    <cs:spPr>
      <a:solidFill>
        <a:schemeClr val="lt1"/>
      </a:solidFill>
      <a:ln w="9525">
        <a:solidFill>
          <a:schemeClr val="dk1">
            <a:lumMod val="50000"/>
            <a:lumOff val="50000"/>
          </a:schemeClr>
        </a:solidFill>
      </a:ln>
    </cs:spPr>
  </cs:upBar>
  <cs:valueAxis>
    <cs:lnRef idx="0"/>
    <cs:fillRef idx="0"/>
    <cs:effectRef idx="0"/>
    <cs:fontRef idx="minor">
      <a:schemeClr val="dk1">
        <a:lumMod val="50000"/>
        <a:lumOff val="50000"/>
      </a:schemeClr>
    </cs:fontRef>
    <cs:defRPr sz="9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5</xdr:col>
      <xdr:colOff>113900</xdr:colOff>
      <xdr:row>18</xdr:row>
      <xdr:rowOff>81643</xdr:rowOff>
    </xdr:from>
    <xdr:to>
      <xdr:col>22</xdr:col>
      <xdr:colOff>546338</xdr:colOff>
      <xdr:row>54</xdr:row>
      <xdr:rowOff>173526</xdr:rowOff>
    </xdr:to>
    <xdr:graphicFrame macro="">
      <xdr:nvGraphicFramePr>
        <xdr:cNvPr id="3" name="Chart 2">
          <a:extLst>
            <a:ext uri="{FF2B5EF4-FFF2-40B4-BE49-F238E27FC236}">
              <a16:creationId xmlns:a16="http://schemas.microsoft.com/office/drawing/2014/main" id="{7825084D-4840-4AAC-A13A-B0AABC3A43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101509</xdr:colOff>
      <xdr:row>55</xdr:row>
      <xdr:rowOff>81643</xdr:rowOff>
    </xdr:from>
    <xdr:to>
      <xdr:col>22</xdr:col>
      <xdr:colOff>544286</xdr:colOff>
      <xdr:row>100</xdr:row>
      <xdr:rowOff>161381</xdr:rowOff>
    </xdr:to>
    <xdr:graphicFrame macro="">
      <xdr:nvGraphicFramePr>
        <xdr:cNvPr id="5" name="Chart 4">
          <a:extLst>
            <a:ext uri="{FF2B5EF4-FFF2-40B4-BE49-F238E27FC236}">
              <a16:creationId xmlns:a16="http://schemas.microsoft.com/office/drawing/2014/main" id="{25375843-9D9D-4ECC-86B5-89ECDD896243}"/>
            </a:ext>
            <a:ext uri="{147F2762-F138-4A5C-976F-8EAC2B608ADB}">
              <a16:predDERef xmlns:a16="http://schemas.microsoft.com/office/drawing/2014/main" pred="{7825084D-4840-4AAC-A13A-B0AABC3A43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xdr:row>
      <xdr:rowOff>125038</xdr:rowOff>
    </xdr:from>
    <xdr:to>
      <xdr:col>13</xdr:col>
      <xdr:colOff>17151</xdr:colOff>
      <xdr:row>38</xdr:row>
      <xdr:rowOff>38447</xdr:rowOff>
    </xdr:to>
    <xdr:pic>
      <xdr:nvPicPr>
        <xdr:cNvPr id="3" name="Picture 2">
          <a:extLst>
            <a:ext uri="{FF2B5EF4-FFF2-40B4-BE49-F238E27FC236}">
              <a16:creationId xmlns:a16="http://schemas.microsoft.com/office/drawing/2014/main" id="{84A2D326-1DE5-B746-F0E9-E3E42914364F}"/>
            </a:ext>
          </a:extLst>
        </xdr:cNvPr>
        <xdr:cNvPicPr>
          <a:picLocks noChangeAspect="1"/>
        </xdr:cNvPicPr>
      </xdr:nvPicPr>
      <xdr:blipFill>
        <a:blip xmlns:r="http://schemas.openxmlformats.org/officeDocument/2006/relationships" r:embed="rId1"/>
        <a:stretch>
          <a:fillRect/>
        </a:stretch>
      </xdr:blipFill>
      <xdr:spPr>
        <a:xfrm>
          <a:off x="0" y="2445674"/>
          <a:ext cx="9983765" cy="55504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552450</xdr:colOff>
      <xdr:row>26</xdr:row>
      <xdr:rowOff>161925</xdr:rowOff>
    </xdr:to>
    <xdr:pic>
      <xdr:nvPicPr>
        <xdr:cNvPr id="2" name="Pilt 1">
          <a:extLst>
            <a:ext uri="{FF2B5EF4-FFF2-40B4-BE49-F238E27FC236}">
              <a16:creationId xmlns:a16="http://schemas.microsoft.com/office/drawing/2014/main" id="{1A22E980-8BA0-E426-BFD8-5D5130F1C97A}"/>
            </a:ext>
          </a:extLst>
        </xdr:cNvPr>
        <xdr:cNvPicPr>
          <a:picLocks noChangeAspect="1"/>
        </xdr:cNvPicPr>
      </xdr:nvPicPr>
      <xdr:blipFill>
        <a:blip xmlns:r="http://schemas.openxmlformats.org/officeDocument/2006/relationships" r:embed="rId1"/>
        <a:stretch>
          <a:fillRect/>
        </a:stretch>
      </xdr:blipFill>
      <xdr:spPr>
        <a:xfrm>
          <a:off x="0" y="0"/>
          <a:ext cx="9086850" cy="511492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Katrin Kärner-Rebane" id="{8F6EC297-712E-402F-9673-9AE4055035E9}" userId="S::katrin.karner-rebane@tai.ee::cfe6a918-981e-4c62-b203-81154f0df6ff"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16" dT="2023-06-19T06:30:32.90" personId="{8F6EC297-712E-402F-9673-9AE4055035E9}" id="{988631E3-802F-471E-A064-B47B3CE6C1F6}">
    <text xml:space="preserve">Automaatselt täidetud küsimustiku lahtri D10 infoga
 </text>
  </threadedComment>
  <threadedComment ref="D16" dT="2023-05-26T05:31:02.57" personId="{8F6EC297-712E-402F-9673-9AE4055035E9}" id="{34A3DB40-6A3A-4474-A3C1-2A2D0123D0C1}">
    <text>Automaatselt Küsimustiku lahtrist D10</text>
  </threadedComment>
</ThreadedComments>
</file>

<file path=xl/threadedComments/threadedComment2.xml><?xml version="1.0" encoding="utf-8"?>
<ThreadedComments xmlns="http://schemas.microsoft.com/office/spreadsheetml/2018/threadedcomments" xmlns:x="http://schemas.openxmlformats.org/spreadsheetml/2006/main">
  <threadedComment ref="A18" dT="2024-08-14T07:02:18.77" personId="{8F6EC297-712E-402F-9673-9AE4055035E9}" id="{AF8FD8BF-C834-4181-819A-C6318ED59BBA}">
    <text>Täitmisel asendage palun sellel real toodud näide oma tegevustega. 
Kui soovite alustada teksti samas lahtris uuelt realt, klõpsake Alt+Enter</text>
  </threadedComment>
  <threadedComment ref="A19" dT="2023-07-28T10:18:10.37" personId="{8F6EC297-712E-402F-9673-9AE4055035E9}" id="{F8C18F12-25D1-48A0-A3F3-B904410DCF7E}">
    <text>Täitmisel asendage palun sellel real toodud näide oma tegevustega.
Kui soovite alustada teksti samas lahtris uuelt realt, klõpsake Alt+Enter</text>
  </threadedComment>
  <threadedComment ref="A24" dT="2024-08-19T05:58:51.30" personId="{8F6EC297-712E-402F-9673-9AE4055035E9}" id="{5020DB0D-6871-41D6-B2B0-9E97151E95EC}">
    <text>Täitmisel asendage palun sellel real toodud näide oma tegevustega. 
Kui soovite alustada teksti samas lahtris uuelt realt, klõpsake Alt+Enter</text>
  </threadedComment>
  <threadedComment ref="A31" dT="2024-08-14T07:02:37.02" personId="{8F6EC297-712E-402F-9673-9AE4055035E9}" id="{4C6C7497-336D-4132-BF8B-E7404E3F2873}">
    <text>Täitmisel asendage palun sellel real toodud näide oma tegevustega.
Kui soovite alustada teksti samas lahtris uuelt realt, klõpsake Alt+Enter</text>
  </threadedComment>
  <threadedComment ref="A37" dT="2024-08-19T05:58:59.26" personId="{8F6EC297-712E-402F-9673-9AE4055035E9}" id="{13EE1FB4-ED6D-4A45-A758-5F577869266B}">
    <text>Täitmisel asendage palun sellel real toodud näide oma tegevustega. 
Kui soovite alustada teksti samas lahtris uuelt realt, klõpsake Alt+Enter</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www.terviseinfo.ee/et/tervise-edendamine/uldpohimotted" TargetMode="External"/><Relationship Id="rId7" Type="http://schemas.openxmlformats.org/officeDocument/2006/relationships/printerSettings" Target="../printerSettings/printerSettings4.bin"/><Relationship Id="rId2" Type="http://schemas.openxmlformats.org/officeDocument/2006/relationships/hyperlink" Target="https://www.enwhp.org/?i=portal.en.tools-questionnaires-and-guidance" TargetMode="External"/><Relationship Id="rId1" Type="http://schemas.openxmlformats.org/officeDocument/2006/relationships/hyperlink" Target="https://www.nice.org.uk/guidance/ng13/chapter/recommendations" TargetMode="External"/><Relationship Id="rId6" Type="http://schemas.openxmlformats.org/officeDocument/2006/relationships/hyperlink" Target="https://www.who.int/publications" TargetMode="External"/><Relationship Id="rId5" Type="http://schemas.openxmlformats.org/officeDocument/2006/relationships/hyperlink" Target="https://www.terviseinfo.ee/et/tervise-edendamine/tookohal" TargetMode="External"/><Relationship Id="rId4" Type="http://schemas.openxmlformats.org/officeDocument/2006/relationships/hyperlink" Target="https://tervisesonastik.tai.ee/"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76A20-4FD7-4548-A946-25C151E67BF1}">
  <sheetPr>
    <tabColor rgb="FFFF9900"/>
    <pageSetUpPr fitToPage="1"/>
  </sheetPr>
  <dimension ref="B1:AS101"/>
  <sheetViews>
    <sheetView tabSelected="1" topLeftCell="B4" zoomScale="70" zoomScaleNormal="70" workbookViewId="0">
      <selection activeCell="B6" sqref="B6:C6"/>
    </sheetView>
  </sheetViews>
  <sheetFormatPr defaultColWidth="9.140625" defaultRowHeight="15" x14ac:dyDescent="0.25"/>
  <cols>
    <col min="1" max="2" width="9.140625" style="21"/>
    <col min="3" max="3" width="83.28515625" style="21" customWidth="1"/>
    <col min="4" max="4" width="12.85546875" style="21" customWidth="1"/>
    <col min="5" max="5" width="11.7109375" style="21" customWidth="1"/>
    <col min="6" max="16384" width="9.140625" style="21"/>
  </cols>
  <sheetData>
    <row r="1" spans="2:45" ht="52.5" customHeight="1" x14ac:dyDescent="0.25">
      <c r="B1" s="249" t="s">
        <v>0</v>
      </c>
      <c r="C1" s="250"/>
      <c r="D1" s="250"/>
      <c r="E1" s="250"/>
      <c r="F1" s="250"/>
      <c r="G1" s="250"/>
      <c r="H1" s="250"/>
      <c r="I1" s="250"/>
      <c r="J1" s="250"/>
      <c r="K1" s="250"/>
      <c r="L1" s="250"/>
      <c r="M1" s="250"/>
      <c r="N1" s="250"/>
      <c r="O1" s="250"/>
      <c r="P1" s="250"/>
      <c r="Q1" s="250"/>
      <c r="R1" s="250"/>
      <c r="S1" s="250"/>
      <c r="T1" s="250"/>
      <c r="U1" s="250"/>
      <c r="V1" s="250"/>
      <c r="W1" s="251"/>
    </row>
    <row r="2" spans="2:45" ht="14.45" customHeight="1" x14ac:dyDescent="0.25">
      <c r="B2" s="252" t="s">
        <v>1</v>
      </c>
      <c r="C2" s="253"/>
      <c r="D2" s="253"/>
      <c r="E2" s="253"/>
      <c r="F2" s="253"/>
      <c r="G2" s="253"/>
      <c r="H2" s="253"/>
      <c r="I2" s="253"/>
      <c r="J2" s="253"/>
      <c r="K2" s="253"/>
      <c r="L2" s="253"/>
      <c r="M2" s="253"/>
      <c r="N2" s="253"/>
      <c r="O2" s="253"/>
      <c r="P2" s="253"/>
      <c r="Q2" s="253"/>
      <c r="R2" s="253"/>
      <c r="S2" s="253"/>
      <c r="T2" s="253"/>
      <c r="U2" s="253"/>
      <c r="V2" s="253"/>
      <c r="W2" s="254"/>
    </row>
    <row r="3" spans="2:45" ht="64.900000000000006" customHeight="1" x14ac:dyDescent="0.25">
      <c r="B3" s="255"/>
      <c r="C3" s="253"/>
      <c r="D3" s="253"/>
      <c r="E3" s="253"/>
      <c r="F3" s="253"/>
      <c r="G3" s="253"/>
      <c r="H3" s="253"/>
      <c r="I3" s="253"/>
      <c r="J3" s="253"/>
      <c r="K3" s="253"/>
      <c r="L3" s="253"/>
      <c r="M3" s="253"/>
      <c r="N3" s="253"/>
      <c r="O3" s="253"/>
      <c r="P3" s="253"/>
      <c r="Q3" s="253"/>
      <c r="R3" s="253"/>
      <c r="S3" s="253"/>
      <c r="T3" s="253"/>
      <c r="U3" s="253"/>
      <c r="V3" s="253"/>
      <c r="W3" s="254"/>
    </row>
    <row r="4" spans="2:45" ht="84" customHeight="1" thickBot="1" x14ac:dyDescent="0.3">
      <c r="B4" s="256"/>
      <c r="C4" s="257"/>
      <c r="D4" s="257"/>
      <c r="E4" s="257"/>
      <c r="F4" s="257"/>
      <c r="G4" s="257"/>
      <c r="H4" s="257"/>
      <c r="I4" s="257"/>
      <c r="J4" s="257"/>
      <c r="K4" s="257"/>
      <c r="L4" s="257"/>
      <c r="M4" s="257"/>
      <c r="N4" s="257"/>
      <c r="O4" s="257"/>
      <c r="P4" s="257"/>
      <c r="Q4" s="257"/>
      <c r="R4" s="257"/>
      <c r="S4" s="257"/>
      <c r="T4" s="257"/>
      <c r="U4" s="257"/>
      <c r="V4" s="257"/>
      <c r="W4" s="258"/>
    </row>
    <row r="5" spans="2:45" ht="33" customHeight="1" x14ac:dyDescent="0.25">
      <c r="B5" s="284" t="s">
        <v>2</v>
      </c>
      <c r="C5" s="285"/>
      <c r="D5" s="285"/>
      <c r="E5" s="285"/>
      <c r="F5" s="285"/>
      <c r="G5" s="285"/>
      <c r="H5" s="285"/>
      <c r="I5" s="285"/>
      <c r="J5" s="285"/>
      <c r="K5" s="285"/>
      <c r="L5" s="285"/>
      <c r="M5" s="285"/>
      <c r="N5" s="285"/>
      <c r="O5" s="285"/>
      <c r="P5" s="285"/>
      <c r="Q5" s="285"/>
      <c r="R5" s="285"/>
      <c r="S5" s="285"/>
      <c r="T5" s="285"/>
      <c r="U5" s="285"/>
      <c r="V5" s="285"/>
      <c r="W5" s="286"/>
    </row>
    <row r="6" spans="2:45" ht="40.5" customHeight="1" x14ac:dyDescent="0.25">
      <c r="B6" s="259" t="s">
        <v>3</v>
      </c>
      <c r="C6" s="260"/>
      <c r="D6" s="263" t="s">
        <v>4</v>
      </c>
      <c r="E6" s="264"/>
      <c r="F6" s="264"/>
      <c r="G6" s="264"/>
      <c r="H6" s="264"/>
      <c r="I6" s="264"/>
      <c r="J6" s="264"/>
      <c r="K6" s="264"/>
      <c r="L6" s="264"/>
      <c r="M6" s="264"/>
      <c r="N6" s="264"/>
      <c r="O6" s="264"/>
      <c r="P6" s="264"/>
      <c r="Q6" s="264"/>
      <c r="R6" s="264"/>
      <c r="S6" s="264"/>
      <c r="T6" s="264"/>
      <c r="U6" s="264"/>
      <c r="V6" s="264"/>
      <c r="W6" s="265"/>
    </row>
    <row r="7" spans="2:45" ht="31.9" customHeight="1" x14ac:dyDescent="0.3">
      <c r="B7" s="278" t="s">
        <v>5</v>
      </c>
      <c r="C7" s="279"/>
      <c r="D7" s="266" t="s">
        <v>6</v>
      </c>
      <c r="E7" s="266"/>
      <c r="F7" s="266"/>
      <c r="G7" s="266"/>
      <c r="H7" s="266"/>
      <c r="I7" s="266"/>
      <c r="J7" s="266"/>
      <c r="K7" s="266"/>
      <c r="L7" s="266"/>
      <c r="M7" s="266"/>
      <c r="N7" s="266"/>
      <c r="O7" s="266"/>
      <c r="P7" s="266"/>
      <c r="Q7" s="266"/>
      <c r="R7" s="266"/>
      <c r="S7" s="266"/>
      <c r="T7" s="266"/>
      <c r="U7" s="266"/>
      <c r="V7" s="266"/>
      <c r="W7" s="267"/>
      <c r="AS7" s="22"/>
    </row>
    <row r="8" spans="2:45" ht="33" customHeight="1" x14ac:dyDescent="0.25">
      <c r="B8" s="280" t="s">
        <v>7</v>
      </c>
      <c r="C8" s="281"/>
      <c r="D8" s="268" t="s">
        <v>8</v>
      </c>
      <c r="E8" s="268"/>
      <c r="F8" s="268"/>
      <c r="G8" s="268"/>
      <c r="H8" s="268"/>
      <c r="I8" s="268"/>
      <c r="J8" s="268"/>
      <c r="K8" s="268"/>
      <c r="L8" s="268"/>
      <c r="M8" s="268"/>
      <c r="N8" s="268"/>
      <c r="O8" s="268"/>
      <c r="P8" s="268"/>
      <c r="Q8" s="268"/>
      <c r="R8" s="268"/>
      <c r="S8" s="268"/>
      <c r="T8" s="268"/>
      <c r="U8" s="268"/>
      <c r="V8" s="268"/>
      <c r="W8" s="269"/>
    </row>
    <row r="9" spans="2:45" ht="33" customHeight="1" x14ac:dyDescent="0.25">
      <c r="B9" s="282" t="s">
        <v>9</v>
      </c>
      <c r="C9" s="283"/>
      <c r="D9" s="270" t="s">
        <v>10</v>
      </c>
      <c r="E9" s="271"/>
      <c r="F9" s="271"/>
      <c r="G9" s="271"/>
      <c r="H9" s="271"/>
      <c r="I9" s="271"/>
      <c r="J9" s="271"/>
      <c r="K9" s="271"/>
      <c r="L9" s="271"/>
      <c r="M9" s="271"/>
      <c r="N9" s="271"/>
      <c r="O9" s="271"/>
      <c r="P9" s="271"/>
      <c r="Q9" s="271"/>
      <c r="R9" s="271"/>
      <c r="S9" s="271"/>
      <c r="T9" s="271"/>
      <c r="U9" s="271"/>
      <c r="V9" s="271"/>
      <c r="W9" s="272"/>
    </row>
    <row r="10" spans="2:45" ht="33" customHeight="1" x14ac:dyDescent="0.25">
      <c r="B10" s="276" t="s">
        <v>11</v>
      </c>
      <c r="C10" s="277"/>
      <c r="D10" s="270">
        <v>271</v>
      </c>
      <c r="E10" s="271"/>
      <c r="F10" s="271"/>
      <c r="G10" s="271"/>
      <c r="H10" s="271"/>
      <c r="I10" s="271"/>
      <c r="J10" s="271"/>
      <c r="K10" s="271"/>
      <c r="L10" s="271"/>
      <c r="M10" s="271"/>
      <c r="N10" s="271"/>
      <c r="O10" s="271"/>
      <c r="P10" s="271"/>
      <c r="Q10" s="271"/>
      <c r="R10" s="271"/>
      <c r="S10" s="271"/>
      <c r="T10" s="271"/>
      <c r="U10" s="271"/>
      <c r="V10" s="271"/>
      <c r="W10" s="272"/>
    </row>
    <row r="11" spans="2:45" ht="26.45" customHeight="1" x14ac:dyDescent="0.3">
      <c r="B11" s="261" t="s">
        <v>12</v>
      </c>
      <c r="C11" s="262"/>
      <c r="D11" s="273" t="s">
        <v>13</v>
      </c>
      <c r="E11" s="274"/>
      <c r="F11" s="274"/>
      <c r="G11" s="274"/>
      <c r="H11" s="274"/>
      <c r="I11" s="274"/>
      <c r="J11" s="274"/>
      <c r="K11" s="274"/>
      <c r="L11" s="274"/>
      <c r="M11" s="274"/>
      <c r="N11" s="274"/>
      <c r="O11" s="274"/>
      <c r="P11" s="274"/>
      <c r="Q11" s="274"/>
      <c r="R11" s="274"/>
      <c r="S11" s="274"/>
      <c r="T11" s="274"/>
      <c r="U11" s="274"/>
      <c r="V11" s="274"/>
      <c r="W11" s="275"/>
      <c r="AS11" s="23"/>
    </row>
    <row r="12" spans="2:45" ht="28.5" customHeight="1" x14ac:dyDescent="0.25">
      <c r="B12" s="280" t="s">
        <v>14</v>
      </c>
      <c r="C12" s="281"/>
      <c r="D12" s="271" t="s">
        <v>15</v>
      </c>
      <c r="E12" s="271"/>
      <c r="F12" s="271"/>
      <c r="G12" s="271"/>
      <c r="H12" s="271"/>
      <c r="I12" s="271"/>
      <c r="J12" s="271"/>
      <c r="K12" s="271"/>
      <c r="L12" s="271"/>
      <c r="M12" s="271"/>
      <c r="N12" s="271"/>
      <c r="O12" s="271"/>
      <c r="P12" s="271"/>
      <c r="Q12" s="271"/>
      <c r="R12" s="271"/>
      <c r="S12" s="271"/>
      <c r="T12" s="271"/>
      <c r="U12" s="271"/>
      <c r="V12" s="271"/>
      <c r="W12" s="272"/>
    </row>
    <row r="13" spans="2:45" ht="84.6" customHeight="1" x14ac:dyDescent="0.25">
      <c r="B13" s="282" t="s">
        <v>16</v>
      </c>
      <c r="C13" s="283"/>
      <c r="D13" s="271" t="s">
        <v>17</v>
      </c>
      <c r="E13" s="271"/>
      <c r="F13" s="271"/>
      <c r="G13" s="271"/>
      <c r="H13" s="271"/>
      <c r="I13" s="271"/>
      <c r="J13" s="271"/>
      <c r="K13" s="271"/>
      <c r="L13" s="271"/>
      <c r="M13" s="271"/>
      <c r="N13" s="271"/>
      <c r="O13" s="271"/>
      <c r="P13" s="271"/>
      <c r="Q13" s="271"/>
      <c r="R13" s="271"/>
      <c r="S13" s="271"/>
      <c r="T13" s="271"/>
      <c r="U13" s="271"/>
      <c r="V13" s="271"/>
      <c r="W13" s="272"/>
    </row>
    <row r="14" spans="2:45" ht="46.15" customHeight="1" x14ac:dyDescent="0.25">
      <c r="B14" s="301" t="s">
        <v>18</v>
      </c>
      <c r="C14" s="302"/>
      <c r="D14" s="299" t="s">
        <v>19</v>
      </c>
      <c r="E14" s="299"/>
      <c r="F14" s="299"/>
      <c r="G14" s="299"/>
      <c r="H14" s="299"/>
      <c r="I14" s="299"/>
      <c r="J14" s="299"/>
      <c r="K14" s="299"/>
      <c r="L14" s="299"/>
      <c r="M14" s="299"/>
      <c r="N14" s="299"/>
      <c r="O14" s="299"/>
      <c r="P14" s="299"/>
      <c r="Q14" s="299"/>
      <c r="R14" s="299"/>
      <c r="S14" s="299"/>
      <c r="T14" s="299"/>
      <c r="U14" s="299"/>
      <c r="V14" s="299"/>
      <c r="W14" s="300"/>
    </row>
    <row r="15" spans="2:45" ht="43.15" customHeight="1" x14ac:dyDescent="0.25">
      <c r="B15" s="282" t="s">
        <v>20</v>
      </c>
      <c r="C15" s="283"/>
      <c r="D15" s="297" t="s">
        <v>21</v>
      </c>
      <c r="E15" s="297"/>
      <c r="F15" s="297"/>
      <c r="G15" s="297"/>
      <c r="H15" s="297"/>
      <c r="I15" s="297"/>
      <c r="J15" s="297"/>
      <c r="K15" s="297"/>
      <c r="L15" s="297"/>
      <c r="M15" s="297"/>
      <c r="N15" s="297"/>
      <c r="O15" s="297"/>
      <c r="P15" s="297"/>
      <c r="Q15" s="297"/>
      <c r="R15" s="297"/>
      <c r="S15" s="297"/>
      <c r="T15" s="297"/>
      <c r="U15" s="297"/>
      <c r="V15" s="297"/>
      <c r="W15" s="298"/>
    </row>
    <row r="16" spans="2:45" ht="39.6" customHeight="1" x14ac:dyDescent="0.3">
      <c r="B16" s="295" t="s">
        <v>22</v>
      </c>
      <c r="C16" s="296"/>
      <c r="D16" s="293" t="s">
        <v>23</v>
      </c>
      <c r="E16" s="293"/>
      <c r="F16" s="293"/>
      <c r="G16" s="293"/>
      <c r="H16" s="293"/>
      <c r="I16" s="293"/>
      <c r="J16" s="293"/>
      <c r="K16" s="293"/>
      <c r="L16" s="293"/>
      <c r="M16" s="293"/>
      <c r="N16" s="293"/>
      <c r="O16" s="293"/>
      <c r="P16" s="293"/>
      <c r="Q16" s="293"/>
      <c r="R16" s="293"/>
      <c r="S16" s="293"/>
      <c r="T16" s="293"/>
      <c r="U16" s="293"/>
      <c r="V16" s="293"/>
      <c r="W16" s="294"/>
      <c r="AS16" s="23"/>
    </row>
    <row r="17" spans="2:23" ht="18.75" x14ac:dyDescent="0.3">
      <c r="B17" s="142"/>
      <c r="C17" s="142"/>
    </row>
    <row r="18" spans="2:23" ht="36.75" customHeight="1" x14ac:dyDescent="0.25">
      <c r="B18" s="287" t="s">
        <v>24</v>
      </c>
      <c r="C18" s="288"/>
      <c r="D18" s="288"/>
      <c r="E18" s="288"/>
      <c r="F18" s="288"/>
      <c r="G18" s="288"/>
      <c r="H18" s="288"/>
      <c r="I18" s="288"/>
      <c r="J18" s="288"/>
      <c r="K18" s="288"/>
      <c r="L18" s="288"/>
      <c r="M18" s="288"/>
      <c r="N18" s="288"/>
      <c r="O18" s="288"/>
      <c r="P18" s="288"/>
      <c r="Q18" s="288"/>
      <c r="R18" s="288"/>
      <c r="S18" s="288"/>
      <c r="T18" s="288"/>
      <c r="U18" s="288"/>
      <c r="V18" s="288"/>
      <c r="W18" s="289"/>
    </row>
    <row r="19" spans="2:23" ht="21" x14ac:dyDescent="0.35">
      <c r="B19" s="290" t="s">
        <v>25</v>
      </c>
      <c r="C19" s="26" t="s">
        <v>26</v>
      </c>
      <c r="D19" s="27" t="s">
        <v>27</v>
      </c>
      <c r="E19" s="28" t="s">
        <v>28</v>
      </c>
      <c r="F19" s="33"/>
      <c r="G19" s="33"/>
      <c r="H19" s="33"/>
      <c r="I19" s="33"/>
      <c r="J19" s="33"/>
      <c r="K19" s="33"/>
      <c r="L19" s="33"/>
      <c r="M19" s="33"/>
      <c r="N19" s="33"/>
      <c r="O19" s="33"/>
      <c r="P19" s="33"/>
      <c r="Q19" s="33"/>
      <c r="R19" s="33"/>
      <c r="S19" s="33"/>
      <c r="T19" s="33"/>
      <c r="U19" s="33"/>
      <c r="V19" s="33"/>
      <c r="W19" s="34"/>
    </row>
    <row r="20" spans="2:23" ht="21" x14ac:dyDescent="0.35">
      <c r="B20" s="292"/>
      <c r="C20" s="35" t="s">
        <v>29</v>
      </c>
      <c r="D20" s="36">
        <f>Küsimustik!F3</f>
        <v>5</v>
      </c>
      <c r="E20" s="37">
        <f>Küsimustik!I3</f>
        <v>5</v>
      </c>
      <c r="F20" s="33"/>
      <c r="G20" s="33"/>
      <c r="H20" s="33"/>
      <c r="I20" s="33"/>
      <c r="J20" s="33"/>
      <c r="K20" s="33"/>
      <c r="L20" s="33"/>
      <c r="M20" s="33"/>
      <c r="N20" s="33"/>
      <c r="O20" s="33"/>
      <c r="P20" s="33"/>
      <c r="Q20" s="33"/>
      <c r="R20" s="33"/>
      <c r="S20" s="33"/>
      <c r="T20" s="33"/>
      <c r="U20" s="33"/>
      <c r="V20" s="33"/>
      <c r="W20" s="34"/>
    </row>
    <row r="21" spans="2:23" ht="21" x14ac:dyDescent="0.35">
      <c r="B21" s="290" t="s">
        <v>30</v>
      </c>
      <c r="C21" s="26" t="s">
        <v>31</v>
      </c>
      <c r="D21" s="27" t="s">
        <v>27</v>
      </c>
      <c r="E21" s="28" t="s">
        <v>28</v>
      </c>
      <c r="F21" s="33"/>
      <c r="G21" s="33"/>
      <c r="H21" s="33"/>
      <c r="I21" s="33"/>
      <c r="J21" s="33"/>
      <c r="K21" s="33"/>
      <c r="L21" s="33"/>
      <c r="M21" s="33"/>
      <c r="N21" s="33"/>
      <c r="O21" s="33"/>
      <c r="P21" s="33"/>
      <c r="Q21" s="33"/>
      <c r="R21" s="33"/>
      <c r="S21" s="33"/>
      <c r="T21" s="33"/>
      <c r="U21" s="33"/>
      <c r="V21" s="33"/>
      <c r="W21" s="34"/>
    </row>
    <row r="22" spans="2:23" ht="21" x14ac:dyDescent="0.35">
      <c r="B22" s="291"/>
      <c r="C22" s="31" t="s">
        <v>32</v>
      </c>
      <c r="D22" s="29">
        <f>Küsimustik!F12</f>
        <v>5</v>
      </c>
      <c r="E22" s="30">
        <f>Küsimustik!I12</f>
        <v>5</v>
      </c>
      <c r="F22" s="33"/>
      <c r="G22" s="33"/>
      <c r="H22" s="33"/>
      <c r="I22" s="33"/>
      <c r="J22" s="33"/>
      <c r="K22" s="33"/>
      <c r="L22" s="33"/>
      <c r="M22" s="33"/>
      <c r="N22" s="33"/>
      <c r="O22" s="33"/>
      <c r="P22" s="33"/>
      <c r="Q22" s="33"/>
      <c r="R22" s="33"/>
      <c r="S22" s="33"/>
      <c r="T22" s="33"/>
      <c r="U22" s="33"/>
      <c r="V22" s="33"/>
      <c r="W22" s="34"/>
    </row>
    <row r="23" spans="2:23" ht="21" x14ac:dyDescent="0.35">
      <c r="B23" s="291"/>
      <c r="C23" s="31" t="s">
        <v>33</v>
      </c>
      <c r="D23" s="29">
        <f>Küsimustik!F18</f>
        <v>5</v>
      </c>
      <c r="E23" s="30">
        <f>Küsimustik!I18</f>
        <v>5</v>
      </c>
      <c r="F23" s="33"/>
      <c r="G23" s="33"/>
      <c r="H23" s="33"/>
      <c r="I23" s="33"/>
      <c r="J23" s="33"/>
      <c r="K23" s="33"/>
      <c r="L23" s="33"/>
      <c r="M23" s="33"/>
      <c r="N23" s="33"/>
      <c r="O23" s="33"/>
      <c r="P23" s="33"/>
      <c r="Q23" s="33"/>
      <c r="R23" s="33"/>
      <c r="S23" s="33"/>
      <c r="T23" s="33"/>
      <c r="U23" s="33"/>
      <c r="V23" s="33"/>
      <c r="W23" s="34"/>
    </row>
    <row r="24" spans="2:23" ht="21" x14ac:dyDescent="0.35">
      <c r="B24" s="291"/>
      <c r="C24" s="31" t="s">
        <v>34</v>
      </c>
      <c r="D24" s="29">
        <f>Küsimustik!F22</f>
        <v>5</v>
      </c>
      <c r="E24" s="30">
        <f>Küsimustik!I22</f>
        <v>5</v>
      </c>
      <c r="F24" s="33"/>
      <c r="G24" s="33"/>
      <c r="H24" s="33"/>
      <c r="I24" s="33"/>
      <c r="J24" s="33"/>
      <c r="K24" s="33"/>
      <c r="L24" s="33"/>
      <c r="M24" s="33"/>
      <c r="N24" s="33"/>
      <c r="O24" s="33"/>
      <c r="P24" s="33"/>
      <c r="Q24" s="33"/>
      <c r="R24" s="33"/>
      <c r="S24" s="33"/>
      <c r="T24" s="33"/>
      <c r="U24" s="33"/>
      <c r="V24" s="33"/>
      <c r="W24" s="34"/>
    </row>
    <row r="25" spans="2:23" ht="21" x14ac:dyDescent="0.35">
      <c r="B25" s="291"/>
      <c r="C25" s="31" t="s">
        <v>35</v>
      </c>
      <c r="D25" s="29">
        <f>Küsimustik!F25</f>
        <v>5</v>
      </c>
      <c r="E25" s="30">
        <f>Küsimustik!I25</f>
        <v>5</v>
      </c>
      <c r="F25" s="33"/>
      <c r="G25" s="33"/>
      <c r="H25" s="33"/>
      <c r="I25" s="33"/>
      <c r="J25" s="33"/>
      <c r="K25" s="33"/>
      <c r="L25" s="33"/>
      <c r="M25" s="33"/>
      <c r="N25" s="33"/>
      <c r="O25" s="33"/>
      <c r="P25" s="33"/>
      <c r="Q25" s="33"/>
      <c r="R25" s="33"/>
      <c r="S25" s="33"/>
      <c r="T25" s="33"/>
      <c r="U25" s="33"/>
      <c r="V25" s="33"/>
      <c r="W25" s="34"/>
    </row>
    <row r="26" spans="2:23" ht="21" x14ac:dyDescent="0.35">
      <c r="B26" s="292"/>
      <c r="C26" s="38" t="s">
        <v>36</v>
      </c>
      <c r="D26" s="39">
        <f>AVERAGE(D22:D25)</f>
        <v>5</v>
      </c>
      <c r="E26" s="40">
        <f>AVERAGE(E22:E25)</f>
        <v>5</v>
      </c>
      <c r="F26" s="33"/>
      <c r="G26" s="33"/>
      <c r="H26" s="33"/>
      <c r="I26" s="33"/>
      <c r="J26" s="33"/>
      <c r="K26" s="33"/>
      <c r="L26" s="33"/>
      <c r="M26" s="33"/>
      <c r="N26" s="33"/>
      <c r="O26" s="33"/>
      <c r="P26" s="33"/>
      <c r="Q26" s="33"/>
      <c r="R26" s="33"/>
      <c r="S26" s="33"/>
      <c r="T26" s="33"/>
      <c r="U26" s="33"/>
      <c r="V26" s="33"/>
      <c r="W26" s="34"/>
    </row>
    <row r="27" spans="2:23" ht="21" x14ac:dyDescent="0.35">
      <c r="B27" s="290" t="s">
        <v>37</v>
      </c>
      <c r="C27" s="26" t="s">
        <v>38</v>
      </c>
      <c r="D27" s="27" t="s">
        <v>27</v>
      </c>
      <c r="E27" s="28" t="s">
        <v>28</v>
      </c>
      <c r="F27" s="33"/>
      <c r="G27" s="33"/>
      <c r="H27" s="33"/>
      <c r="I27" s="33"/>
      <c r="J27" s="33"/>
      <c r="K27" s="33"/>
      <c r="L27" s="33"/>
      <c r="M27" s="33"/>
      <c r="N27" s="33"/>
      <c r="O27" s="33"/>
      <c r="P27" s="33"/>
      <c r="Q27" s="33"/>
      <c r="R27" s="33"/>
      <c r="S27" s="33"/>
      <c r="T27" s="33"/>
      <c r="U27" s="33"/>
      <c r="V27" s="33"/>
      <c r="W27" s="34"/>
    </row>
    <row r="28" spans="2:23" ht="37.5" customHeight="1" x14ac:dyDescent="0.35">
      <c r="B28" s="291"/>
      <c r="C28" s="32" t="s">
        <v>39</v>
      </c>
      <c r="D28" s="29">
        <f>Küsimustik!F30</f>
        <v>5</v>
      </c>
      <c r="E28" s="30">
        <f>Küsimustik!I30</f>
        <v>5</v>
      </c>
      <c r="F28" s="33"/>
      <c r="G28" s="33"/>
      <c r="H28" s="33"/>
      <c r="I28" s="33"/>
      <c r="J28" s="33"/>
      <c r="K28" s="33"/>
      <c r="L28" s="33"/>
      <c r="M28" s="33"/>
      <c r="N28" s="33"/>
      <c r="O28" s="33"/>
      <c r="P28" s="33"/>
      <c r="Q28" s="33"/>
      <c r="R28" s="33"/>
      <c r="S28" s="33"/>
      <c r="T28" s="33"/>
      <c r="U28" s="33"/>
      <c r="V28" s="33"/>
      <c r="W28" s="34"/>
    </row>
    <row r="29" spans="2:23" ht="21" x14ac:dyDescent="0.35">
      <c r="B29" s="291"/>
      <c r="C29" s="31" t="s">
        <v>40</v>
      </c>
      <c r="D29" s="29">
        <f>Küsimustik!F37</f>
        <v>5</v>
      </c>
      <c r="E29" s="30">
        <f>Küsimustik!I37</f>
        <v>5</v>
      </c>
      <c r="F29" s="33"/>
      <c r="G29" s="33"/>
      <c r="H29" s="33"/>
      <c r="I29" s="33"/>
      <c r="J29" s="33"/>
      <c r="K29" s="33"/>
      <c r="L29" s="33"/>
      <c r="M29" s="33"/>
      <c r="N29" s="33"/>
      <c r="O29" s="33"/>
      <c r="P29" s="33"/>
      <c r="Q29" s="33"/>
      <c r="R29" s="33"/>
      <c r="S29" s="33"/>
      <c r="T29" s="33"/>
      <c r="U29" s="33"/>
      <c r="V29" s="33"/>
      <c r="W29" s="34"/>
    </row>
    <row r="30" spans="2:23" ht="21" x14ac:dyDescent="0.35">
      <c r="B30" s="291"/>
      <c r="C30" s="31" t="s">
        <v>41</v>
      </c>
      <c r="D30" s="29">
        <f>Küsimustik!F42</f>
        <v>5</v>
      </c>
      <c r="E30" s="30">
        <f>Küsimustik!I42</f>
        <v>5</v>
      </c>
      <c r="F30" s="33"/>
      <c r="G30" s="33"/>
      <c r="H30" s="33"/>
      <c r="I30" s="33"/>
      <c r="J30" s="33"/>
      <c r="K30" s="33"/>
      <c r="L30" s="33"/>
      <c r="M30" s="33"/>
      <c r="N30" s="33"/>
      <c r="O30" s="33"/>
      <c r="P30" s="33"/>
      <c r="Q30" s="33"/>
      <c r="R30" s="33"/>
      <c r="S30" s="33"/>
      <c r="T30" s="33"/>
      <c r="U30" s="33"/>
      <c r="V30" s="33"/>
      <c r="W30" s="34"/>
    </row>
    <row r="31" spans="2:23" ht="21" x14ac:dyDescent="0.35">
      <c r="B31" s="291"/>
      <c r="C31" s="31" t="s">
        <v>42</v>
      </c>
      <c r="D31" s="29">
        <f>Küsimustik!F48</f>
        <v>5</v>
      </c>
      <c r="E31" s="30">
        <f>Küsimustik!I48</f>
        <v>5</v>
      </c>
      <c r="F31" s="33"/>
      <c r="G31" s="33"/>
      <c r="H31" s="33"/>
      <c r="I31" s="33"/>
      <c r="J31" s="33"/>
      <c r="K31" s="33"/>
      <c r="L31" s="33"/>
      <c r="M31" s="33"/>
      <c r="N31" s="33"/>
      <c r="O31" s="33"/>
      <c r="P31" s="33"/>
      <c r="Q31" s="33"/>
      <c r="R31" s="33"/>
      <c r="S31" s="33"/>
      <c r="T31" s="33"/>
      <c r="U31" s="33"/>
      <c r="V31" s="33"/>
      <c r="W31" s="34"/>
    </row>
    <row r="32" spans="2:23" ht="42" x14ac:dyDescent="0.35">
      <c r="B32" s="291"/>
      <c r="C32" s="32" t="s">
        <v>43</v>
      </c>
      <c r="D32" s="29">
        <f>Küsimustik!F56</f>
        <v>4</v>
      </c>
      <c r="E32" s="30">
        <f>Küsimustik!I56</f>
        <v>5</v>
      </c>
      <c r="F32" s="33"/>
      <c r="G32" s="33"/>
      <c r="H32" s="33"/>
      <c r="I32" s="33"/>
      <c r="J32" s="33"/>
      <c r="K32" s="33"/>
      <c r="L32" s="33"/>
      <c r="M32" s="33"/>
      <c r="N32" s="33"/>
      <c r="O32" s="33"/>
      <c r="P32" s="33"/>
      <c r="Q32" s="33"/>
      <c r="R32" s="33"/>
      <c r="S32" s="33"/>
      <c r="T32" s="33"/>
      <c r="U32" s="33"/>
      <c r="V32" s="33"/>
      <c r="W32" s="34"/>
    </row>
    <row r="33" spans="2:23" ht="21" x14ac:dyDescent="0.35">
      <c r="B33" s="291"/>
      <c r="C33" s="31" t="s">
        <v>44</v>
      </c>
      <c r="D33" s="29">
        <f>Küsimustik!F62</f>
        <v>5</v>
      </c>
      <c r="E33" s="30">
        <f>Küsimustik!I62</f>
        <v>5</v>
      </c>
      <c r="F33" s="33"/>
      <c r="G33" s="33"/>
      <c r="H33" s="33"/>
      <c r="I33" s="33"/>
      <c r="J33" s="33"/>
      <c r="K33" s="33"/>
      <c r="L33" s="33"/>
      <c r="M33" s="33"/>
      <c r="N33" s="33"/>
      <c r="O33" s="33"/>
      <c r="P33" s="33"/>
      <c r="Q33" s="33"/>
      <c r="R33" s="33"/>
      <c r="S33" s="33"/>
      <c r="T33" s="33"/>
      <c r="U33" s="33"/>
      <c r="V33" s="33"/>
      <c r="W33" s="34"/>
    </row>
    <row r="34" spans="2:23" ht="21" x14ac:dyDescent="0.35">
      <c r="B34" s="292"/>
      <c r="C34" s="38" t="s">
        <v>36</v>
      </c>
      <c r="D34" s="39">
        <f>AVERAGE(D28:D33)</f>
        <v>4.833333333333333</v>
      </c>
      <c r="E34" s="40">
        <f>AVERAGE(E28:E33)</f>
        <v>5</v>
      </c>
      <c r="F34" s="33"/>
      <c r="G34" s="33"/>
      <c r="H34" s="33"/>
      <c r="I34" s="33"/>
      <c r="J34" s="33"/>
      <c r="K34" s="33"/>
      <c r="L34" s="33"/>
      <c r="M34" s="33"/>
      <c r="N34" s="33"/>
      <c r="O34" s="33"/>
      <c r="P34" s="33"/>
      <c r="Q34" s="33"/>
      <c r="R34" s="33"/>
      <c r="S34" s="33"/>
      <c r="T34" s="33"/>
      <c r="U34" s="33"/>
      <c r="V34" s="33"/>
      <c r="W34" s="34"/>
    </row>
    <row r="35" spans="2:23" ht="15.75" x14ac:dyDescent="0.25">
      <c r="B35" s="41"/>
      <c r="C35" s="42"/>
      <c r="D35" s="42"/>
      <c r="E35" s="42"/>
      <c r="F35" s="33"/>
      <c r="G35" s="33"/>
      <c r="H35" s="33"/>
      <c r="I35" s="33"/>
      <c r="J35" s="33"/>
      <c r="K35" s="33"/>
      <c r="L35" s="33"/>
      <c r="M35" s="33"/>
      <c r="N35" s="33"/>
      <c r="O35" s="33"/>
      <c r="P35" s="33"/>
      <c r="Q35" s="33"/>
      <c r="R35" s="33"/>
      <c r="S35" s="33"/>
      <c r="T35" s="33"/>
      <c r="U35" s="33"/>
      <c r="V35" s="33"/>
      <c r="W35" s="34"/>
    </row>
    <row r="36" spans="2:23" ht="15.75" x14ac:dyDescent="0.25">
      <c r="B36" s="41"/>
      <c r="C36" s="42"/>
      <c r="D36" s="42"/>
      <c r="E36" s="42"/>
      <c r="F36" s="33"/>
      <c r="G36" s="33"/>
      <c r="H36" s="33"/>
      <c r="I36" s="33"/>
      <c r="J36" s="33"/>
      <c r="K36" s="33"/>
      <c r="L36" s="33"/>
      <c r="M36" s="33"/>
      <c r="N36" s="33"/>
      <c r="O36" s="33"/>
      <c r="P36" s="33"/>
      <c r="Q36" s="33"/>
      <c r="R36" s="33"/>
      <c r="S36" s="33"/>
      <c r="T36" s="33"/>
      <c r="U36" s="33"/>
      <c r="V36" s="33"/>
      <c r="W36" s="34"/>
    </row>
    <row r="37" spans="2:23" ht="15.75" x14ac:dyDescent="0.25">
      <c r="B37" s="41"/>
      <c r="C37" s="42"/>
      <c r="D37" s="42"/>
      <c r="E37" s="42"/>
      <c r="F37" s="33"/>
      <c r="G37" s="33"/>
      <c r="H37" s="33"/>
      <c r="I37" s="33"/>
      <c r="J37" s="33"/>
      <c r="K37" s="33"/>
      <c r="L37" s="33"/>
      <c r="M37" s="33"/>
      <c r="N37" s="33"/>
      <c r="O37" s="33"/>
      <c r="P37" s="33"/>
      <c r="Q37" s="33"/>
      <c r="R37" s="33"/>
      <c r="S37" s="33"/>
      <c r="T37" s="33"/>
      <c r="U37" s="33"/>
      <c r="V37" s="33"/>
      <c r="W37" s="34"/>
    </row>
    <row r="38" spans="2:23" ht="15.75" x14ac:dyDescent="0.25">
      <c r="B38" s="41"/>
      <c r="C38" s="43"/>
      <c r="D38" s="43"/>
      <c r="E38" s="43"/>
      <c r="F38" s="33"/>
      <c r="G38" s="33"/>
      <c r="H38" s="33"/>
      <c r="I38" s="33"/>
      <c r="J38" s="33"/>
      <c r="K38" s="33"/>
      <c r="L38" s="33"/>
      <c r="M38" s="33"/>
      <c r="N38" s="33"/>
      <c r="O38" s="33"/>
      <c r="P38" s="33"/>
      <c r="Q38" s="33"/>
      <c r="R38" s="33"/>
      <c r="S38" s="33"/>
      <c r="T38" s="33"/>
      <c r="U38" s="33"/>
      <c r="V38" s="33"/>
      <c r="W38" s="34"/>
    </row>
    <row r="39" spans="2:23" ht="15.75" x14ac:dyDescent="0.25">
      <c r="B39" s="41"/>
      <c r="C39" s="44"/>
      <c r="D39" s="42"/>
      <c r="E39" s="42"/>
      <c r="F39" s="33"/>
      <c r="G39" s="33"/>
      <c r="H39" s="33"/>
      <c r="I39" s="33"/>
      <c r="J39" s="33"/>
      <c r="K39" s="33"/>
      <c r="L39" s="33"/>
      <c r="M39" s="33"/>
      <c r="N39" s="33"/>
      <c r="O39" s="33"/>
      <c r="P39" s="33"/>
      <c r="Q39" s="33"/>
      <c r="R39" s="33"/>
      <c r="S39" s="33"/>
      <c r="T39" s="33"/>
      <c r="U39" s="33"/>
      <c r="V39" s="33"/>
      <c r="W39" s="34"/>
    </row>
    <row r="40" spans="2:23" ht="15.75" x14ac:dyDescent="0.25">
      <c r="B40" s="41"/>
      <c r="C40" s="44"/>
      <c r="D40" s="42"/>
      <c r="E40" s="42"/>
      <c r="F40" s="33"/>
      <c r="G40" s="33"/>
      <c r="H40" s="33"/>
      <c r="I40" s="33"/>
      <c r="J40" s="33"/>
      <c r="K40" s="33"/>
      <c r="L40" s="33"/>
      <c r="M40" s="33"/>
      <c r="N40" s="33"/>
      <c r="O40" s="33"/>
      <c r="P40" s="33"/>
      <c r="Q40" s="33"/>
      <c r="R40" s="33"/>
      <c r="S40" s="33"/>
      <c r="T40" s="33"/>
      <c r="U40" s="33"/>
      <c r="V40" s="33"/>
      <c r="W40" s="34"/>
    </row>
    <row r="41" spans="2:23" ht="15.75" x14ac:dyDescent="0.25">
      <c r="B41" s="41"/>
      <c r="C41" s="44"/>
      <c r="D41" s="42"/>
      <c r="E41" s="42"/>
      <c r="F41" s="33"/>
      <c r="G41" s="33"/>
      <c r="H41" s="33"/>
      <c r="I41" s="33"/>
      <c r="J41" s="33"/>
      <c r="K41" s="33"/>
      <c r="L41" s="33"/>
      <c r="M41" s="33"/>
      <c r="N41" s="33"/>
      <c r="O41" s="33"/>
      <c r="P41" s="33"/>
      <c r="Q41" s="33"/>
      <c r="R41" s="33"/>
      <c r="S41" s="33"/>
      <c r="T41" s="33"/>
      <c r="U41" s="33"/>
      <c r="V41" s="33"/>
      <c r="W41" s="34"/>
    </row>
    <row r="42" spans="2:23" ht="15.75" x14ac:dyDescent="0.25">
      <c r="B42" s="41"/>
      <c r="C42" s="44"/>
      <c r="D42" s="42"/>
      <c r="E42" s="42"/>
      <c r="F42" s="33"/>
      <c r="G42" s="33"/>
      <c r="H42" s="33"/>
      <c r="I42" s="33"/>
      <c r="J42" s="33"/>
      <c r="K42" s="33"/>
      <c r="L42" s="33"/>
      <c r="M42" s="33"/>
      <c r="N42" s="33"/>
      <c r="O42" s="33"/>
      <c r="P42" s="33"/>
      <c r="Q42" s="33"/>
      <c r="R42" s="33"/>
      <c r="S42" s="33"/>
      <c r="T42" s="33"/>
      <c r="U42" s="33"/>
      <c r="V42" s="33"/>
      <c r="W42" s="34"/>
    </row>
    <row r="43" spans="2:23" ht="15.75" x14ac:dyDescent="0.25">
      <c r="B43" s="41"/>
      <c r="C43" s="42"/>
      <c r="D43" s="42"/>
      <c r="E43" s="42"/>
      <c r="F43" s="33"/>
      <c r="G43" s="33"/>
      <c r="H43" s="33"/>
      <c r="I43" s="33"/>
      <c r="J43" s="33"/>
      <c r="K43" s="33"/>
      <c r="L43" s="33"/>
      <c r="M43" s="33"/>
      <c r="N43" s="33"/>
      <c r="O43" s="33"/>
      <c r="P43" s="33"/>
      <c r="Q43" s="33"/>
      <c r="R43" s="33"/>
      <c r="S43" s="33"/>
      <c r="T43" s="33"/>
      <c r="U43" s="33"/>
      <c r="V43" s="33"/>
      <c r="W43" s="34"/>
    </row>
    <row r="44" spans="2:23" ht="15.75" x14ac:dyDescent="0.25">
      <c r="B44" s="41"/>
      <c r="C44" s="42"/>
      <c r="D44" s="42"/>
      <c r="E44" s="42"/>
      <c r="F44" s="33"/>
      <c r="G44" s="33"/>
      <c r="H44" s="33"/>
      <c r="I44" s="33"/>
      <c r="J44" s="33"/>
      <c r="K44" s="33"/>
      <c r="L44" s="33"/>
      <c r="M44" s="33"/>
      <c r="N44" s="33"/>
      <c r="O44" s="33"/>
      <c r="P44" s="33"/>
      <c r="Q44" s="33"/>
      <c r="R44" s="33"/>
      <c r="S44" s="33"/>
      <c r="T44" s="33"/>
      <c r="U44" s="33"/>
      <c r="V44" s="33"/>
      <c r="W44" s="34"/>
    </row>
    <row r="45" spans="2:23" x14ac:dyDescent="0.25">
      <c r="B45" s="41"/>
      <c r="C45" s="33"/>
      <c r="D45" s="33"/>
      <c r="E45" s="33"/>
      <c r="F45" s="33"/>
      <c r="G45" s="33"/>
      <c r="H45" s="33"/>
      <c r="I45" s="33"/>
      <c r="J45" s="33"/>
      <c r="K45" s="33"/>
      <c r="L45" s="33"/>
      <c r="M45" s="33"/>
      <c r="N45" s="33"/>
      <c r="O45" s="33"/>
      <c r="P45" s="33"/>
      <c r="Q45" s="33"/>
      <c r="R45" s="33"/>
      <c r="S45" s="33"/>
      <c r="T45" s="33"/>
      <c r="U45" s="33"/>
      <c r="V45" s="33"/>
      <c r="W45" s="34"/>
    </row>
    <row r="46" spans="2:23" x14ac:dyDescent="0.25">
      <c r="B46" s="41"/>
      <c r="C46" s="33"/>
      <c r="D46" s="33"/>
      <c r="E46" s="33"/>
      <c r="F46" s="33"/>
      <c r="G46" s="33"/>
      <c r="H46" s="33"/>
      <c r="I46" s="33"/>
      <c r="J46" s="33"/>
      <c r="K46" s="33"/>
      <c r="L46" s="33"/>
      <c r="M46" s="33"/>
      <c r="N46" s="33"/>
      <c r="O46" s="33"/>
      <c r="P46" s="33"/>
      <c r="Q46" s="33"/>
      <c r="R46" s="33"/>
      <c r="S46" s="33"/>
      <c r="T46" s="33"/>
      <c r="U46" s="33"/>
      <c r="V46" s="33"/>
      <c r="W46" s="34"/>
    </row>
    <row r="47" spans="2:23" x14ac:dyDescent="0.25">
      <c r="B47" s="41"/>
      <c r="C47" s="33"/>
      <c r="D47" s="33"/>
      <c r="E47" s="33"/>
      <c r="F47" s="33"/>
      <c r="G47" s="33"/>
      <c r="H47" s="33"/>
      <c r="I47" s="33"/>
      <c r="J47" s="33"/>
      <c r="K47" s="33"/>
      <c r="L47" s="33"/>
      <c r="M47" s="33"/>
      <c r="N47" s="33"/>
      <c r="O47" s="33"/>
      <c r="P47" s="33"/>
      <c r="Q47" s="33"/>
      <c r="R47" s="33"/>
      <c r="S47" s="33"/>
      <c r="T47" s="33"/>
      <c r="U47" s="33"/>
      <c r="V47" s="33"/>
      <c r="W47" s="34"/>
    </row>
    <row r="48" spans="2:23" x14ac:dyDescent="0.25">
      <c r="B48" s="41"/>
      <c r="C48" s="33"/>
      <c r="D48" s="33"/>
      <c r="E48" s="33"/>
      <c r="F48" s="33"/>
      <c r="G48" s="33"/>
      <c r="H48" s="33"/>
      <c r="I48" s="33"/>
      <c r="J48" s="33"/>
      <c r="K48" s="33"/>
      <c r="L48" s="33"/>
      <c r="M48" s="33"/>
      <c r="N48" s="33"/>
      <c r="O48" s="33"/>
      <c r="P48" s="33"/>
      <c r="Q48" s="33"/>
      <c r="R48" s="33"/>
      <c r="S48" s="33"/>
      <c r="T48" s="33"/>
      <c r="U48" s="33"/>
      <c r="V48" s="33"/>
      <c r="W48" s="34"/>
    </row>
    <row r="49" spans="2:23" x14ac:dyDescent="0.25">
      <c r="B49" s="41"/>
      <c r="C49" s="33"/>
      <c r="D49" s="33"/>
      <c r="E49" s="33"/>
      <c r="F49" s="33"/>
      <c r="G49" s="33"/>
      <c r="H49" s="33"/>
      <c r="I49" s="33"/>
      <c r="J49" s="33"/>
      <c r="K49" s="33"/>
      <c r="L49" s="33"/>
      <c r="M49" s="33"/>
      <c r="N49" s="33"/>
      <c r="O49" s="33"/>
      <c r="P49" s="33"/>
      <c r="Q49" s="33"/>
      <c r="R49" s="33"/>
      <c r="S49" s="33"/>
      <c r="T49" s="33"/>
      <c r="U49" s="33"/>
      <c r="V49" s="33"/>
      <c r="W49" s="34"/>
    </row>
    <row r="50" spans="2:23" x14ac:dyDescent="0.25">
      <c r="B50" s="41"/>
      <c r="C50" s="33"/>
      <c r="D50" s="33"/>
      <c r="E50" s="33"/>
      <c r="F50" s="33"/>
      <c r="G50" s="33"/>
      <c r="H50" s="33"/>
      <c r="I50" s="33"/>
      <c r="J50" s="33"/>
      <c r="K50" s="33"/>
      <c r="L50" s="33"/>
      <c r="M50" s="33"/>
      <c r="N50" s="33"/>
      <c r="O50" s="33"/>
      <c r="P50" s="33"/>
      <c r="Q50" s="33"/>
      <c r="R50" s="33"/>
      <c r="S50" s="33"/>
      <c r="T50" s="33"/>
      <c r="U50" s="33"/>
      <c r="V50" s="33"/>
      <c r="W50" s="34"/>
    </row>
    <row r="51" spans="2:23" x14ac:dyDescent="0.25">
      <c r="B51" s="41"/>
      <c r="C51" s="33"/>
      <c r="D51" s="33"/>
      <c r="E51" s="33"/>
      <c r="F51" s="33"/>
      <c r="G51" s="33"/>
      <c r="H51" s="33"/>
      <c r="I51" s="33"/>
      <c r="J51" s="33"/>
      <c r="K51" s="33"/>
      <c r="L51" s="33"/>
      <c r="M51" s="33"/>
      <c r="N51" s="33"/>
      <c r="O51" s="33"/>
      <c r="P51" s="33"/>
      <c r="Q51" s="33"/>
      <c r="R51" s="33"/>
      <c r="S51" s="33"/>
      <c r="T51" s="33"/>
      <c r="U51" s="33"/>
      <c r="V51" s="33"/>
      <c r="W51" s="34"/>
    </row>
    <row r="52" spans="2:23" x14ac:dyDescent="0.25">
      <c r="B52" s="41"/>
      <c r="C52" s="33"/>
      <c r="D52" s="33"/>
      <c r="E52" s="33"/>
      <c r="F52" s="33"/>
      <c r="G52" s="33"/>
      <c r="H52" s="33"/>
      <c r="I52" s="33"/>
      <c r="J52" s="33"/>
      <c r="K52" s="33"/>
      <c r="L52" s="33"/>
      <c r="M52" s="33"/>
      <c r="N52" s="33"/>
      <c r="O52" s="33"/>
      <c r="P52" s="33"/>
      <c r="Q52" s="33"/>
      <c r="R52" s="33"/>
      <c r="S52" s="33"/>
      <c r="T52" s="33"/>
      <c r="U52" s="33"/>
      <c r="V52" s="33"/>
      <c r="W52" s="34"/>
    </row>
    <row r="53" spans="2:23" x14ac:dyDescent="0.25">
      <c r="B53" s="41"/>
      <c r="C53" s="33"/>
      <c r="D53" s="33"/>
      <c r="E53" s="33"/>
      <c r="F53" s="33"/>
      <c r="G53" s="33"/>
      <c r="H53" s="33"/>
      <c r="I53" s="33"/>
      <c r="J53" s="33"/>
      <c r="K53" s="33"/>
      <c r="L53" s="33"/>
      <c r="M53" s="33"/>
      <c r="N53" s="33"/>
      <c r="O53" s="33"/>
      <c r="P53" s="33"/>
      <c r="Q53" s="33"/>
      <c r="R53" s="33"/>
      <c r="S53" s="33"/>
      <c r="T53" s="33"/>
      <c r="U53" s="33"/>
      <c r="V53" s="33"/>
      <c r="W53" s="34"/>
    </row>
    <row r="54" spans="2:23" x14ac:dyDescent="0.25">
      <c r="B54" s="41"/>
      <c r="C54" s="33"/>
      <c r="D54" s="33"/>
      <c r="E54" s="33"/>
      <c r="F54" s="33"/>
      <c r="G54" s="33"/>
      <c r="H54" s="33"/>
      <c r="I54" s="33"/>
      <c r="J54" s="33"/>
      <c r="K54" s="33"/>
      <c r="L54" s="33"/>
      <c r="M54" s="33"/>
      <c r="N54" s="33"/>
      <c r="O54" s="33"/>
      <c r="P54" s="33"/>
      <c r="Q54" s="33"/>
      <c r="R54" s="33"/>
      <c r="S54" s="33"/>
      <c r="T54" s="33"/>
      <c r="U54" s="33"/>
      <c r="V54" s="33"/>
      <c r="W54" s="34"/>
    </row>
    <row r="55" spans="2:23" x14ac:dyDescent="0.25">
      <c r="B55" s="41"/>
      <c r="C55" s="33"/>
      <c r="D55" s="33"/>
      <c r="E55" s="33"/>
      <c r="F55" s="33"/>
      <c r="G55" s="33"/>
      <c r="H55" s="33"/>
      <c r="I55" s="33"/>
      <c r="J55" s="33"/>
      <c r="K55" s="33"/>
      <c r="L55" s="33"/>
      <c r="M55" s="33"/>
      <c r="N55" s="33"/>
      <c r="O55" s="33"/>
      <c r="P55" s="33"/>
      <c r="Q55" s="33"/>
      <c r="R55" s="33"/>
      <c r="S55" s="33"/>
      <c r="T55" s="33"/>
      <c r="U55" s="33"/>
      <c r="V55" s="33"/>
      <c r="W55" s="34"/>
    </row>
    <row r="56" spans="2:23" x14ac:dyDescent="0.25">
      <c r="B56" s="41"/>
      <c r="C56" s="33"/>
      <c r="D56" s="33"/>
      <c r="E56" s="33"/>
      <c r="F56" s="33"/>
      <c r="G56" s="33"/>
      <c r="H56" s="33"/>
      <c r="I56" s="33"/>
      <c r="J56" s="33"/>
      <c r="K56" s="33"/>
      <c r="L56" s="33"/>
      <c r="M56" s="33"/>
      <c r="N56" s="33"/>
      <c r="O56" s="33"/>
      <c r="P56" s="33"/>
      <c r="Q56" s="33"/>
      <c r="R56" s="33"/>
      <c r="S56" s="33"/>
      <c r="T56" s="33"/>
      <c r="U56" s="33"/>
      <c r="V56" s="33"/>
      <c r="W56" s="34"/>
    </row>
    <row r="57" spans="2:23" x14ac:dyDescent="0.25">
      <c r="B57" s="41"/>
      <c r="C57" s="33"/>
      <c r="D57" s="33"/>
      <c r="E57" s="33"/>
      <c r="F57" s="33"/>
      <c r="G57" s="33"/>
      <c r="H57" s="33"/>
      <c r="I57" s="33"/>
      <c r="J57" s="33"/>
      <c r="K57" s="33"/>
      <c r="L57" s="33"/>
      <c r="M57" s="33"/>
      <c r="N57" s="33"/>
      <c r="O57" s="33"/>
      <c r="P57" s="33"/>
      <c r="Q57" s="33"/>
      <c r="R57" s="33"/>
      <c r="S57" s="33"/>
      <c r="T57" s="33"/>
      <c r="U57" s="33"/>
      <c r="V57" s="33"/>
      <c r="W57" s="34"/>
    </row>
    <row r="58" spans="2:23" x14ac:dyDescent="0.25">
      <c r="B58" s="41"/>
      <c r="C58" s="33"/>
      <c r="D58" s="33"/>
      <c r="E58" s="33"/>
      <c r="F58" s="33"/>
      <c r="G58" s="33"/>
      <c r="H58" s="33"/>
      <c r="I58" s="33"/>
      <c r="J58" s="33"/>
      <c r="K58" s="33"/>
      <c r="L58" s="33"/>
      <c r="M58" s="33"/>
      <c r="N58" s="33"/>
      <c r="O58" s="33"/>
      <c r="P58" s="33"/>
      <c r="Q58" s="33"/>
      <c r="R58" s="33"/>
      <c r="S58" s="33"/>
      <c r="T58" s="33"/>
      <c r="U58" s="33"/>
      <c r="V58" s="33"/>
      <c r="W58" s="34"/>
    </row>
    <row r="59" spans="2:23" x14ac:dyDescent="0.25">
      <c r="B59" s="41"/>
      <c r="C59" s="33"/>
      <c r="D59" s="33"/>
      <c r="E59" s="33"/>
      <c r="F59" s="33"/>
      <c r="G59" s="33"/>
      <c r="H59" s="33"/>
      <c r="I59" s="33"/>
      <c r="J59" s="33"/>
      <c r="K59" s="33"/>
      <c r="L59" s="33"/>
      <c r="M59" s="33"/>
      <c r="N59" s="33"/>
      <c r="O59" s="33"/>
      <c r="P59" s="33"/>
      <c r="Q59" s="33"/>
      <c r="R59" s="33"/>
      <c r="S59" s="33"/>
      <c r="T59" s="33"/>
      <c r="U59" s="33"/>
      <c r="V59" s="33"/>
      <c r="W59" s="34"/>
    </row>
    <row r="60" spans="2:23" x14ac:dyDescent="0.25">
      <c r="B60" s="41"/>
      <c r="C60" s="33"/>
      <c r="D60" s="33"/>
      <c r="E60" s="33"/>
      <c r="F60" s="33"/>
      <c r="G60" s="33"/>
      <c r="H60" s="33"/>
      <c r="I60" s="33"/>
      <c r="J60" s="33"/>
      <c r="K60" s="33"/>
      <c r="L60" s="33"/>
      <c r="M60" s="33"/>
      <c r="N60" s="33"/>
      <c r="O60" s="33"/>
      <c r="P60" s="33"/>
      <c r="Q60" s="33"/>
      <c r="R60" s="33"/>
      <c r="S60" s="33"/>
      <c r="T60" s="33"/>
      <c r="U60" s="33"/>
      <c r="V60" s="33"/>
      <c r="W60" s="34"/>
    </row>
    <row r="61" spans="2:23" x14ac:dyDescent="0.25">
      <c r="B61" s="41"/>
      <c r="C61" s="33"/>
      <c r="D61" s="33"/>
      <c r="E61" s="33"/>
      <c r="F61" s="33"/>
      <c r="G61" s="33"/>
      <c r="H61" s="33"/>
      <c r="I61" s="33"/>
      <c r="J61" s="33"/>
      <c r="K61" s="33"/>
      <c r="L61" s="33"/>
      <c r="M61" s="33"/>
      <c r="N61" s="33"/>
      <c r="O61" s="33"/>
      <c r="P61" s="33"/>
      <c r="Q61" s="33"/>
      <c r="R61" s="33"/>
      <c r="S61" s="33"/>
      <c r="T61" s="33"/>
      <c r="U61" s="33"/>
      <c r="V61" s="33"/>
      <c r="W61" s="34"/>
    </row>
    <row r="62" spans="2:23" x14ac:dyDescent="0.25">
      <c r="B62" s="41"/>
      <c r="C62" s="33"/>
      <c r="D62" s="33"/>
      <c r="E62" s="33"/>
      <c r="F62" s="33"/>
      <c r="G62" s="33"/>
      <c r="H62" s="33"/>
      <c r="I62" s="33"/>
      <c r="J62" s="33"/>
      <c r="K62" s="33"/>
      <c r="L62" s="33"/>
      <c r="M62" s="33"/>
      <c r="N62" s="33"/>
      <c r="O62" s="33"/>
      <c r="P62" s="33"/>
      <c r="Q62" s="33"/>
      <c r="R62" s="33"/>
      <c r="S62" s="33"/>
      <c r="T62" s="33"/>
      <c r="U62" s="33"/>
      <c r="V62" s="33"/>
      <c r="W62" s="34"/>
    </row>
    <row r="63" spans="2:23" x14ac:dyDescent="0.25">
      <c r="B63" s="41"/>
      <c r="C63" s="33"/>
      <c r="D63" s="33"/>
      <c r="E63" s="33"/>
      <c r="F63" s="33"/>
      <c r="G63" s="33"/>
      <c r="H63" s="33"/>
      <c r="I63" s="33"/>
      <c r="J63" s="33"/>
      <c r="K63" s="33"/>
      <c r="L63" s="33"/>
      <c r="M63" s="33"/>
      <c r="N63" s="33"/>
      <c r="O63" s="33"/>
      <c r="P63" s="33"/>
      <c r="Q63" s="33"/>
      <c r="R63" s="33"/>
      <c r="S63" s="33"/>
      <c r="T63" s="33"/>
      <c r="U63" s="33"/>
      <c r="V63" s="33"/>
      <c r="W63" s="34"/>
    </row>
    <row r="64" spans="2:23" x14ac:dyDescent="0.25">
      <c r="B64" s="41"/>
      <c r="C64" s="33"/>
      <c r="D64" s="33"/>
      <c r="E64" s="33"/>
      <c r="F64" s="33"/>
      <c r="G64" s="33"/>
      <c r="H64" s="33"/>
      <c r="I64" s="33"/>
      <c r="J64" s="33"/>
      <c r="K64" s="33"/>
      <c r="L64" s="33"/>
      <c r="M64" s="33"/>
      <c r="N64" s="33"/>
      <c r="O64" s="33"/>
      <c r="P64" s="33"/>
      <c r="Q64" s="33"/>
      <c r="R64" s="33"/>
      <c r="S64" s="33"/>
      <c r="T64" s="33"/>
      <c r="U64" s="33"/>
      <c r="V64" s="33"/>
      <c r="W64" s="34"/>
    </row>
    <row r="65" spans="2:23" x14ac:dyDescent="0.25">
      <c r="B65" s="41"/>
      <c r="C65" s="33"/>
      <c r="D65" s="33"/>
      <c r="E65" s="33"/>
      <c r="F65" s="33"/>
      <c r="G65" s="33"/>
      <c r="H65" s="33"/>
      <c r="I65" s="33"/>
      <c r="J65" s="33"/>
      <c r="K65" s="33"/>
      <c r="L65" s="33"/>
      <c r="M65" s="33"/>
      <c r="N65" s="33"/>
      <c r="O65" s="33"/>
      <c r="P65" s="33"/>
      <c r="Q65" s="33"/>
      <c r="R65" s="33"/>
      <c r="S65" s="33"/>
      <c r="T65" s="33"/>
      <c r="U65" s="33"/>
      <c r="V65" s="33"/>
      <c r="W65" s="34"/>
    </row>
    <row r="66" spans="2:23" x14ac:dyDescent="0.25">
      <c r="B66" s="41"/>
      <c r="C66" s="33"/>
      <c r="D66" s="33"/>
      <c r="E66" s="33"/>
      <c r="F66" s="33"/>
      <c r="G66" s="33"/>
      <c r="H66" s="33"/>
      <c r="I66" s="33"/>
      <c r="J66" s="33"/>
      <c r="K66" s="33"/>
      <c r="L66" s="33"/>
      <c r="M66" s="33"/>
      <c r="N66" s="33"/>
      <c r="O66" s="33"/>
      <c r="P66" s="33"/>
      <c r="Q66" s="33"/>
      <c r="R66" s="33"/>
      <c r="S66" s="33"/>
      <c r="T66" s="33"/>
      <c r="U66" s="33"/>
      <c r="V66" s="33"/>
      <c r="W66" s="34"/>
    </row>
    <row r="67" spans="2:23" x14ac:dyDescent="0.25">
      <c r="B67" s="41"/>
      <c r="C67" s="33"/>
      <c r="D67" s="33"/>
      <c r="E67" s="33"/>
      <c r="F67" s="33"/>
      <c r="G67" s="33"/>
      <c r="H67" s="33"/>
      <c r="I67" s="33"/>
      <c r="J67" s="33"/>
      <c r="K67" s="33"/>
      <c r="L67" s="33"/>
      <c r="M67" s="33"/>
      <c r="N67" s="33"/>
      <c r="O67" s="33"/>
      <c r="P67" s="33"/>
      <c r="Q67" s="33"/>
      <c r="R67" s="33"/>
      <c r="S67" s="33"/>
      <c r="T67" s="33"/>
      <c r="U67" s="33"/>
      <c r="V67" s="33"/>
      <c r="W67" s="34"/>
    </row>
    <row r="68" spans="2:23" x14ac:dyDescent="0.25">
      <c r="B68" s="41"/>
      <c r="C68" s="33"/>
      <c r="D68" s="33"/>
      <c r="E68" s="33"/>
      <c r="F68" s="33"/>
      <c r="G68" s="33"/>
      <c r="H68" s="33"/>
      <c r="I68" s="33"/>
      <c r="J68" s="33"/>
      <c r="K68" s="33"/>
      <c r="L68" s="33"/>
      <c r="M68" s="33"/>
      <c r="N68" s="33"/>
      <c r="O68" s="33"/>
      <c r="P68" s="33"/>
      <c r="Q68" s="33"/>
      <c r="R68" s="33"/>
      <c r="S68" s="33"/>
      <c r="T68" s="33"/>
      <c r="U68" s="33"/>
      <c r="V68" s="33"/>
      <c r="W68" s="34"/>
    </row>
    <row r="69" spans="2:23" x14ac:dyDescent="0.25">
      <c r="B69" s="41"/>
      <c r="C69" s="33"/>
      <c r="D69" s="33"/>
      <c r="E69" s="33"/>
      <c r="F69" s="33"/>
      <c r="G69" s="33"/>
      <c r="H69" s="33"/>
      <c r="I69" s="33"/>
      <c r="J69" s="33"/>
      <c r="K69" s="33"/>
      <c r="L69" s="33"/>
      <c r="M69" s="33"/>
      <c r="N69" s="33"/>
      <c r="O69" s="33"/>
      <c r="P69" s="33"/>
      <c r="Q69" s="33"/>
      <c r="R69" s="33"/>
      <c r="S69" s="33"/>
      <c r="T69" s="33"/>
      <c r="U69" s="33"/>
      <c r="V69" s="33"/>
      <c r="W69" s="34"/>
    </row>
    <row r="70" spans="2:23" x14ac:dyDescent="0.25">
      <c r="B70" s="41"/>
      <c r="C70" s="33"/>
      <c r="D70" s="33"/>
      <c r="E70" s="33"/>
      <c r="F70" s="33"/>
      <c r="G70" s="33"/>
      <c r="H70" s="33"/>
      <c r="I70" s="33"/>
      <c r="J70" s="33"/>
      <c r="K70" s="33"/>
      <c r="L70" s="33"/>
      <c r="M70" s="33"/>
      <c r="N70" s="33"/>
      <c r="O70" s="33"/>
      <c r="P70" s="33"/>
      <c r="Q70" s="33"/>
      <c r="R70" s="33"/>
      <c r="S70" s="33"/>
      <c r="T70" s="33"/>
      <c r="U70" s="33"/>
      <c r="V70" s="33"/>
      <c r="W70" s="34"/>
    </row>
    <row r="71" spans="2:23" x14ac:dyDescent="0.25">
      <c r="B71" s="41"/>
      <c r="C71" s="33"/>
      <c r="D71" s="33"/>
      <c r="E71" s="33"/>
      <c r="F71" s="33"/>
      <c r="G71" s="33"/>
      <c r="H71" s="33"/>
      <c r="I71" s="33"/>
      <c r="J71" s="33"/>
      <c r="K71" s="33"/>
      <c r="L71" s="33"/>
      <c r="M71" s="33"/>
      <c r="N71" s="33"/>
      <c r="O71" s="33"/>
      <c r="P71" s="33"/>
      <c r="Q71" s="33"/>
      <c r="R71" s="33"/>
      <c r="S71" s="33"/>
      <c r="T71" s="33"/>
      <c r="U71" s="33"/>
      <c r="V71" s="33"/>
      <c r="W71" s="34"/>
    </row>
    <row r="72" spans="2:23" x14ac:dyDescent="0.25">
      <c r="B72" s="41"/>
      <c r="C72" s="33"/>
      <c r="D72" s="33"/>
      <c r="E72" s="33"/>
      <c r="F72" s="33"/>
      <c r="G72" s="33"/>
      <c r="H72" s="33"/>
      <c r="I72" s="33"/>
      <c r="J72" s="33"/>
      <c r="K72" s="33"/>
      <c r="L72" s="33"/>
      <c r="M72" s="33"/>
      <c r="N72" s="33"/>
      <c r="O72" s="33"/>
      <c r="P72" s="33"/>
      <c r="Q72" s="33"/>
      <c r="R72" s="33"/>
      <c r="S72" s="33"/>
      <c r="T72" s="33"/>
      <c r="U72" s="33"/>
      <c r="V72" s="33"/>
      <c r="W72" s="34"/>
    </row>
    <row r="73" spans="2:23" x14ac:dyDescent="0.25">
      <c r="B73" s="41"/>
      <c r="C73" s="33"/>
      <c r="D73" s="33"/>
      <c r="E73" s="33"/>
      <c r="F73" s="33"/>
      <c r="G73" s="33"/>
      <c r="H73" s="33"/>
      <c r="I73" s="33"/>
      <c r="J73" s="33"/>
      <c r="K73" s="33"/>
      <c r="L73" s="33"/>
      <c r="M73" s="33"/>
      <c r="N73" s="33"/>
      <c r="O73" s="33"/>
      <c r="P73" s="33"/>
      <c r="Q73" s="33"/>
      <c r="R73" s="33"/>
      <c r="S73" s="33"/>
      <c r="T73" s="33"/>
      <c r="U73" s="33"/>
      <c r="V73" s="33"/>
      <c r="W73" s="34"/>
    </row>
    <row r="74" spans="2:23" x14ac:dyDescent="0.25">
      <c r="B74" s="41"/>
      <c r="C74" s="33"/>
      <c r="D74" s="33"/>
      <c r="E74" s="33"/>
      <c r="F74" s="33"/>
      <c r="G74" s="33"/>
      <c r="H74" s="33"/>
      <c r="I74" s="33"/>
      <c r="J74" s="33"/>
      <c r="K74" s="33"/>
      <c r="L74" s="33"/>
      <c r="M74" s="33"/>
      <c r="N74" s="33"/>
      <c r="O74" s="33"/>
      <c r="P74" s="33"/>
      <c r="Q74" s="33"/>
      <c r="R74" s="33"/>
      <c r="S74" s="33"/>
      <c r="T74" s="33"/>
      <c r="U74" s="33"/>
      <c r="V74" s="33"/>
      <c r="W74" s="34"/>
    </row>
    <row r="75" spans="2:23" x14ac:dyDescent="0.25">
      <c r="B75" s="41"/>
      <c r="C75" s="33"/>
      <c r="D75" s="33"/>
      <c r="E75" s="33"/>
      <c r="F75" s="33"/>
      <c r="G75" s="33"/>
      <c r="H75" s="33"/>
      <c r="I75" s="33"/>
      <c r="J75" s="33"/>
      <c r="K75" s="33"/>
      <c r="L75" s="33"/>
      <c r="M75" s="33"/>
      <c r="N75" s="33"/>
      <c r="O75" s="33"/>
      <c r="P75" s="33"/>
      <c r="Q75" s="33"/>
      <c r="R75" s="33"/>
      <c r="S75" s="33"/>
      <c r="T75" s="33"/>
      <c r="U75" s="33"/>
      <c r="V75" s="33"/>
      <c r="W75" s="34"/>
    </row>
    <row r="76" spans="2:23" x14ac:dyDescent="0.25">
      <c r="B76" s="41"/>
      <c r="C76" s="33"/>
      <c r="D76" s="33"/>
      <c r="E76" s="33"/>
      <c r="F76" s="33"/>
      <c r="G76" s="33"/>
      <c r="H76" s="33"/>
      <c r="I76" s="33"/>
      <c r="J76" s="33"/>
      <c r="K76" s="33"/>
      <c r="L76" s="33"/>
      <c r="M76" s="33"/>
      <c r="N76" s="33"/>
      <c r="O76" s="33"/>
      <c r="P76" s="33"/>
      <c r="Q76" s="33"/>
      <c r="R76" s="33"/>
      <c r="S76" s="33"/>
      <c r="T76" s="33"/>
      <c r="U76" s="33"/>
      <c r="V76" s="33"/>
      <c r="W76" s="34"/>
    </row>
    <row r="77" spans="2:23" x14ac:dyDescent="0.25">
      <c r="B77" s="41"/>
      <c r="C77" s="33"/>
      <c r="D77" s="33"/>
      <c r="E77" s="33"/>
      <c r="F77" s="33"/>
      <c r="G77" s="33"/>
      <c r="H77" s="33"/>
      <c r="I77" s="33"/>
      <c r="J77" s="33"/>
      <c r="K77" s="33"/>
      <c r="L77" s="33"/>
      <c r="M77" s="33"/>
      <c r="N77" s="33"/>
      <c r="O77" s="33"/>
      <c r="P77" s="33"/>
      <c r="Q77" s="33"/>
      <c r="R77" s="33"/>
      <c r="S77" s="33"/>
      <c r="T77" s="33"/>
      <c r="U77" s="33"/>
      <c r="V77" s="33"/>
      <c r="W77" s="34"/>
    </row>
    <row r="78" spans="2:23" x14ac:dyDescent="0.25">
      <c r="B78" s="41"/>
      <c r="C78" s="33"/>
      <c r="D78" s="33"/>
      <c r="E78" s="33"/>
      <c r="F78" s="33"/>
      <c r="G78" s="33"/>
      <c r="H78" s="33"/>
      <c r="I78" s="33"/>
      <c r="J78" s="33"/>
      <c r="K78" s="33"/>
      <c r="L78" s="33"/>
      <c r="M78" s="33"/>
      <c r="N78" s="33"/>
      <c r="O78" s="33"/>
      <c r="P78" s="33"/>
      <c r="Q78" s="33"/>
      <c r="R78" s="33"/>
      <c r="S78" s="33"/>
      <c r="T78" s="33"/>
      <c r="U78" s="33"/>
      <c r="V78" s="33"/>
      <c r="W78" s="34"/>
    </row>
    <row r="79" spans="2:23" x14ac:dyDescent="0.25">
      <c r="B79" s="41"/>
      <c r="C79" s="33"/>
      <c r="D79" s="33"/>
      <c r="E79" s="33"/>
      <c r="F79" s="33"/>
      <c r="G79" s="33"/>
      <c r="H79" s="33"/>
      <c r="I79" s="33"/>
      <c r="J79" s="33"/>
      <c r="K79" s="33"/>
      <c r="L79" s="33"/>
      <c r="M79" s="33"/>
      <c r="N79" s="33"/>
      <c r="O79" s="33"/>
      <c r="P79" s="33"/>
      <c r="Q79" s="33"/>
      <c r="R79" s="33"/>
      <c r="S79" s="33"/>
      <c r="T79" s="33"/>
      <c r="U79" s="33"/>
      <c r="V79" s="33"/>
      <c r="W79" s="34"/>
    </row>
    <row r="80" spans="2:23" x14ac:dyDescent="0.25">
      <c r="B80" s="41"/>
      <c r="C80" s="33"/>
      <c r="D80" s="33"/>
      <c r="E80" s="33"/>
      <c r="F80" s="33"/>
      <c r="G80" s="33"/>
      <c r="H80" s="33"/>
      <c r="I80" s="33"/>
      <c r="J80" s="33"/>
      <c r="K80" s="33"/>
      <c r="L80" s="33"/>
      <c r="M80" s="33"/>
      <c r="N80" s="33"/>
      <c r="O80" s="33"/>
      <c r="P80" s="33"/>
      <c r="Q80" s="33"/>
      <c r="R80" s="33"/>
      <c r="S80" s="33"/>
      <c r="T80" s="33"/>
      <c r="U80" s="33"/>
      <c r="V80" s="33"/>
      <c r="W80" s="34"/>
    </row>
    <row r="81" spans="2:23" x14ac:dyDescent="0.25">
      <c r="B81" s="41"/>
      <c r="C81" s="33"/>
      <c r="D81" s="33"/>
      <c r="E81" s="33"/>
      <c r="F81" s="33"/>
      <c r="G81" s="33"/>
      <c r="H81" s="33"/>
      <c r="I81" s="33"/>
      <c r="J81" s="33"/>
      <c r="K81" s="33"/>
      <c r="L81" s="33"/>
      <c r="M81" s="33"/>
      <c r="N81" s="33"/>
      <c r="O81" s="33"/>
      <c r="P81" s="33"/>
      <c r="Q81" s="33"/>
      <c r="R81" s="33"/>
      <c r="S81" s="33"/>
      <c r="T81" s="33"/>
      <c r="U81" s="33"/>
      <c r="V81" s="33"/>
      <c r="W81" s="34"/>
    </row>
    <row r="82" spans="2:23" x14ac:dyDescent="0.25">
      <c r="B82" s="41"/>
      <c r="C82" s="33"/>
      <c r="D82" s="33"/>
      <c r="E82" s="33"/>
      <c r="F82" s="33"/>
      <c r="G82" s="33"/>
      <c r="H82" s="33"/>
      <c r="I82" s="33"/>
      <c r="J82" s="33"/>
      <c r="K82" s="33"/>
      <c r="L82" s="33"/>
      <c r="M82" s="33"/>
      <c r="N82" s="33"/>
      <c r="O82" s="33"/>
      <c r="P82" s="33"/>
      <c r="Q82" s="33"/>
      <c r="R82" s="33"/>
      <c r="S82" s="33"/>
      <c r="T82" s="33"/>
      <c r="U82" s="33"/>
      <c r="V82" s="33"/>
      <c r="W82" s="34"/>
    </row>
    <row r="83" spans="2:23" x14ac:dyDescent="0.25">
      <c r="B83" s="41"/>
      <c r="C83" s="33"/>
      <c r="D83" s="33"/>
      <c r="E83" s="33"/>
      <c r="F83" s="33"/>
      <c r="G83" s="33"/>
      <c r="H83" s="33"/>
      <c r="I83" s="33"/>
      <c r="J83" s="33"/>
      <c r="K83" s="33"/>
      <c r="L83" s="33"/>
      <c r="M83" s="33"/>
      <c r="N83" s="33"/>
      <c r="O83" s="33"/>
      <c r="P83" s="33"/>
      <c r="Q83" s="33"/>
      <c r="R83" s="33"/>
      <c r="S83" s="33"/>
      <c r="T83" s="33"/>
      <c r="U83" s="33"/>
      <c r="V83" s="33"/>
      <c r="W83" s="34"/>
    </row>
    <row r="84" spans="2:23" x14ac:dyDescent="0.25">
      <c r="B84" s="41"/>
      <c r="C84" s="33"/>
      <c r="D84" s="33"/>
      <c r="E84" s="33"/>
      <c r="F84" s="33"/>
      <c r="G84" s="33"/>
      <c r="H84" s="33"/>
      <c r="I84" s="33"/>
      <c r="J84" s="33"/>
      <c r="K84" s="33"/>
      <c r="L84" s="33"/>
      <c r="M84" s="33"/>
      <c r="N84" s="33"/>
      <c r="O84" s="33"/>
      <c r="P84" s="33"/>
      <c r="Q84" s="33"/>
      <c r="R84" s="33"/>
      <c r="S84" s="33"/>
      <c r="T84" s="33"/>
      <c r="U84" s="33"/>
      <c r="V84" s="33"/>
      <c r="W84" s="34"/>
    </row>
    <row r="85" spans="2:23" x14ac:dyDescent="0.25">
      <c r="B85" s="41"/>
      <c r="C85" s="33"/>
      <c r="D85" s="33"/>
      <c r="E85" s="33"/>
      <c r="F85" s="33"/>
      <c r="G85" s="33"/>
      <c r="H85" s="33"/>
      <c r="I85" s="33"/>
      <c r="J85" s="33"/>
      <c r="K85" s="33"/>
      <c r="L85" s="33"/>
      <c r="M85" s="33"/>
      <c r="N85" s="33"/>
      <c r="O85" s="33"/>
      <c r="P85" s="33"/>
      <c r="Q85" s="33"/>
      <c r="R85" s="33"/>
      <c r="S85" s="33"/>
      <c r="T85" s="33"/>
      <c r="U85" s="33"/>
      <c r="V85" s="33"/>
      <c r="W85" s="34"/>
    </row>
    <row r="86" spans="2:23" x14ac:dyDescent="0.25">
      <c r="B86" s="41"/>
      <c r="C86" s="33"/>
      <c r="D86" s="33"/>
      <c r="E86" s="33"/>
      <c r="F86" s="33"/>
      <c r="G86" s="33"/>
      <c r="H86" s="33"/>
      <c r="I86" s="33"/>
      <c r="J86" s="33"/>
      <c r="K86" s="33"/>
      <c r="L86" s="33"/>
      <c r="M86" s="33"/>
      <c r="N86" s="33"/>
      <c r="O86" s="33"/>
      <c r="P86" s="33"/>
      <c r="Q86" s="33"/>
      <c r="R86" s="33"/>
      <c r="S86" s="33"/>
      <c r="T86" s="33"/>
      <c r="U86" s="33"/>
      <c r="V86" s="33"/>
      <c r="W86" s="34"/>
    </row>
    <row r="87" spans="2:23" x14ac:dyDescent="0.25">
      <c r="B87" s="41"/>
      <c r="C87" s="33"/>
      <c r="D87" s="33"/>
      <c r="E87" s="33"/>
      <c r="F87" s="33"/>
      <c r="G87" s="33"/>
      <c r="H87" s="33"/>
      <c r="I87" s="33"/>
      <c r="J87" s="33"/>
      <c r="K87" s="33"/>
      <c r="L87" s="33"/>
      <c r="M87" s="33"/>
      <c r="N87" s="33"/>
      <c r="O87" s="33"/>
      <c r="P87" s="33"/>
      <c r="Q87" s="33"/>
      <c r="R87" s="33"/>
      <c r="S87" s="33"/>
      <c r="T87" s="33"/>
      <c r="U87" s="33"/>
      <c r="V87" s="33"/>
      <c r="W87" s="34"/>
    </row>
    <row r="88" spans="2:23" x14ac:dyDescent="0.25">
      <c r="B88" s="41"/>
      <c r="C88" s="33"/>
      <c r="D88" s="33"/>
      <c r="E88" s="33"/>
      <c r="F88" s="33"/>
      <c r="G88" s="33"/>
      <c r="H88" s="33"/>
      <c r="I88" s="33"/>
      <c r="J88" s="33"/>
      <c r="K88" s="33"/>
      <c r="L88" s="33"/>
      <c r="M88" s="33"/>
      <c r="N88" s="33"/>
      <c r="O88" s="33"/>
      <c r="P88" s="33"/>
      <c r="Q88" s="33"/>
      <c r="R88" s="33"/>
      <c r="S88" s="33"/>
      <c r="T88" s="33"/>
      <c r="U88" s="33"/>
      <c r="V88" s="33"/>
      <c r="W88" s="34"/>
    </row>
    <row r="89" spans="2:23" x14ac:dyDescent="0.25">
      <c r="B89" s="41"/>
      <c r="C89" s="33"/>
      <c r="D89" s="33"/>
      <c r="E89" s="33"/>
      <c r="F89" s="33"/>
      <c r="G89" s="33"/>
      <c r="H89" s="33"/>
      <c r="I89" s="33"/>
      <c r="J89" s="33"/>
      <c r="K89" s="33"/>
      <c r="L89" s="33"/>
      <c r="M89" s="33"/>
      <c r="N89" s="33"/>
      <c r="O89" s="33"/>
      <c r="P89" s="33"/>
      <c r="Q89" s="33"/>
      <c r="R89" s="33"/>
      <c r="S89" s="33"/>
      <c r="T89" s="33"/>
      <c r="U89" s="33"/>
      <c r="V89" s="33"/>
      <c r="W89" s="34"/>
    </row>
    <row r="90" spans="2:23" x14ac:dyDescent="0.25">
      <c r="B90" s="41"/>
      <c r="C90" s="33"/>
      <c r="D90" s="33"/>
      <c r="E90" s="33"/>
      <c r="F90" s="33"/>
      <c r="G90" s="33"/>
      <c r="H90" s="33"/>
      <c r="I90" s="33"/>
      <c r="J90" s="33"/>
      <c r="K90" s="33"/>
      <c r="L90" s="33"/>
      <c r="M90" s="33"/>
      <c r="N90" s="33"/>
      <c r="O90" s="33"/>
      <c r="P90" s="33"/>
      <c r="Q90" s="33"/>
      <c r="R90" s="33"/>
      <c r="S90" s="33"/>
      <c r="T90" s="33"/>
      <c r="U90" s="33"/>
      <c r="V90" s="33"/>
      <c r="W90" s="34"/>
    </row>
    <row r="91" spans="2:23" x14ac:dyDescent="0.25">
      <c r="B91" s="41"/>
      <c r="C91" s="33"/>
      <c r="D91" s="33"/>
      <c r="E91" s="33"/>
      <c r="F91" s="33"/>
      <c r="G91" s="33"/>
      <c r="H91" s="33"/>
      <c r="I91" s="33"/>
      <c r="J91" s="33"/>
      <c r="K91" s="33"/>
      <c r="L91" s="33"/>
      <c r="M91" s="33"/>
      <c r="N91" s="33"/>
      <c r="O91" s="33"/>
      <c r="P91" s="33"/>
      <c r="Q91" s="33"/>
      <c r="R91" s="33"/>
      <c r="S91" s="33"/>
      <c r="T91" s="33"/>
      <c r="U91" s="33"/>
      <c r="V91" s="33"/>
      <c r="W91" s="34"/>
    </row>
    <row r="92" spans="2:23" x14ac:dyDescent="0.25">
      <c r="B92" s="41"/>
      <c r="C92" s="33"/>
      <c r="D92" s="33"/>
      <c r="E92" s="33"/>
      <c r="F92" s="33"/>
      <c r="G92" s="33"/>
      <c r="H92" s="33"/>
      <c r="I92" s="33"/>
      <c r="J92" s="33"/>
      <c r="K92" s="33"/>
      <c r="L92" s="33"/>
      <c r="M92" s="33"/>
      <c r="N92" s="33"/>
      <c r="O92" s="33"/>
      <c r="P92" s="33"/>
      <c r="Q92" s="33"/>
      <c r="R92" s="33"/>
      <c r="S92" s="33"/>
      <c r="T92" s="33"/>
      <c r="U92" s="33"/>
      <c r="V92" s="33"/>
      <c r="W92" s="34"/>
    </row>
    <row r="93" spans="2:23" x14ac:dyDescent="0.25">
      <c r="B93" s="41"/>
      <c r="C93" s="33"/>
      <c r="D93" s="33"/>
      <c r="E93" s="33"/>
      <c r="F93" s="33"/>
      <c r="G93" s="33"/>
      <c r="H93" s="33"/>
      <c r="I93" s="33"/>
      <c r="J93" s="33"/>
      <c r="K93" s="33"/>
      <c r="L93" s="33"/>
      <c r="M93" s="33"/>
      <c r="N93" s="33"/>
      <c r="O93" s="33"/>
      <c r="P93" s="33"/>
      <c r="Q93" s="33"/>
      <c r="R93" s="33"/>
      <c r="S93" s="33"/>
      <c r="T93" s="33"/>
      <c r="U93" s="33"/>
      <c r="V93" s="33"/>
      <c r="W93" s="34"/>
    </row>
    <row r="94" spans="2:23" x14ac:dyDescent="0.25">
      <c r="B94" s="41"/>
      <c r="C94" s="33"/>
      <c r="D94" s="33"/>
      <c r="E94" s="33"/>
      <c r="F94" s="33"/>
      <c r="G94" s="33"/>
      <c r="H94" s="33"/>
      <c r="I94" s="33"/>
      <c r="J94" s="33"/>
      <c r="K94" s="33"/>
      <c r="L94" s="33"/>
      <c r="M94" s="33"/>
      <c r="N94" s="33"/>
      <c r="O94" s="33"/>
      <c r="P94" s="33"/>
      <c r="Q94" s="33"/>
      <c r="R94" s="33"/>
      <c r="S94" s="33"/>
      <c r="T94" s="33"/>
      <c r="U94" s="33"/>
      <c r="V94" s="33"/>
      <c r="W94" s="34"/>
    </row>
    <row r="95" spans="2:23" x14ac:dyDescent="0.25">
      <c r="B95" s="41"/>
      <c r="C95" s="33"/>
      <c r="D95" s="33"/>
      <c r="E95" s="33"/>
      <c r="F95" s="33"/>
      <c r="G95" s="33"/>
      <c r="H95" s="33"/>
      <c r="I95" s="33"/>
      <c r="J95" s="33"/>
      <c r="K95" s="33"/>
      <c r="L95" s="33"/>
      <c r="M95" s="33"/>
      <c r="N95" s="33"/>
      <c r="O95" s="33"/>
      <c r="P95" s="33"/>
      <c r="Q95" s="33"/>
      <c r="R95" s="33"/>
      <c r="S95" s="33"/>
      <c r="T95" s="33"/>
      <c r="U95" s="33"/>
      <c r="V95" s="33"/>
      <c r="W95" s="34"/>
    </row>
    <row r="96" spans="2:23" x14ac:dyDescent="0.25">
      <c r="B96" s="41"/>
      <c r="C96" s="33"/>
      <c r="D96" s="33"/>
      <c r="E96" s="33"/>
      <c r="F96" s="33"/>
      <c r="G96" s="33"/>
      <c r="H96" s="33"/>
      <c r="I96" s="33"/>
      <c r="J96" s="33"/>
      <c r="K96" s="33"/>
      <c r="L96" s="33"/>
      <c r="M96" s="33"/>
      <c r="N96" s="33"/>
      <c r="O96" s="33"/>
      <c r="P96" s="33"/>
      <c r="Q96" s="33"/>
      <c r="R96" s="33"/>
      <c r="S96" s="33"/>
      <c r="T96" s="33"/>
      <c r="U96" s="33"/>
      <c r="V96" s="33"/>
      <c r="W96" s="34"/>
    </row>
    <row r="97" spans="2:23" x14ac:dyDescent="0.25">
      <c r="B97" s="41"/>
      <c r="C97" s="33"/>
      <c r="D97" s="33"/>
      <c r="E97" s="33"/>
      <c r="F97" s="33"/>
      <c r="G97" s="33"/>
      <c r="H97" s="33"/>
      <c r="I97" s="33"/>
      <c r="J97" s="33"/>
      <c r="K97" s="33"/>
      <c r="L97" s="33"/>
      <c r="M97" s="33"/>
      <c r="N97" s="33"/>
      <c r="O97" s="33"/>
      <c r="P97" s="33"/>
      <c r="Q97" s="33"/>
      <c r="R97" s="33"/>
      <c r="S97" s="33"/>
      <c r="T97" s="33"/>
      <c r="U97" s="33"/>
      <c r="V97" s="33"/>
      <c r="W97" s="34"/>
    </row>
    <row r="98" spans="2:23" x14ac:dyDescent="0.25">
      <c r="B98" s="41"/>
      <c r="C98" s="33"/>
      <c r="D98" s="33"/>
      <c r="E98" s="33"/>
      <c r="F98" s="33"/>
      <c r="G98" s="33"/>
      <c r="H98" s="33"/>
      <c r="I98" s="33"/>
      <c r="J98" s="33"/>
      <c r="K98" s="33"/>
      <c r="L98" s="33"/>
      <c r="M98" s="33"/>
      <c r="N98" s="33"/>
      <c r="O98" s="33"/>
      <c r="P98" s="33"/>
      <c r="Q98" s="33"/>
      <c r="R98" s="33"/>
      <c r="S98" s="33"/>
      <c r="T98" s="33"/>
      <c r="U98" s="33"/>
      <c r="V98" s="33"/>
      <c r="W98" s="34"/>
    </row>
    <row r="99" spans="2:23" x14ac:dyDescent="0.25">
      <c r="B99" s="41"/>
      <c r="C99" s="33"/>
      <c r="D99" s="33"/>
      <c r="E99" s="33"/>
      <c r="F99" s="33"/>
      <c r="G99" s="33"/>
      <c r="H99" s="33"/>
      <c r="I99" s="33"/>
      <c r="J99" s="33"/>
      <c r="K99" s="33"/>
      <c r="L99" s="33"/>
      <c r="M99" s="33"/>
      <c r="N99" s="33"/>
      <c r="O99" s="33"/>
      <c r="P99" s="33"/>
      <c r="Q99" s="33"/>
      <c r="R99" s="33"/>
      <c r="S99" s="33"/>
      <c r="T99" s="33"/>
      <c r="U99" s="33"/>
      <c r="V99" s="33"/>
      <c r="W99" s="34"/>
    </row>
    <row r="100" spans="2:23" x14ac:dyDescent="0.25">
      <c r="B100" s="41"/>
      <c r="C100" s="33"/>
      <c r="D100" s="33"/>
      <c r="E100" s="33"/>
      <c r="F100" s="33"/>
      <c r="G100" s="33"/>
      <c r="H100" s="33"/>
      <c r="I100" s="33"/>
      <c r="J100" s="33"/>
      <c r="K100" s="33"/>
      <c r="L100" s="33"/>
      <c r="M100" s="33"/>
      <c r="N100" s="33"/>
      <c r="O100" s="33"/>
      <c r="P100" s="33"/>
      <c r="Q100" s="33"/>
      <c r="R100" s="33"/>
      <c r="S100" s="33"/>
      <c r="T100" s="33"/>
      <c r="U100" s="33"/>
      <c r="V100" s="33"/>
      <c r="W100" s="34"/>
    </row>
    <row r="101" spans="2:23" ht="15.75" thickBot="1" x14ac:dyDescent="0.3">
      <c r="B101" s="45"/>
      <c r="C101" s="46"/>
      <c r="D101" s="46"/>
      <c r="E101" s="46"/>
      <c r="F101" s="46"/>
      <c r="G101" s="46"/>
      <c r="H101" s="46"/>
      <c r="I101" s="46"/>
      <c r="J101" s="46"/>
      <c r="K101" s="46"/>
      <c r="L101" s="46"/>
      <c r="M101" s="46"/>
      <c r="N101" s="46"/>
      <c r="O101" s="46"/>
      <c r="P101" s="46"/>
      <c r="Q101" s="46"/>
      <c r="R101" s="46"/>
      <c r="S101" s="46"/>
      <c r="T101" s="46"/>
      <c r="U101" s="46"/>
      <c r="V101" s="46"/>
      <c r="W101" s="47"/>
    </row>
  </sheetData>
  <mergeCells count="29">
    <mergeCell ref="D12:W12"/>
    <mergeCell ref="D13:W13"/>
    <mergeCell ref="D15:W15"/>
    <mergeCell ref="D14:W14"/>
    <mergeCell ref="B12:C12"/>
    <mergeCell ref="B13:C13"/>
    <mergeCell ref="B14:C14"/>
    <mergeCell ref="B15:C15"/>
    <mergeCell ref="B18:W18"/>
    <mergeCell ref="B21:B26"/>
    <mergeCell ref="B27:B34"/>
    <mergeCell ref="B19:B20"/>
    <mergeCell ref="D16:W16"/>
    <mergeCell ref="B16:C16"/>
    <mergeCell ref="B1:W1"/>
    <mergeCell ref="B2:W4"/>
    <mergeCell ref="B6:C6"/>
    <mergeCell ref="B11:C11"/>
    <mergeCell ref="D6:W6"/>
    <mergeCell ref="D7:W7"/>
    <mergeCell ref="D8:W8"/>
    <mergeCell ref="D9:W9"/>
    <mergeCell ref="D11:W11"/>
    <mergeCell ref="B10:C10"/>
    <mergeCell ref="D10:W10"/>
    <mergeCell ref="B7:C7"/>
    <mergeCell ref="B8:C8"/>
    <mergeCell ref="B9:C9"/>
    <mergeCell ref="B5:W5"/>
  </mergeCells>
  <pageMargins left="0.25" right="0.25" top="0.75" bottom="0.75" header="0.3" footer="0.3"/>
  <pageSetup paperSize="9" scale="48" fitToHeight="0" orientation="landscape"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pageSetUpPr fitToPage="1"/>
  </sheetPr>
  <dimension ref="A1:N66"/>
  <sheetViews>
    <sheetView zoomScale="110" zoomScaleNormal="110" workbookViewId="0">
      <pane xSplit="3" ySplit="2" topLeftCell="E3" activePane="bottomRight" state="frozen"/>
      <selection pane="topRight" activeCell="D1" sqref="D1"/>
      <selection pane="bottomLeft" activeCell="A3" sqref="A3"/>
      <selection pane="bottomRight" activeCell="C3" sqref="C3"/>
    </sheetView>
  </sheetViews>
  <sheetFormatPr defaultRowHeight="15" customHeight="1" x14ac:dyDescent="0.25"/>
  <cols>
    <col min="1" max="1" width="21.28515625" style="66" customWidth="1"/>
    <col min="2" max="2" width="10.7109375" style="66" customWidth="1"/>
    <col min="3" max="3" width="76.7109375" style="66" customWidth="1"/>
    <col min="4" max="4" width="28" style="66" customWidth="1"/>
    <col min="5" max="5" width="34" style="66" customWidth="1"/>
    <col min="6" max="6" width="27.140625" style="66" customWidth="1"/>
    <col min="7" max="7" width="21.5703125" style="66" customWidth="1"/>
    <col min="8" max="8" width="26.42578125" style="66" customWidth="1"/>
    <col min="9" max="9" width="34" style="66" customWidth="1"/>
    <col min="10" max="10" width="11.5703125" style="66" hidden="1" customWidth="1"/>
    <col min="13" max="13" width="10.85546875" customWidth="1"/>
  </cols>
  <sheetData>
    <row r="1" spans="1:14" ht="46.15" customHeight="1" x14ac:dyDescent="0.25">
      <c r="A1" s="321" t="s">
        <v>45</v>
      </c>
      <c r="B1" s="323" t="s">
        <v>46</v>
      </c>
      <c r="C1" s="319" t="s">
        <v>47</v>
      </c>
      <c r="D1" s="327" t="s">
        <v>48</v>
      </c>
      <c r="E1" s="130" t="s">
        <v>49</v>
      </c>
      <c r="F1" s="131" t="s">
        <v>50</v>
      </c>
      <c r="G1" s="325" t="s">
        <v>51</v>
      </c>
      <c r="H1" s="317" t="s">
        <v>52</v>
      </c>
      <c r="I1" s="130" t="s">
        <v>53</v>
      </c>
      <c r="J1" s="66" t="s">
        <v>54</v>
      </c>
    </row>
    <row r="2" spans="1:14" ht="52.9" customHeight="1" x14ac:dyDescent="0.25">
      <c r="A2" s="322"/>
      <c r="B2" s="324"/>
      <c r="C2" s="320"/>
      <c r="D2" s="328"/>
      <c r="E2" s="132" t="s">
        <v>55</v>
      </c>
      <c r="F2" s="133" t="s">
        <v>56</v>
      </c>
      <c r="G2" s="326"/>
      <c r="H2" s="318"/>
      <c r="I2" s="132" t="s">
        <v>57</v>
      </c>
      <c r="J2" s="66" t="s">
        <v>58</v>
      </c>
    </row>
    <row r="3" spans="1:14" ht="30" customHeight="1" x14ac:dyDescent="0.25">
      <c r="A3" s="332" t="s">
        <v>59</v>
      </c>
      <c r="B3" s="104">
        <v>1</v>
      </c>
      <c r="C3" s="79" t="s">
        <v>60</v>
      </c>
      <c r="D3" s="76" t="s">
        <v>54</v>
      </c>
      <c r="E3" s="68" t="s">
        <v>61</v>
      </c>
      <c r="F3" s="334">
        <v>5</v>
      </c>
      <c r="G3" s="335" t="s">
        <v>62</v>
      </c>
      <c r="H3" s="329" t="s">
        <v>63</v>
      </c>
      <c r="I3" s="313">
        <v>5</v>
      </c>
      <c r="J3" s="69" t="s">
        <v>64</v>
      </c>
      <c r="N3" s="1"/>
    </row>
    <row r="4" spans="1:14" ht="41.45" customHeight="1" x14ac:dyDescent="0.25">
      <c r="A4" s="333"/>
      <c r="B4" s="105">
        <v>2</v>
      </c>
      <c r="C4" s="208" t="s">
        <v>65</v>
      </c>
      <c r="D4" s="77" t="s">
        <v>54</v>
      </c>
      <c r="E4" s="71" t="s">
        <v>66</v>
      </c>
      <c r="F4" s="334"/>
      <c r="G4" s="336"/>
      <c r="H4" s="337"/>
      <c r="I4" s="313"/>
      <c r="N4" s="1"/>
    </row>
    <row r="5" spans="1:14" ht="84" x14ac:dyDescent="0.25">
      <c r="A5" s="333"/>
      <c r="B5" s="105">
        <v>3</v>
      </c>
      <c r="C5" s="208" t="s">
        <v>67</v>
      </c>
      <c r="D5" s="77" t="s">
        <v>54</v>
      </c>
      <c r="E5" s="71" t="s">
        <v>68</v>
      </c>
      <c r="F5" s="334"/>
      <c r="G5" s="336"/>
      <c r="H5" s="337"/>
      <c r="I5" s="313"/>
      <c r="N5" s="1"/>
    </row>
    <row r="6" spans="1:14" ht="72" x14ac:dyDescent="0.25">
      <c r="A6" s="333"/>
      <c r="B6" s="106">
        <v>4</v>
      </c>
      <c r="C6" s="208" t="s">
        <v>69</v>
      </c>
      <c r="D6" s="77" t="s">
        <v>54</v>
      </c>
      <c r="E6" s="71" t="s">
        <v>70</v>
      </c>
      <c r="F6" s="334"/>
      <c r="G6" s="336"/>
      <c r="H6" s="337"/>
      <c r="I6" s="313"/>
      <c r="N6" s="1"/>
    </row>
    <row r="7" spans="1:14" ht="60" x14ac:dyDescent="0.25">
      <c r="A7" s="333"/>
      <c r="B7" s="107">
        <v>5</v>
      </c>
      <c r="C7" s="209" t="s">
        <v>71</v>
      </c>
      <c r="D7" s="77" t="s">
        <v>54</v>
      </c>
      <c r="E7" s="71" t="s">
        <v>72</v>
      </c>
      <c r="F7" s="334"/>
      <c r="G7" s="336"/>
      <c r="H7" s="337"/>
      <c r="I7" s="313"/>
    </row>
    <row r="8" spans="1:14" ht="34.5" customHeight="1" x14ac:dyDescent="0.25">
      <c r="A8" s="333"/>
      <c r="B8" s="105">
        <v>6</v>
      </c>
      <c r="C8" s="210" t="s">
        <v>73</v>
      </c>
      <c r="D8" s="77" t="s">
        <v>54</v>
      </c>
      <c r="E8" s="71" t="s">
        <v>74</v>
      </c>
      <c r="F8" s="334"/>
      <c r="G8" s="336"/>
      <c r="H8" s="337"/>
      <c r="I8" s="313"/>
    </row>
    <row r="9" spans="1:14" ht="48" x14ac:dyDescent="0.25">
      <c r="A9" s="333"/>
      <c r="B9" s="105">
        <v>7</v>
      </c>
      <c r="C9" s="210" t="s">
        <v>75</v>
      </c>
      <c r="D9" s="77" t="s">
        <v>54</v>
      </c>
      <c r="E9" s="71" t="s">
        <v>76</v>
      </c>
      <c r="F9" s="334"/>
      <c r="G9" s="336"/>
      <c r="H9" s="337"/>
      <c r="I9" s="313"/>
    </row>
    <row r="10" spans="1:14" ht="28.9" customHeight="1" thickBot="1" x14ac:dyDescent="0.3">
      <c r="A10" s="333"/>
      <c r="B10" s="117">
        <v>8</v>
      </c>
      <c r="C10" s="118" t="s">
        <v>77</v>
      </c>
      <c r="D10" s="343" t="s">
        <v>78</v>
      </c>
      <c r="E10" s="344"/>
      <c r="F10" s="334"/>
      <c r="G10" s="336"/>
      <c r="H10" s="337"/>
      <c r="I10" s="313"/>
    </row>
    <row r="11" spans="1:14" ht="53.25" customHeight="1" thickBot="1" x14ac:dyDescent="0.3">
      <c r="A11" s="78" t="s">
        <v>79</v>
      </c>
      <c r="B11" s="108" t="s">
        <v>46</v>
      </c>
      <c r="C11" s="83" t="s">
        <v>80</v>
      </c>
      <c r="D11" s="127" t="s">
        <v>81</v>
      </c>
      <c r="E11" s="128" t="s">
        <v>55</v>
      </c>
      <c r="F11" s="129" t="s">
        <v>56</v>
      </c>
      <c r="G11" s="120" t="s">
        <v>51</v>
      </c>
      <c r="H11" s="121" t="s">
        <v>52</v>
      </c>
      <c r="I11" s="134" t="s">
        <v>57</v>
      </c>
    </row>
    <row r="12" spans="1:14" ht="84" x14ac:dyDescent="0.25">
      <c r="A12" s="333" t="s">
        <v>32</v>
      </c>
      <c r="B12" s="111">
        <v>9</v>
      </c>
      <c r="C12" s="119" t="s">
        <v>82</v>
      </c>
      <c r="D12" s="126" t="s">
        <v>54</v>
      </c>
      <c r="E12" s="74" t="s">
        <v>83</v>
      </c>
      <c r="F12" s="338">
        <v>5</v>
      </c>
      <c r="G12" s="335" t="s">
        <v>84</v>
      </c>
      <c r="H12" s="329" t="s">
        <v>85</v>
      </c>
      <c r="I12" s="314">
        <v>5</v>
      </c>
    </row>
    <row r="13" spans="1:14" ht="36" x14ac:dyDescent="0.25">
      <c r="A13" s="333"/>
      <c r="B13" s="109">
        <v>10</v>
      </c>
      <c r="C13" s="84" t="s">
        <v>86</v>
      </c>
      <c r="D13" s="70" t="s">
        <v>54</v>
      </c>
      <c r="E13" s="71" t="s">
        <v>87</v>
      </c>
      <c r="F13" s="338"/>
      <c r="G13" s="335"/>
      <c r="H13" s="329"/>
      <c r="I13" s="314"/>
    </row>
    <row r="14" spans="1:14" ht="108" x14ac:dyDescent="0.25">
      <c r="A14" s="333"/>
      <c r="B14" s="109">
        <v>11</v>
      </c>
      <c r="C14" s="85" t="s">
        <v>88</v>
      </c>
      <c r="D14" s="70" t="s">
        <v>54</v>
      </c>
      <c r="E14" s="71" t="s">
        <v>89</v>
      </c>
      <c r="F14" s="338"/>
      <c r="G14" s="335"/>
      <c r="H14" s="329"/>
      <c r="I14" s="314"/>
    </row>
    <row r="15" spans="1:14" ht="51.75" customHeight="1" x14ac:dyDescent="0.25">
      <c r="A15" s="333"/>
      <c r="B15" s="109">
        <v>12</v>
      </c>
      <c r="C15" s="85" t="s">
        <v>90</v>
      </c>
      <c r="D15" s="70" t="s">
        <v>54</v>
      </c>
      <c r="E15" s="71" t="s">
        <v>91</v>
      </c>
      <c r="F15" s="338"/>
      <c r="G15" s="340"/>
      <c r="H15" s="330"/>
      <c r="I15" s="314"/>
    </row>
    <row r="16" spans="1:14" ht="96" x14ac:dyDescent="0.25">
      <c r="A16" s="333"/>
      <c r="B16" s="109">
        <v>13</v>
      </c>
      <c r="C16" s="86" t="s">
        <v>92</v>
      </c>
      <c r="D16" s="70" t="s">
        <v>54</v>
      </c>
      <c r="E16" s="71" t="s">
        <v>93</v>
      </c>
      <c r="F16" s="338"/>
      <c r="G16" s="340"/>
      <c r="H16" s="330"/>
      <c r="I16" s="314"/>
    </row>
    <row r="17" spans="1:9" ht="96" x14ac:dyDescent="0.25">
      <c r="A17" s="342"/>
      <c r="B17" s="110">
        <v>14</v>
      </c>
      <c r="C17" s="87" t="s">
        <v>94</v>
      </c>
      <c r="D17" s="72" t="s">
        <v>54</v>
      </c>
      <c r="E17" s="73" t="s">
        <v>95</v>
      </c>
      <c r="F17" s="339"/>
      <c r="G17" s="341"/>
      <c r="H17" s="331"/>
      <c r="I17" s="315"/>
    </row>
    <row r="18" spans="1:9" ht="108" x14ac:dyDescent="0.25">
      <c r="A18" s="358" t="s">
        <v>33</v>
      </c>
      <c r="B18" s="111">
        <v>15</v>
      </c>
      <c r="C18" s="211" t="s">
        <v>96</v>
      </c>
      <c r="D18" s="67" t="s">
        <v>54</v>
      </c>
      <c r="E18" s="74" t="s">
        <v>97</v>
      </c>
      <c r="F18" s="351">
        <v>5</v>
      </c>
      <c r="G18" s="350" t="s">
        <v>98</v>
      </c>
      <c r="H18" s="345" t="s">
        <v>99</v>
      </c>
      <c r="I18" s="314">
        <v>5</v>
      </c>
    </row>
    <row r="19" spans="1:9" ht="120" x14ac:dyDescent="0.25">
      <c r="A19" s="354"/>
      <c r="B19" s="109">
        <v>16</v>
      </c>
      <c r="C19" s="80" t="s">
        <v>100</v>
      </c>
      <c r="D19" s="70" t="s">
        <v>54</v>
      </c>
      <c r="E19" s="71" t="s">
        <v>101</v>
      </c>
      <c r="F19" s="351"/>
      <c r="G19" s="350"/>
      <c r="H19" s="345"/>
      <c r="I19" s="314"/>
    </row>
    <row r="20" spans="1:9" ht="48" x14ac:dyDescent="0.25">
      <c r="A20" s="354"/>
      <c r="B20" s="109">
        <v>17</v>
      </c>
      <c r="C20" s="80" t="s">
        <v>102</v>
      </c>
      <c r="D20" s="70" t="s">
        <v>54</v>
      </c>
      <c r="E20" s="71" t="s">
        <v>103</v>
      </c>
      <c r="F20" s="351"/>
      <c r="G20" s="350"/>
      <c r="H20" s="345"/>
      <c r="I20" s="314"/>
    </row>
    <row r="21" spans="1:9" ht="47.25" customHeight="1" thickBot="1" x14ac:dyDescent="0.3">
      <c r="A21" s="355"/>
      <c r="B21" s="109">
        <v>18</v>
      </c>
      <c r="C21" s="89" t="s">
        <v>104</v>
      </c>
      <c r="D21" s="72" t="s">
        <v>54</v>
      </c>
      <c r="E21" s="73" t="s">
        <v>105</v>
      </c>
      <c r="F21" s="351"/>
      <c r="G21" s="350"/>
      <c r="H21" s="345"/>
      <c r="I21" s="314"/>
    </row>
    <row r="22" spans="1:9" ht="28.9" customHeight="1" x14ac:dyDescent="0.25">
      <c r="A22" s="356" t="s">
        <v>34</v>
      </c>
      <c r="B22" s="112">
        <v>19</v>
      </c>
      <c r="C22" s="90" t="s">
        <v>106</v>
      </c>
      <c r="D22" s="67" t="s">
        <v>54</v>
      </c>
      <c r="E22" s="74" t="s">
        <v>107</v>
      </c>
      <c r="F22" s="352">
        <v>5</v>
      </c>
      <c r="G22" s="362" t="s">
        <v>108</v>
      </c>
      <c r="H22" s="346" t="s">
        <v>109</v>
      </c>
      <c r="I22" s="316">
        <v>5</v>
      </c>
    </row>
    <row r="23" spans="1:9" ht="60" x14ac:dyDescent="0.25">
      <c r="A23" s="357"/>
      <c r="B23" s="109">
        <v>20</v>
      </c>
      <c r="C23" s="91" t="s">
        <v>110</v>
      </c>
      <c r="D23" s="70" t="s">
        <v>54</v>
      </c>
      <c r="E23" s="71" t="s">
        <v>111</v>
      </c>
      <c r="F23" s="351"/>
      <c r="G23" s="350"/>
      <c r="H23" s="345"/>
      <c r="I23" s="314"/>
    </row>
    <row r="24" spans="1:9" ht="60" x14ac:dyDescent="0.25">
      <c r="A24" s="357"/>
      <c r="B24" s="109">
        <v>21</v>
      </c>
      <c r="C24" s="92" t="s">
        <v>112</v>
      </c>
      <c r="D24" s="72" t="s">
        <v>54</v>
      </c>
      <c r="E24" s="73" t="s">
        <v>113</v>
      </c>
      <c r="F24" s="351"/>
      <c r="G24" s="350"/>
      <c r="H24" s="345"/>
      <c r="I24" s="314"/>
    </row>
    <row r="25" spans="1:9" ht="72" x14ac:dyDescent="0.25">
      <c r="A25" s="359" t="s">
        <v>35</v>
      </c>
      <c r="B25" s="113">
        <v>22</v>
      </c>
      <c r="C25" s="93" t="s">
        <v>114</v>
      </c>
      <c r="D25" s="67" t="s">
        <v>54</v>
      </c>
      <c r="E25" s="74" t="s">
        <v>115</v>
      </c>
      <c r="F25" s="352">
        <v>5</v>
      </c>
      <c r="G25" s="362" t="s">
        <v>116</v>
      </c>
      <c r="H25" s="346" t="s">
        <v>117</v>
      </c>
      <c r="I25" s="316">
        <v>5</v>
      </c>
    </row>
    <row r="26" spans="1:9" ht="58.5" customHeight="1" x14ac:dyDescent="0.25">
      <c r="A26" s="360"/>
      <c r="B26" s="114">
        <v>23</v>
      </c>
      <c r="C26" s="82" t="s">
        <v>118</v>
      </c>
      <c r="D26" s="70" t="s">
        <v>54</v>
      </c>
      <c r="E26" s="71" t="s">
        <v>119</v>
      </c>
      <c r="F26" s="351"/>
      <c r="G26" s="350"/>
      <c r="H26" s="345"/>
      <c r="I26" s="314"/>
    </row>
    <row r="27" spans="1:9" ht="120" x14ac:dyDescent="0.25">
      <c r="A27" s="360"/>
      <c r="B27" s="114">
        <v>24</v>
      </c>
      <c r="C27" s="82" t="s">
        <v>120</v>
      </c>
      <c r="D27" s="70" t="s">
        <v>54</v>
      </c>
      <c r="E27" s="71" t="s">
        <v>121</v>
      </c>
      <c r="F27" s="351"/>
      <c r="G27" s="350"/>
      <c r="H27" s="345"/>
      <c r="I27" s="314"/>
    </row>
    <row r="28" spans="1:9" ht="27" customHeight="1" thickBot="1" x14ac:dyDescent="0.3">
      <c r="A28" s="361"/>
      <c r="B28" s="115">
        <v>25</v>
      </c>
      <c r="C28" s="91" t="s">
        <v>122</v>
      </c>
      <c r="D28" s="122" t="s">
        <v>54</v>
      </c>
      <c r="E28" s="239" t="s">
        <v>123</v>
      </c>
      <c r="F28" s="351"/>
      <c r="G28" s="350"/>
      <c r="H28" s="345"/>
      <c r="I28" s="315"/>
    </row>
    <row r="29" spans="1:9" ht="49.5" customHeight="1" x14ac:dyDescent="0.25">
      <c r="A29" s="124" t="s">
        <v>124</v>
      </c>
      <c r="B29" s="108" t="s">
        <v>46</v>
      </c>
      <c r="C29" s="125" t="s">
        <v>125</v>
      </c>
      <c r="D29" s="135" t="s">
        <v>126</v>
      </c>
      <c r="E29" s="136" t="s">
        <v>55</v>
      </c>
      <c r="F29" s="129" t="s">
        <v>127</v>
      </c>
      <c r="G29" s="120" t="s">
        <v>51</v>
      </c>
      <c r="H29" s="121" t="s">
        <v>52</v>
      </c>
      <c r="I29" s="137" t="s">
        <v>57</v>
      </c>
    </row>
    <row r="30" spans="1:9" ht="72" x14ac:dyDescent="0.25">
      <c r="A30" s="357" t="s">
        <v>39</v>
      </c>
      <c r="B30" s="123">
        <v>26</v>
      </c>
      <c r="C30" s="88" t="s">
        <v>128</v>
      </c>
      <c r="D30" s="67" t="s">
        <v>54</v>
      </c>
      <c r="E30" s="74" t="s">
        <v>129</v>
      </c>
      <c r="F30" s="363">
        <v>5</v>
      </c>
      <c r="G30" s="366" t="s">
        <v>130</v>
      </c>
      <c r="H30" s="349" t="s">
        <v>131</v>
      </c>
      <c r="I30" s="307">
        <v>5</v>
      </c>
    </row>
    <row r="31" spans="1:9" ht="108" x14ac:dyDescent="0.25">
      <c r="A31" s="357"/>
      <c r="B31" s="114">
        <v>27</v>
      </c>
      <c r="C31" s="85" t="s">
        <v>132</v>
      </c>
      <c r="D31" s="70" t="s">
        <v>54</v>
      </c>
      <c r="E31" s="71" t="s">
        <v>133</v>
      </c>
      <c r="F31" s="364"/>
      <c r="G31" s="366"/>
      <c r="H31" s="349"/>
      <c r="I31" s="308"/>
    </row>
    <row r="32" spans="1:9" ht="72" x14ac:dyDescent="0.25">
      <c r="A32" s="357"/>
      <c r="B32" s="114">
        <v>28</v>
      </c>
      <c r="C32" s="85" t="s">
        <v>134</v>
      </c>
      <c r="D32" s="70" t="s">
        <v>64</v>
      </c>
      <c r="E32" s="232" t="s">
        <v>135</v>
      </c>
      <c r="F32" s="364"/>
      <c r="G32" s="366"/>
      <c r="H32" s="349"/>
      <c r="I32" s="308"/>
    </row>
    <row r="33" spans="1:9" ht="96" x14ac:dyDescent="0.25">
      <c r="A33" s="357"/>
      <c r="B33" s="114">
        <v>29</v>
      </c>
      <c r="C33" s="94" t="s">
        <v>136</v>
      </c>
      <c r="D33" s="240" t="s">
        <v>54</v>
      </c>
      <c r="E33" s="71" t="s">
        <v>137</v>
      </c>
      <c r="F33" s="364"/>
      <c r="G33" s="366"/>
      <c r="H33" s="349"/>
      <c r="I33" s="308"/>
    </row>
    <row r="34" spans="1:9" ht="156" x14ac:dyDescent="0.25">
      <c r="A34" s="357"/>
      <c r="B34" s="212">
        <v>30</v>
      </c>
      <c r="C34" s="213" t="s">
        <v>138</v>
      </c>
      <c r="D34" s="240" t="s">
        <v>54</v>
      </c>
      <c r="E34" s="241" t="s">
        <v>139</v>
      </c>
      <c r="F34" s="365"/>
      <c r="G34" s="366"/>
      <c r="H34" s="349"/>
      <c r="I34" s="309"/>
    </row>
    <row r="35" spans="1:9" ht="30" customHeight="1" x14ac:dyDescent="0.25">
      <c r="A35" s="357"/>
      <c r="B35" s="115">
        <v>31</v>
      </c>
      <c r="C35" s="95" t="s">
        <v>140</v>
      </c>
      <c r="D35" s="240" t="s">
        <v>54</v>
      </c>
      <c r="E35" s="71" t="s">
        <v>141</v>
      </c>
      <c r="F35" s="365"/>
      <c r="G35" s="366"/>
      <c r="H35" s="349"/>
      <c r="I35" s="309"/>
    </row>
    <row r="36" spans="1:9" ht="45.75" customHeight="1" thickBot="1" x14ac:dyDescent="0.3">
      <c r="A36" s="357"/>
      <c r="B36" s="115">
        <v>32</v>
      </c>
      <c r="C36" s="96" t="s">
        <v>142</v>
      </c>
      <c r="D36" s="242" t="s">
        <v>54</v>
      </c>
      <c r="E36" s="243" t="s">
        <v>143</v>
      </c>
      <c r="F36" s="365"/>
      <c r="G36" s="366"/>
      <c r="H36" s="349"/>
      <c r="I36" s="309"/>
    </row>
    <row r="37" spans="1:9" ht="144" x14ac:dyDescent="0.25">
      <c r="A37" s="356" t="s">
        <v>40</v>
      </c>
      <c r="B37" s="113">
        <v>33</v>
      </c>
      <c r="C37" s="97" t="s">
        <v>144</v>
      </c>
      <c r="D37" s="244" t="s">
        <v>54</v>
      </c>
      <c r="E37" s="74" t="s">
        <v>145</v>
      </c>
      <c r="F37" s="373">
        <v>5</v>
      </c>
      <c r="G37" s="376" t="s">
        <v>146</v>
      </c>
      <c r="H37" s="347" t="s">
        <v>147</v>
      </c>
      <c r="I37" s="310">
        <v>5</v>
      </c>
    </row>
    <row r="38" spans="1:9" ht="54" customHeight="1" x14ac:dyDescent="0.25">
      <c r="A38" s="357"/>
      <c r="B38" s="114">
        <v>34</v>
      </c>
      <c r="C38" s="80" t="s">
        <v>148</v>
      </c>
      <c r="D38" s="240" t="s">
        <v>54</v>
      </c>
      <c r="E38" s="71" t="s">
        <v>149</v>
      </c>
      <c r="F38" s="374"/>
      <c r="G38" s="377"/>
      <c r="H38" s="348"/>
      <c r="I38" s="311"/>
    </row>
    <row r="39" spans="1:9" ht="72" x14ac:dyDescent="0.25">
      <c r="A39" s="357"/>
      <c r="B39" s="114">
        <v>35</v>
      </c>
      <c r="C39" s="80" t="s">
        <v>150</v>
      </c>
      <c r="D39" s="240" t="s">
        <v>54</v>
      </c>
      <c r="E39" s="71" t="s">
        <v>151</v>
      </c>
      <c r="F39" s="374"/>
      <c r="G39" s="377"/>
      <c r="H39" s="348"/>
      <c r="I39" s="311"/>
    </row>
    <row r="40" spans="1:9" ht="120" x14ac:dyDescent="0.25">
      <c r="A40" s="357"/>
      <c r="B40" s="115">
        <v>36</v>
      </c>
      <c r="C40" s="92" t="s">
        <v>152</v>
      </c>
      <c r="D40" s="245" t="s">
        <v>54</v>
      </c>
      <c r="E40" s="71" t="s">
        <v>153</v>
      </c>
      <c r="F40" s="375"/>
      <c r="G40" s="377"/>
      <c r="H40" s="348"/>
      <c r="I40" s="312"/>
    </row>
    <row r="41" spans="1:9" ht="57" customHeight="1" thickBot="1" x14ac:dyDescent="0.3">
      <c r="A41" s="357"/>
      <c r="B41" s="115">
        <v>37</v>
      </c>
      <c r="C41" s="81" t="s">
        <v>154</v>
      </c>
      <c r="D41" s="379" t="s">
        <v>155</v>
      </c>
      <c r="E41" s="380"/>
      <c r="F41" s="375"/>
      <c r="G41" s="377"/>
      <c r="H41" s="348"/>
      <c r="I41" s="312"/>
    </row>
    <row r="42" spans="1:9" ht="60" x14ac:dyDescent="0.25">
      <c r="A42" s="356" t="s">
        <v>41</v>
      </c>
      <c r="B42" s="113">
        <v>38</v>
      </c>
      <c r="C42" s="98" t="s">
        <v>156</v>
      </c>
      <c r="D42" s="67" t="s">
        <v>54</v>
      </c>
      <c r="E42" s="71" t="s">
        <v>157</v>
      </c>
      <c r="F42" s="370">
        <v>5</v>
      </c>
      <c r="G42" s="376" t="s">
        <v>158</v>
      </c>
      <c r="H42" s="347" t="s">
        <v>159</v>
      </c>
      <c r="I42" s="303">
        <v>5</v>
      </c>
    </row>
    <row r="43" spans="1:9" ht="60" x14ac:dyDescent="0.25">
      <c r="A43" s="357"/>
      <c r="B43" s="114">
        <v>39</v>
      </c>
      <c r="C43" s="84" t="s">
        <v>160</v>
      </c>
      <c r="D43" s="70" t="s">
        <v>54</v>
      </c>
      <c r="E43" s="71" t="s">
        <v>161</v>
      </c>
      <c r="F43" s="371"/>
      <c r="G43" s="377"/>
      <c r="H43" s="348"/>
      <c r="I43" s="304"/>
    </row>
    <row r="44" spans="1:9" ht="60" x14ac:dyDescent="0.25">
      <c r="A44" s="357"/>
      <c r="B44" s="114">
        <v>40</v>
      </c>
      <c r="C44" s="84" t="s">
        <v>162</v>
      </c>
      <c r="D44" s="70" t="s">
        <v>54</v>
      </c>
      <c r="E44" s="71" t="s">
        <v>163</v>
      </c>
      <c r="F44" s="371"/>
      <c r="G44" s="377"/>
      <c r="H44" s="348"/>
      <c r="I44" s="304"/>
    </row>
    <row r="45" spans="1:9" ht="48" x14ac:dyDescent="0.25">
      <c r="A45" s="357"/>
      <c r="B45" s="114">
        <v>41</v>
      </c>
      <c r="C45" s="80" t="s">
        <v>164</v>
      </c>
      <c r="D45" s="70" t="s">
        <v>54</v>
      </c>
      <c r="E45" s="71" t="s">
        <v>165</v>
      </c>
      <c r="F45" s="371"/>
      <c r="G45" s="377"/>
      <c r="H45" s="348"/>
      <c r="I45" s="304"/>
    </row>
    <row r="46" spans="1:9" ht="72" x14ac:dyDescent="0.25">
      <c r="A46" s="357"/>
      <c r="B46" s="115">
        <v>42</v>
      </c>
      <c r="C46" s="92" t="s">
        <v>166</v>
      </c>
      <c r="D46" s="75" t="s">
        <v>54</v>
      </c>
      <c r="E46" s="71" t="s">
        <v>167</v>
      </c>
      <c r="F46" s="372"/>
      <c r="G46" s="377"/>
      <c r="H46" s="348"/>
      <c r="I46" s="305"/>
    </row>
    <row r="47" spans="1:9" ht="30.6" customHeight="1" x14ac:dyDescent="0.25">
      <c r="A47" s="357"/>
      <c r="B47" s="115">
        <v>43</v>
      </c>
      <c r="C47" s="96" t="s">
        <v>142</v>
      </c>
      <c r="D47" s="381" t="s">
        <v>168</v>
      </c>
      <c r="E47" s="382"/>
      <c r="F47" s="372"/>
      <c r="G47" s="377"/>
      <c r="H47" s="348"/>
      <c r="I47" s="305"/>
    </row>
    <row r="48" spans="1:9" ht="27" customHeight="1" x14ac:dyDescent="0.25">
      <c r="A48" s="353" t="s">
        <v>42</v>
      </c>
      <c r="B48" s="214">
        <v>44</v>
      </c>
      <c r="C48" s="97" t="s">
        <v>169</v>
      </c>
      <c r="D48" s="67" t="s">
        <v>54</v>
      </c>
      <c r="E48" s="71" t="s">
        <v>170</v>
      </c>
      <c r="F48" s="367">
        <v>5</v>
      </c>
      <c r="G48" s="362" t="s">
        <v>171</v>
      </c>
      <c r="H48" s="346" t="s">
        <v>172</v>
      </c>
      <c r="I48" s="303">
        <v>5</v>
      </c>
    </row>
    <row r="49" spans="1:9" ht="72" x14ac:dyDescent="0.25">
      <c r="A49" s="354"/>
      <c r="B49" s="215">
        <v>45</v>
      </c>
      <c r="C49" s="208" t="s">
        <v>173</v>
      </c>
      <c r="D49" s="70" t="s">
        <v>54</v>
      </c>
      <c r="E49" s="71" t="s">
        <v>174</v>
      </c>
      <c r="F49" s="368"/>
      <c r="G49" s="350"/>
      <c r="H49" s="345"/>
      <c r="I49" s="304"/>
    </row>
    <row r="50" spans="1:9" ht="36" x14ac:dyDescent="0.25">
      <c r="A50" s="354"/>
      <c r="B50" s="215">
        <v>46</v>
      </c>
      <c r="C50" s="208" t="s">
        <v>175</v>
      </c>
      <c r="D50" s="70" t="s">
        <v>54</v>
      </c>
      <c r="E50" s="71" t="s">
        <v>176</v>
      </c>
      <c r="F50" s="368"/>
      <c r="G50" s="350"/>
      <c r="H50" s="345"/>
      <c r="I50" s="304"/>
    </row>
    <row r="51" spans="1:9" ht="180" x14ac:dyDescent="0.25">
      <c r="A51" s="354"/>
      <c r="B51" s="215">
        <v>47</v>
      </c>
      <c r="C51" s="208" t="s">
        <v>177</v>
      </c>
      <c r="D51" s="70" t="s">
        <v>54</v>
      </c>
      <c r="E51" s="71" t="s">
        <v>178</v>
      </c>
      <c r="F51" s="368"/>
      <c r="G51" s="350"/>
      <c r="H51" s="345"/>
      <c r="I51" s="304"/>
    </row>
    <row r="52" spans="1:9" ht="28.9" customHeight="1" x14ac:dyDescent="0.25">
      <c r="A52" s="354"/>
      <c r="B52" s="215">
        <v>48</v>
      </c>
      <c r="C52" s="208" t="s">
        <v>179</v>
      </c>
      <c r="D52" s="70" t="s">
        <v>54</v>
      </c>
      <c r="E52" s="71" t="s">
        <v>180</v>
      </c>
      <c r="F52" s="368"/>
      <c r="G52" s="350"/>
      <c r="H52" s="345"/>
      <c r="I52" s="304"/>
    </row>
    <row r="53" spans="1:9" ht="45.6" customHeight="1" x14ac:dyDescent="0.25">
      <c r="A53" s="354"/>
      <c r="B53" s="215">
        <v>49</v>
      </c>
      <c r="C53" s="208" t="s">
        <v>181</v>
      </c>
      <c r="D53" s="70" t="s">
        <v>54</v>
      </c>
      <c r="E53" s="71" t="s">
        <v>182</v>
      </c>
      <c r="F53" s="368"/>
      <c r="G53" s="350"/>
      <c r="H53" s="345"/>
      <c r="I53" s="304"/>
    </row>
    <row r="54" spans="1:9" ht="49.5" customHeight="1" x14ac:dyDescent="0.25">
      <c r="A54" s="355"/>
      <c r="B54" s="216">
        <v>50</v>
      </c>
      <c r="C54" s="92" t="s">
        <v>183</v>
      </c>
      <c r="D54" s="70" t="s">
        <v>54</v>
      </c>
      <c r="E54" s="71" t="s">
        <v>184</v>
      </c>
      <c r="F54" s="369"/>
      <c r="G54" s="350"/>
      <c r="H54" s="345"/>
      <c r="I54" s="305"/>
    </row>
    <row r="55" spans="1:9" ht="30" customHeight="1" x14ac:dyDescent="0.25">
      <c r="A55" s="355"/>
      <c r="B55" s="217">
        <v>51</v>
      </c>
      <c r="C55" s="96" t="s">
        <v>185</v>
      </c>
      <c r="D55" s="381" t="s">
        <v>186</v>
      </c>
      <c r="E55" s="382"/>
      <c r="F55" s="369"/>
      <c r="G55" s="350"/>
      <c r="H55" s="345"/>
      <c r="I55" s="305"/>
    </row>
    <row r="56" spans="1:9" ht="96" x14ac:dyDescent="0.25">
      <c r="A56" s="353" t="s">
        <v>43</v>
      </c>
      <c r="B56" s="123">
        <v>52</v>
      </c>
      <c r="C56" s="97" t="s">
        <v>187</v>
      </c>
      <c r="D56" s="244" t="s">
        <v>64</v>
      </c>
      <c r="E56" s="71" t="s">
        <v>188</v>
      </c>
      <c r="F56" s="386">
        <v>4</v>
      </c>
      <c r="G56" s="390" t="s">
        <v>189</v>
      </c>
      <c r="H56" s="383" t="s">
        <v>190</v>
      </c>
      <c r="I56" s="307">
        <v>5</v>
      </c>
    </row>
    <row r="57" spans="1:9" ht="31.9" customHeight="1" x14ac:dyDescent="0.25">
      <c r="A57" s="354"/>
      <c r="B57" s="114">
        <v>53</v>
      </c>
      <c r="C57" s="80" t="s">
        <v>191</v>
      </c>
      <c r="D57" s="240" t="s">
        <v>54</v>
      </c>
      <c r="E57" s="71" t="s">
        <v>192</v>
      </c>
      <c r="F57" s="387"/>
      <c r="G57" s="391"/>
      <c r="H57" s="384"/>
      <c r="I57" s="308"/>
    </row>
    <row r="58" spans="1:9" ht="31.9" customHeight="1" x14ac:dyDescent="0.25">
      <c r="A58" s="354"/>
      <c r="B58" s="114">
        <v>54</v>
      </c>
      <c r="C58" s="99" t="s">
        <v>193</v>
      </c>
      <c r="D58" s="240" t="s">
        <v>54</v>
      </c>
      <c r="E58" s="71" t="s">
        <v>194</v>
      </c>
      <c r="F58" s="387"/>
      <c r="G58" s="391"/>
      <c r="H58" s="384"/>
      <c r="I58" s="308"/>
    </row>
    <row r="59" spans="1:9" ht="63" customHeight="1" x14ac:dyDescent="0.25">
      <c r="A59" s="354"/>
      <c r="B59" s="114">
        <v>55</v>
      </c>
      <c r="C59" s="100" t="s">
        <v>195</v>
      </c>
      <c r="D59" s="240" t="s">
        <v>54</v>
      </c>
      <c r="E59" s="71" t="s">
        <v>196</v>
      </c>
      <c r="F59" s="387"/>
      <c r="G59" s="391"/>
      <c r="H59" s="384"/>
      <c r="I59" s="308"/>
    </row>
    <row r="60" spans="1:9" ht="72" x14ac:dyDescent="0.25">
      <c r="A60" s="355"/>
      <c r="B60" s="115">
        <v>56</v>
      </c>
      <c r="C60" s="101" t="s">
        <v>197</v>
      </c>
      <c r="D60" s="240" t="s">
        <v>54</v>
      </c>
      <c r="E60" s="71" t="s">
        <v>198</v>
      </c>
      <c r="F60" s="388"/>
      <c r="G60" s="391"/>
      <c r="H60" s="384"/>
      <c r="I60" s="309"/>
    </row>
    <row r="61" spans="1:9" ht="32.450000000000003" customHeight="1" thickBot="1" x14ac:dyDescent="0.3">
      <c r="A61" s="355"/>
      <c r="B61" s="115">
        <v>57</v>
      </c>
      <c r="C61" s="102" t="s">
        <v>199</v>
      </c>
      <c r="D61" s="379" t="s">
        <v>200</v>
      </c>
      <c r="E61" s="380"/>
      <c r="F61" s="388"/>
      <c r="G61" s="391"/>
      <c r="H61" s="384"/>
      <c r="I61" s="309"/>
    </row>
    <row r="62" spans="1:9" ht="63" customHeight="1" x14ac:dyDescent="0.25">
      <c r="A62" s="353" t="s">
        <v>44</v>
      </c>
      <c r="B62" s="113">
        <v>58</v>
      </c>
      <c r="C62" s="93" t="s">
        <v>201</v>
      </c>
      <c r="D62" s="67" t="s">
        <v>54</v>
      </c>
      <c r="E62" s="71" t="s">
        <v>202</v>
      </c>
      <c r="F62" s="367">
        <v>5</v>
      </c>
      <c r="G62" s="362" t="s">
        <v>203</v>
      </c>
      <c r="H62" s="346" t="s">
        <v>204</v>
      </c>
      <c r="I62" s="303">
        <v>5</v>
      </c>
    </row>
    <row r="63" spans="1:9" ht="48" customHeight="1" x14ac:dyDescent="0.25">
      <c r="A63" s="354"/>
      <c r="B63" s="114">
        <v>59</v>
      </c>
      <c r="C63" s="80" t="s">
        <v>205</v>
      </c>
      <c r="D63" s="70" t="s">
        <v>54</v>
      </c>
      <c r="E63" s="71" t="s">
        <v>206</v>
      </c>
      <c r="F63" s="368"/>
      <c r="G63" s="350"/>
      <c r="H63" s="345"/>
      <c r="I63" s="304"/>
    </row>
    <row r="64" spans="1:9" ht="31.9" customHeight="1" x14ac:dyDescent="0.25">
      <c r="A64" s="354"/>
      <c r="B64" s="114">
        <v>60</v>
      </c>
      <c r="C64" s="80" t="s">
        <v>207</v>
      </c>
      <c r="D64" s="70" t="s">
        <v>58</v>
      </c>
      <c r="E64" s="71" t="s">
        <v>208</v>
      </c>
      <c r="F64" s="368"/>
      <c r="G64" s="350"/>
      <c r="H64" s="345"/>
      <c r="I64" s="304"/>
    </row>
    <row r="65" spans="1:9" ht="28.15" customHeight="1" x14ac:dyDescent="0.25">
      <c r="A65" s="355"/>
      <c r="B65" s="115">
        <v>61</v>
      </c>
      <c r="C65" s="92" t="s">
        <v>209</v>
      </c>
      <c r="D65" s="70" t="s">
        <v>54</v>
      </c>
      <c r="E65" s="71" t="s">
        <v>210</v>
      </c>
      <c r="F65" s="369"/>
      <c r="G65" s="350"/>
      <c r="H65" s="345"/>
      <c r="I65" s="305"/>
    </row>
    <row r="66" spans="1:9" ht="31.15" customHeight="1" thickBot="1" x14ac:dyDescent="0.3">
      <c r="A66" s="378"/>
      <c r="B66" s="116">
        <v>62</v>
      </c>
      <c r="C66" s="103" t="s">
        <v>199</v>
      </c>
      <c r="D66" s="381" t="s">
        <v>211</v>
      </c>
      <c r="E66" s="382"/>
      <c r="F66" s="389"/>
      <c r="G66" s="392"/>
      <c r="H66" s="385"/>
      <c r="I66" s="306"/>
    </row>
  </sheetData>
  <mergeCells count="67">
    <mergeCell ref="H56:H61"/>
    <mergeCell ref="H62:H66"/>
    <mergeCell ref="F56:F61"/>
    <mergeCell ref="F62:F66"/>
    <mergeCell ref="G56:G61"/>
    <mergeCell ref="G62:G66"/>
    <mergeCell ref="F42:F47"/>
    <mergeCell ref="F37:F41"/>
    <mergeCell ref="G37:G41"/>
    <mergeCell ref="A62:A66"/>
    <mergeCell ref="A56:A61"/>
    <mergeCell ref="G42:G47"/>
    <mergeCell ref="G48:G55"/>
    <mergeCell ref="D41:E41"/>
    <mergeCell ref="D47:E47"/>
    <mergeCell ref="D55:E55"/>
    <mergeCell ref="D61:E61"/>
    <mergeCell ref="D66:E66"/>
    <mergeCell ref="G18:G21"/>
    <mergeCell ref="F18:F21"/>
    <mergeCell ref="F25:F28"/>
    <mergeCell ref="A48:A55"/>
    <mergeCell ref="A42:A47"/>
    <mergeCell ref="F22:F24"/>
    <mergeCell ref="A30:A36"/>
    <mergeCell ref="A18:A21"/>
    <mergeCell ref="A22:A24"/>
    <mergeCell ref="A25:A28"/>
    <mergeCell ref="A37:A41"/>
    <mergeCell ref="G22:G24"/>
    <mergeCell ref="G25:G28"/>
    <mergeCell ref="F30:F36"/>
    <mergeCell ref="G30:G36"/>
    <mergeCell ref="F48:F55"/>
    <mergeCell ref="H18:H21"/>
    <mergeCell ref="H22:H24"/>
    <mergeCell ref="H25:H28"/>
    <mergeCell ref="H42:H47"/>
    <mergeCell ref="H48:H55"/>
    <mergeCell ref="H37:H41"/>
    <mergeCell ref="H30:H36"/>
    <mergeCell ref="H12:H17"/>
    <mergeCell ref="A3:A10"/>
    <mergeCell ref="F3:F10"/>
    <mergeCell ref="G3:G10"/>
    <mergeCell ref="H3:H10"/>
    <mergeCell ref="F12:F17"/>
    <mergeCell ref="G12:G17"/>
    <mergeCell ref="A12:A17"/>
    <mergeCell ref="D10:E10"/>
    <mergeCell ref="H1:H2"/>
    <mergeCell ref="C1:C2"/>
    <mergeCell ref="A1:A2"/>
    <mergeCell ref="B1:B2"/>
    <mergeCell ref="G1:G2"/>
    <mergeCell ref="D1:D2"/>
    <mergeCell ref="I3:I10"/>
    <mergeCell ref="I12:I17"/>
    <mergeCell ref="I18:I21"/>
    <mergeCell ref="I22:I24"/>
    <mergeCell ref="I25:I28"/>
    <mergeCell ref="I62:I66"/>
    <mergeCell ref="I30:I36"/>
    <mergeCell ref="I37:I41"/>
    <mergeCell ref="I42:I47"/>
    <mergeCell ref="I48:I55"/>
    <mergeCell ref="I56:I61"/>
  </mergeCells>
  <dataValidations count="1">
    <dataValidation type="list" allowBlank="1" showInputMessage="1" showErrorMessage="1" sqref="D3:D9 D12:D28 D30:D40 D42:D46 D48:D54 D56:D60 D62:D65" xr:uid="{623AE970-F934-4BCE-9B96-AB148D8833A9}">
      <formula1>$J$1:$J$3</formula1>
    </dataValidation>
  </dataValidations>
  <pageMargins left="0.25" right="0.25" top="0.75" bottom="0.75" header="0.3" footer="0.3"/>
  <pageSetup paperSize="9" scale="49" fitToHeight="0"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12C25-4106-46D0-875F-27F4CF0D7A79}">
  <sheetPr>
    <tabColor rgb="FFFF9900"/>
    <pageSetUpPr fitToPage="1"/>
  </sheetPr>
  <dimension ref="A1:I75"/>
  <sheetViews>
    <sheetView zoomScale="98" zoomScaleNormal="100" workbookViewId="0">
      <selection activeCell="C36" sqref="C36"/>
    </sheetView>
  </sheetViews>
  <sheetFormatPr defaultColWidth="8.85546875" defaultRowHeight="15" customHeight="1" x14ac:dyDescent="0.25"/>
  <cols>
    <col min="1" max="1" width="51.28515625" style="8" customWidth="1"/>
    <col min="2" max="2" width="41.5703125" style="8" customWidth="1"/>
    <col min="3" max="3" width="46.7109375" style="8" customWidth="1"/>
    <col min="4" max="4" width="41.5703125" style="8" customWidth="1"/>
    <col min="5" max="5" width="32" style="8" customWidth="1"/>
    <col min="6" max="6" width="35.5703125" style="8" customWidth="1"/>
    <col min="7" max="7" width="15.7109375" style="8" customWidth="1"/>
    <col min="8" max="8" width="8.85546875" style="8"/>
    <col min="9" max="9" width="8.85546875" style="8" hidden="1" customWidth="1"/>
    <col min="10" max="10" width="7.28515625" style="8" customWidth="1"/>
    <col min="11" max="16" width="8.85546875" style="8" customWidth="1"/>
    <col min="17" max="16384" width="8.85546875" style="8"/>
  </cols>
  <sheetData>
    <row r="1" spans="1:9" s="48" customFormat="1" ht="18" customHeight="1" x14ac:dyDescent="0.25">
      <c r="A1" s="400" t="s">
        <v>212</v>
      </c>
      <c r="B1" s="401"/>
      <c r="C1" s="401"/>
      <c r="D1" s="401"/>
      <c r="E1" s="401"/>
      <c r="F1" s="402"/>
    </row>
    <row r="2" spans="1:9" ht="50.45" customHeight="1" x14ac:dyDescent="0.25">
      <c r="A2" s="434" t="s">
        <v>213</v>
      </c>
      <c r="B2" s="418"/>
      <c r="C2" s="418"/>
      <c r="D2" s="418"/>
      <c r="E2" s="418"/>
      <c r="F2" s="419"/>
    </row>
    <row r="3" spans="1:9" ht="77.45" customHeight="1" x14ac:dyDescent="0.25">
      <c r="A3" s="420" t="s">
        <v>214</v>
      </c>
      <c r="B3" s="418"/>
      <c r="C3" s="418"/>
      <c r="D3" s="418"/>
      <c r="E3" s="418"/>
      <c r="F3" s="419"/>
    </row>
    <row r="4" spans="1:9" ht="32.450000000000003" customHeight="1" x14ac:dyDescent="0.25">
      <c r="A4" s="417" t="s">
        <v>215</v>
      </c>
      <c r="B4" s="418"/>
      <c r="C4" s="418"/>
      <c r="D4" s="418"/>
      <c r="E4" s="418"/>
      <c r="F4" s="419"/>
    </row>
    <row r="5" spans="1:9" ht="49.15" customHeight="1" x14ac:dyDescent="0.25">
      <c r="A5" s="417" t="s">
        <v>216</v>
      </c>
      <c r="B5" s="418"/>
      <c r="C5" s="418"/>
      <c r="D5" s="418"/>
      <c r="E5" s="418"/>
      <c r="F5" s="419"/>
    </row>
    <row r="6" spans="1:9" ht="105" customHeight="1" x14ac:dyDescent="0.25">
      <c r="A6" s="414" t="s">
        <v>217</v>
      </c>
      <c r="B6" s="415"/>
      <c r="C6" s="415"/>
      <c r="D6" s="415"/>
      <c r="E6" s="415"/>
      <c r="F6" s="416"/>
    </row>
    <row r="7" spans="1:9" ht="61.9" customHeight="1" x14ac:dyDescent="0.25">
      <c r="A7" s="411" t="s">
        <v>218</v>
      </c>
      <c r="B7" s="412"/>
      <c r="C7" s="412"/>
      <c r="D7" s="412"/>
      <c r="E7" s="412"/>
      <c r="F7" s="413"/>
    </row>
    <row r="8" spans="1:9" ht="61.9" customHeight="1" x14ac:dyDescent="0.35">
      <c r="A8" s="408" t="s">
        <v>219</v>
      </c>
      <c r="B8" s="409"/>
      <c r="C8" s="409"/>
      <c r="D8" s="409"/>
      <c r="E8" s="409"/>
      <c r="F8" s="410"/>
    </row>
    <row r="9" spans="1:9" ht="23.45" customHeight="1" x14ac:dyDescent="0.25">
      <c r="A9" s="421" t="s">
        <v>220</v>
      </c>
      <c r="B9" s="422"/>
      <c r="C9" s="422"/>
      <c r="D9" s="422"/>
      <c r="E9" s="422"/>
      <c r="F9" s="423"/>
    </row>
    <row r="10" spans="1:9" ht="30" customHeight="1" x14ac:dyDescent="0.25">
      <c r="A10" s="153" t="s">
        <v>221</v>
      </c>
      <c r="B10" s="406" t="s">
        <v>222</v>
      </c>
      <c r="C10" s="406"/>
      <c r="D10" s="406"/>
      <c r="E10" s="406"/>
      <c r="F10" s="407"/>
    </row>
    <row r="11" spans="1:9" ht="48.75" customHeight="1" x14ac:dyDescent="0.25">
      <c r="A11" s="154" t="s">
        <v>223</v>
      </c>
      <c r="B11" s="403" t="s">
        <v>224</v>
      </c>
      <c r="C11" s="404"/>
      <c r="D11" s="404"/>
      <c r="E11" s="404"/>
      <c r="F11" s="405"/>
      <c r="I11" s="8" t="s">
        <v>225</v>
      </c>
    </row>
    <row r="12" spans="1:9" ht="77.25" customHeight="1" x14ac:dyDescent="0.25">
      <c r="A12" s="155" t="s">
        <v>226</v>
      </c>
      <c r="B12" s="430" t="s">
        <v>227</v>
      </c>
      <c r="C12" s="431"/>
      <c r="D12" s="431"/>
      <c r="E12" s="431"/>
      <c r="F12" s="432"/>
    </row>
    <row r="13" spans="1:9" ht="30.6" customHeight="1" x14ac:dyDescent="0.25">
      <c r="A13" s="156" t="s">
        <v>228</v>
      </c>
      <c r="B13" s="439" t="s">
        <v>229</v>
      </c>
      <c r="C13" s="440"/>
      <c r="D13" s="441"/>
      <c r="E13" s="442"/>
      <c r="F13" s="443"/>
      <c r="I13" s="8" t="s">
        <v>230</v>
      </c>
    </row>
    <row r="14" spans="1:9" ht="53.45" customHeight="1" x14ac:dyDescent="0.25">
      <c r="A14" s="157" t="s">
        <v>231</v>
      </c>
      <c r="B14" s="444" t="s">
        <v>232</v>
      </c>
      <c r="C14" s="445"/>
      <c r="D14" s="445"/>
      <c r="E14" s="445"/>
      <c r="F14" s="446"/>
      <c r="I14" s="8" t="s">
        <v>233</v>
      </c>
    </row>
    <row r="15" spans="1:9" ht="101.25" customHeight="1" x14ac:dyDescent="0.25">
      <c r="A15" s="433" t="s">
        <v>234</v>
      </c>
      <c r="B15" s="159" t="s">
        <v>235</v>
      </c>
      <c r="C15" s="447" t="s">
        <v>236</v>
      </c>
      <c r="D15" s="448"/>
      <c r="E15" s="451" t="s">
        <v>237</v>
      </c>
      <c r="F15" s="452"/>
    </row>
    <row r="16" spans="1:9" ht="83.25" customHeight="1" x14ac:dyDescent="0.25">
      <c r="A16" s="433"/>
      <c r="B16" s="160" t="s">
        <v>238</v>
      </c>
      <c r="C16" s="449" t="s">
        <v>239</v>
      </c>
      <c r="D16" s="450"/>
      <c r="E16" s="453" t="s">
        <v>240</v>
      </c>
      <c r="F16" s="454"/>
      <c r="I16" s="8" t="s">
        <v>241</v>
      </c>
    </row>
    <row r="17" spans="1:9" ht="66.599999999999994" customHeight="1" x14ac:dyDescent="0.25">
      <c r="A17" s="158" t="s">
        <v>242</v>
      </c>
      <c r="B17" s="170" t="s">
        <v>243</v>
      </c>
      <c r="C17" s="171" t="s">
        <v>244</v>
      </c>
      <c r="D17" s="171" t="s">
        <v>245</v>
      </c>
      <c r="E17" s="171" t="s">
        <v>246</v>
      </c>
      <c r="F17" s="169" t="s">
        <v>247</v>
      </c>
      <c r="I17" s="8" t="s">
        <v>248</v>
      </c>
    </row>
    <row r="18" spans="1:9" ht="72.599999999999994" customHeight="1" x14ac:dyDescent="0.25">
      <c r="A18" s="229" t="s">
        <v>249</v>
      </c>
      <c r="B18" s="424" t="s">
        <v>250</v>
      </c>
      <c r="C18" s="425"/>
      <c r="D18" s="426"/>
      <c r="E18" s="219" t="s">
        <v>251</v>
      </c>
      <c r="F18" s="220" t="s">
        <v>252</v>
      </c>
    </row>
    <row r="19" spans="1:9" ht="287.25" customHeight="1" x14ac:dyDescent="0.25">
      <c r="A19" s="222" t="s">
        <v>253</v>
      </c>
      <c r="B19" s="246" t="s">
        <v>254</v>
      </c>
      <c r="C19" s="247" t="s">
        <v>255</v>
      </c>
      <c r="D19" s="247" t="s">
        <v>256</v>
      </c>
      <c r="E19" s="218" t="s">
        <v>257</v>
      </c>
      <c r="F19" s="221" t="s">
        <v>258</v>
      </c>
    </row>
    <row r="20" spans="1:9" ht="166.5" customHeight="1" x14ac:dyDescent="0.25">
      <c r="A20" s="150" t="s">
        <v>259</v>
      </c>
      <c r="B20" s="145" t="s">
        <v>260</v>
      </c>
      <c r="C20" s="65" t="s">
        <v>261</v>
      </c>
      <c r="D20" s="65" t="s">
        <v>261</v>
      </c>
      <c r="E20" s="60" t="s">
        <v>262</v>
      </c>
      <c r="F20" s="146" t="s">
        <v>263</v>
      </c>
    </row>
    <row r="21" spans="1:9" ht="44.45" customHeight="1" x14ac:dyDescent="0.25">
      <c r="A21" s="151" t="s">
        <v>264</v>
      </c>
      <c r="B21" s="147" t="s">
        <v>265</v>
      </c>
      <c r="C21" s="49" t="s">
        <v>265</v>
      </c>
      <c r="D21" s="49" t="s">
        <v>265</v>
      </c>
      <c r="E21" s="49" t="s">
        <v>266</v>
      </c>
      <c r="F21" s="148" t="s">
        <v>267</v>
      </c>
    </row>
    <row r="22" spans="1:9" ht="99.75" customHeight="1" x14ac:dyDescent="0.25">
      <c r="A22" s="233" t="s">
        <v>268</v>
      </c>
      <c r="B22" s="50" t="s">
        <v>269</v>
      </c>
      <c r="C22" s="50" t="s">
        <v>270</v>
      </c>
      <c r="D22" s="50" t="s">
        <v>270</v>
      </c>
      <c r="E22" s="50" t="s">
        <v>262</v>
      </c>
      <c r="F22" s="50" t="s">
        <v>267</v>
      </c>
    </row>
    <row r="23" spans="1:9" ht="174.75" customHeight="1" x14ac:dyDescent="0.25">
      <c r="A23" s="233" t="s">
        <v>271</v>
      </c>
      <c r="B23" s="50" t="s">
        <v>272</v>
      </c>
      <c r="C23" s="50" t="s">
        <v>273</v>
      </c>
      <c r="D23" s="50" t="s">
        <v>273</v>
      </c>
      <c r="E23" s="50" t="s">
        <v>262</v>
      </c>
      <c r="F23" s="50" t="s">
        <v>274</v>
      </c>
    </row>
    <row r="24" spans="1:9" ht="71.25" customHeight="1" x14ac:dyDescent="0.25">
      <c r="A24" s="152" t="s">
        <v>275</v>
      </c>
      <c r="B24" s="149" t="s">
        <v>276</v>
      </c>
      <c r="C24" s="234" t="s">
        <v>276</v>
      </c>
      <c r="D24" s="234" t="s">
        <v>276</v>
      </c>
      <c r="E24" s="223" t="s">
        <v>277</v>
      </c>
      <c r="F24" s="224" t="s">
        <v>278</v>
      </c>
    </row>
    <row r="25" spans="1:9" ht="18" customHeight="1" x14ac:dyDescent="0.25">
      <c r="A25" s="58"/>
      <c r="B25" s="59"/>
      <c r="C25" s="59"/>
      <c r="D25" s="59"/>
      <c r="E25" s="52"/>
      <c r="F25" s="53"/>
    </row>
    <row r="26" spans="1:9" ht="47.45" customHeight="1" x14ac:dyDescent="0.25">
      <c r="A26" s="173" t="s">
        <v>279</v>
      </c>
      <c r="B26" s="435" t="s">
        <v>233</v>
      </c>
      <c r="C26" s="436"/>
      <c r="D26" s="437" t="s">
        <v>280</v>
      </c>
      <c r="E26" s="437"/>
      <c r="F26" s="438"/>
    </row>
    <row r="27" spans="1:9" ht="72" customHeight="1" x14ac:dyDescent="0.25">
      <c r="A27" s="172" t="s">
        <v>281</v>
      </c>
      <c r="B27" s="397" t="s">
        <v>282</v>
      </c>
      <c r="C27" s="398"/>
      <c r="D27" s="398"/>
      <c r="E27" s="398"/>
      <c r="F27" s="399"/>
    </row>
    <row r="28" spans="1:9" ht="219.75" customHeight="1" x14ac:dyDescent="0.25">
      <c r="A28" s="433" t="s">
        <v>234</v>
      </c>
      <c r="B28" s="159" t="s">
        <v>235</v>
      </c>
      <c r="C28" s="455" t="s">
        <v>283</v>
      </c>
      <c r="D28" s="456"/>
      <c r="E28" s="393" t="s">
        <v>284</v>
      </c>
      <c r="F28" s="394"/>
    </row>
    <row r="29" spans="1:9" ht="185.25" customHeight="1" x14ac:dyDescent="0.25">
      <c r="A29" s="433"/>
      <c r="B29" s="160" t="s">
        <v>238</v>
      </c>
      <c r="C29" s="457" t="s">
        <v>285</v>
      </c>
      <c r="D29" s="458"/>
      <c r="E29" s="395" t="s">
        <v>286</v>
      </c>
      <c r="F29" s="396"/>
    </row>
    <row r="30" spans="1:9" ht="58.5" customHeight="1" x14ac:dyDescent="0.25">
      <c r="A30" s="228" t="s">
        <v>242</v>
      </c>
      <c r="B30" s="166" t="s">
        <v>243</v>
      </c>
      <c r="C30" s="167"/>
      <c r="D30" s="167" t="s">
        <v>245</v>
      </c>
      <c r="E30" s="168" t="s">
        <v>246</v>
      </c>
      <c r="F30" s="169" t="s">
        <v>247</v>
      </c>
    </row>
    <row r="31" spans="1:9" s="64" customFormat="1" ht="70.900000000000006" customHeight="1" x14ac:dyDescent="0.25">
      <c r="A31" s="230" t="s">
        <v>249</v>
      </c>
      <c r="B31" s="427" t="s">
        <v>287</v>
      </c>
      <c r="C31" s="428"/>
      <c r="D31" s="429"/>
      <c r="E31" s="248"/>
      <c r="F31" s="235"/>
    </row>
    <row r="32" spans="1:9" ht="219.75" customHeight="1" x14ac:dyDescent="0.25">
      <c r="A32" s="225" t="s">
        <v>288</v>
      </c>
      <c r="B32" s="227" t="s">
        <v>289</v>
      </c>
      <c r="C32" s="25" t="s">
        <v>273</v>
      </c>
      <c r="D32" s="25" t="s">
        <v>273</v>
      </c>
      <c r="E32" s="51" t="s">
        <v>266</v>
      </c>
      <c r="F32" s="56" t="s">
        <v>290</v>
      </c>
    </row>
    <row r="33" spans="1:6" ht="70.5" customHeight="1" x14ac:dyDescent="0.25">
      <c r="A33" s="225" t="s">
        <v>291</v>
      </c>
      <c r="B33" s="227" t="s">
        <v>292</v>
      </c>
      <c r="C33" s="25" t="s">
        <v>292</v>
      </c>
      <c r="D33" s="25" t="s">
        <v>292</v>
      </c>
      <c r="E33" s="51" t="s">
        <v>266</v>
      </c>
      <c r="F33" s="56" t="s">
        <v>267</v>
      </c>
    </row>
    <row r="34" spans="1:6" ht="126.75" customHeight="1" x14ac:dyDescent="0.25">
      <c r="A34" s="225" t="s">
        <v>293</v>
      </c>
      <c r="B34" s="227" t="s">
        <v>294</v>
      </c>
      <c r="C34" s="25" t="s">
        <v>295</v>
      </c>
      <c r="D34" s="25" t="s">
        <v>296</v>
      </c>
      <c r="E34" s="51" t="s">
        <v>266</v>
      </c>
      <c r="F34" s="56" t="s">
        <v>297</v>
      </c>
    </row>
    <row r="35" spans="1:6" ht="182.25" customHeight="1" x14ac:dyDescent="0.25">
      <c r="A35" s="225" t="s">
        <v>298</v>
      </c>
      <c r="B35" s="227" t="s">
        <v>299</v>
      </c>
      <c r="C35" s="25" t="s">
        <v>300</v>
      </c>
      <c r="D35" s="25" t="s">
        <v>300</v>
      </c>
      <c r="E35" s="51" t="s">
        <v>266</v>
      </c>
      <c r="F35" s="56" t="s">
        <v>301</v>
      </c>
    </row>
    <row r="36" spans="1:6" ht="126.75" customHeight="1" x14ac:dyDescent="0.25">
      <c r="A36" s="225" t="s">
        <v>302</v>
      </c>
      <c r="B36" s="227" t="s">
        <v>303</v>
      </c>
      <c r="C36" s="25" t="s">
        <v>304</v>
      </c>
      <c r="D36" s="25" t="s">
        <v>305</v>
      </c>
      <c r="E36" s="51" t="s">
        <v>306</v>
      </c>
      <c r="F36" s="56" t="s">
        <v>307</v>
      </c>
    </row>
    <row r="37" spans="1:6" ht="89.45" customHeight="1" x14ac:dyDescent="0.25">
      <c r="A37" s="226" t="s">
        <v>275</v>
      </c>
      <c r="B37" s="231" t="s">
        <v>308</v>
      </c>
      <c r="C37" s="57" t="s">
        <v>308</v>
      </c>
      <c r="D37" s="57" t="s">
        <v>308</v>
      </c>
      <c r="E37" s="223" t="s">
        <v>309</v>
      </c>
      <c r="F37" s="56" t="s">
        <v>310</v>
      </c>
    </row>
    <row r="38" spans="1:6" ht="31.5" customHeight="1" x14ac:dyDescent="0.3">
      <c r="B38" s="11"/>
      <c r="C38" s="9"/>
      <c r="D38" s="10"/>
      <c r="E38" s="20"/>
      <c r="F38" s="20"/>
    </row>
    <row r="39" spans="1:6" x14ac:dyDescent="0.25">
      <c r="A39" s="12"/>
      <c r="B39" s="12"/>
      <c r="C39" s="12"/>
      <c r="D39" s="12"/>
    </row>
    <row r="41" spans="1:6" ht="15" customHeight="1" x14ac:dyDescent="0.25">
      <c r="A41" s="236"/>
    </row>
    <row r="42" spans="1:6" ht="29.25" customHeight="1" x14ac:dyDescent="0.25">
      <c r="A42" s="237"/>
    </row>
    <row r="43" spans="1:6" ht="15.75" x14ac:dyDescent="0.25">
      <c r="A43" s="238"/>
    </row>
    <row r="44" spans="1:6" ht="15.75" x14ac:dyDescent="0.25">
      <c r="A44" s="238"/>
    </row>
    <row r="45" spans="1:6" x14ac:dyDescent="0.25"/>
    <row r="46" spans="1:6" ht="30" customHeight="1" x14ac:dyDescent="0.25"/>
    <row r="47" spans="1:6" x14ac:dyDescent="0.25"/>
    <row r="48" spans="1:6" x14ac:dyDescent="0.25"/>
    <row r="50" ht="31.5" customHeight="1" x14ac:dyDescent="0.25"/>
    <row r="57" ht="30.75" customHeight="1" x14ac:dyDescent="0.25"/>
    <row r="58" x14ac:dyDescent="0.25"/>
    <row r="61" ht="28.5" customHeight="1" x14ac:dyDescent="0.25"/>
    <row r="62" x14ac:dyDescent="0.25"/>
    <row r="63" x14ac:dyDescent="0.25"/>
    <row r="65" ht="30.75" customHeight="1" x14ac:dyDescent="0.25"/>
    <row r="69" ht="25.5" customHeight="1" x14ac:dyDescent="0.25"/>
    <row r="70" x14ac:dyDescent="0.25"/>
    <row r="73" x14ac:dyDescent="0.25"/>
    <row r="74" x14ac:dyDescent="0.25"/>
    <row r="75" x14ac:dyDescent="0.25"/>
  </sheetData>
  <mergeCells count="30">
    <mergeCell ref="B31:D31"/>
    <mergeCell ref="B12:F12"/>
    <mergeCell ref="A28:A29"/>
    <mergeCell ref="A2:F2"/>
    <mergeCell ref="B26:C26"/>
    <mergeCell ref="D26:F26"/>
    <mergeCell ref="B13:C13"/>
    <mergeCell ref="D13:F13"/>
    <mergeCell ref="B14:F14"/>
    <mergeCell ref="A15:A16"/>
    <mergeCell ref="C15:D15"/>
    <mergeCell ref="C16:D16"/>
    <mergeCell ref="E15:F15"/>
    <mergeCell ref="E16:F16"/>
    <mergeCell ref="C28:D28"/>
    <mergeCell ref="C29:D29"/>
    <mergeCell ref="E28:F28"/>
    <mergeCell ref="E29:F29"/>
    <mergeCell ref="B27:F27"/>
    <mergeCell ref="A1:F1"/>
    <mergeCell ref="B11:F11"/>
    <mergeCell ref="B10:F10"/>
    <mergeCell ref="A8:F8"/>
    <mergeCell ref="A7:F7"/>
    <mergeCell ref="A6:F6"/>
    <mergeCell ref="A5:F5"/>
    <mergeCell ref="A4:F4"/>
    <mergeCell ref="A3:F3"/>
    <mergeCell ref="A9:F9"/>
    <mergeCell ref="B18:D18"/>
  </mergeCells>
  <dataValidations count="1">
    <dataValidation type="list" allowBlank="1" showInputMessage="1" showErrorMessage="1" sqref="B13" xr:uid="{15ACA905-F3F9-438D-A2ED-6565F59E90D4}">
      <formula1>$I$13:$I$17</formula1>
    </dataValidation>
  </dataValidations>
  <pageMargins left="0.25" right="0.25" top="0.75" bottom="0.75" header="0.3" footer="0.3"/>
  <pageSetup paperSize="9" scale="67"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D2FA5-8A22-4017-BF69-7F9681F72E96}">
  <sheetPr>
    <pageSetUpPr fitToPage="1"/>
  </sheetPr>
  <dimension ref="A1:N51"/>
  <sheetViews>
    <sheetView topLeftCell="A21" zoomScale="110" zoomScaleNormal="110" workbookViewId="0">
      <selection activeCell="A2" sqref="A2"/>
    </sheetView>
  </sheetViews>
  <sheetFormatPr defaultRowHeight="15" x14ac:dyDescent="0.25"/>
  <cols>
    <col min="1" max="1" width="39.28515625" customWidth="1"/>
  </cols>
  <sheetData>
    <row r="1" spans="1:14" ht="18.75" x14ac:dyDescent="0.25">
      <c r="A1" s="464" t="s">
        <v>311</v>
      </c>
      <c r="B1" s="464"/>
      <c r="C1" s="464"/>
      <c r="D1" s="464"/>
      <c r="E1" s="464"/>
      <c r="F1" s="464"/>
      <c r="G1" s="464"/>
      <c r="H1" s="464"/>
      <c r="I1" s="464"/>
      <c r="J1" s="464"/>
      <c r="K1" s="464"/>
      <c r="L1" s="464"/>
      <c r="M1" s="464"/>
    </row>
    <row r="2" spans="1:14" x14ac:dyDescent="0.25">
      <c r="A2" s="1"/>
    </row>
    <row r="3" spans="1:14" ht="30.6" customHeight="1" thickBot="1" x14ac:dyDescent="0.3">
      <c r="A3" s="138" t="s">
        <v>312</v>
      </c>
      <c r="B3" s="465" t="s">
        <v>313</v>
      </c>
      <c r="C3" s="465"/>
      <c r="D3" s="465"/>
      <c r="E3" s="465"/>
      <c r="F3" s="465"/>
      <c r="G3" s="465"/>
      <c r="H3" s="465"/>
      <c r="I3" s="465"/>
      <c r="J3" s="465"/>
      <c r="K3" s="465"/>
      <c r="L3" s="465"/>
      <c r="M3" s="466"/>
      <c r="N3" s="17"/>
    </row>
    <row r="4" spans="1:14" ht="49.5" customHeight="1" x14ac:dyDescent="0.25">
      <c r="A4" s="139" t="s">
        <v>314</v>
      </c>
      <c r="B4" s="460" t="s">
        <v>315</v>
      </c>
      <c r="C4" s="460"/>
      <c r="D4" s="460"/>
      <c r="E4" s="460"/>
      <c r="F4" s="460"/>
      <c r="G4" s="460"/>
      <c r="H4" s="460"/>
      <c r="I4" s="460"/>
      <c r="J4" s="460"/>
      <c r="K4" s="460"/>
      <c r="L4" s="460"/>
      <c r="M4" s="461"/>
    </row>
    <row r="5" spans="1:14" ht="42" customHeight="1" thickBot="1" x14ac:dyDescent="0.3">
      <c r="A5" s="140"/>
      <c r="B5" s="462" t="s">
        <v>316</v>
      </c>
      <c r="C5" s="462"/>
      <c r="D5" s="462"/>
      <c r="E5" s="462"/>
      <c r="F5" s="462"/>
      <c r="G5" s="462"/>
      <c r="H5" s="462"/>
      <c r="I5" s="462"/>
      <c r="J5" s="462"/>
      <c r="K5" s="462"/>
      <c r="L5" s="462"/>
      <c r="M5" s="463"/>
    </row>
    <row r="6" spans="1:14" ht="85.9" customHeight="1" x14ac:dyDescent="0.25">
      <c r="A6" s="139" t="s">
        <v>317</v>
      </c>
      <c r="B6" s="467" t="s">
        <v>318</v>
      </c>
      <c r="C6" s="460"/>
      <c r="D6" s="460"/>
      <c r="E6" s="460"/>
      <c r="F6" s="460"/>
      <c r="G6" s="460"/>
      <c r="H6" s="460"/>
      <c r="I6" s="460"/>
      <c r="J6" s="460"/>
      <c r="K6" s="460"/>
      <c r="L6" s="460"/>
      <c r="M6" s="461"/>
    </row>
    <row r="7" spans="1:14" ht="49.5" customHeight="1" x14ac:dyDescent="0.25">
      <c r="A7" s="141"/>
      <c r="B7" s="468" t="s">
        <v>319</v>
      </c>
      <c r="C7" s="468"/>
      <c r="D7" s="468"/>
      <c r="E7" s="468"/>
      <c r="F7" s="468"/>
      <c r="G7" s="468"/>
      <c r="H7" s="468"/>
      <c r="I7" s="468"/>
      <c r="J7" s="468"/>
      <c r="K7" s="468"/>
      <c r="L7" s="468"/>
      <c r="M7" s="469"/>
    </row>
    <row r="9" spans="1:14" x14ac:dyDescent="0.25">
      <c r="A9" s="6"/>
    </row>
    <row r="10" spans="1:14" x14ac:dyDescent="0.25">
      <c r="A10" s="6"/>
    </row>
    <row r="11" spans="1:14" x14ac:dyDescent="0.25">
      <c r="A11" s="6"/>
    </row>
    <row r="38" spans="1:13" x14ac:dyDescent="0.25">
      <c r="A38" s="1"/>
    </row>
    <row r="39" spans="1:13" x14ac:dyDescent="0.25">
      <c r="A39" s="3"/>
    </row>
    <row r="40" spans="1:13" ht="35.450000000000003" customHeight="1" x14ac:dyDescent="0.25">
      <c r="A40" s="1" t="s">
        <v>320</v>
      </c>
    </row>
    <row r="41" spans="1:13" x14ac:dyDescent="0.25">
      <c r="A41" s="4" t="s">
        <v>321</v>
      </c>
      <c r="B41" s="459" t="s">
        <v>322</v>
      </c>
      <c r="C41" s="459"/>
      <c r="D41" s="459"/>
      <c r="E41" s="459"/>
      <c r="F41" s="459"/>
      <c r="G41" s="459"/>
      <c r="H41" s="459"/>
      <c r="I41" s="459"/>
      <c r="J41" s="459"/>
      <c r="K41" s="459"/>
      <c r="L41" s="459"/>
      <c r="M41" s="18" t="s">
        <v>323</v>
      </c>
    </row>
    <row r="42" spans="1:13" x14ac:dyDescent="0.25">
      <c r="A42" s="1" t="s">
        <v>324</v>
      </c>
      <c r="B42" s="3" t="s">
        <v>325</v>
      </c>
      <c r="C42" s="2"/>
      <c r="D42" s="2"/>
      <c r="E42" s="2"/>
      <c r="F42" s="2"/>
      <c r="G42" s="2"/>
      <c r="H42" s="2"/>
      <c r="I42" s="2"/>
      <c r="J42" s="2"/>
      <c r="K42" s="2"/>
      <c r="L42" s="2"/>
      <c r="M42" s="18" t="s">
        <v>326</v>
      </c>
    </row>
    <row r="43" spans="1:13" x14ac:dyDescent="0.25">
      <c r="A43" s="1" t="s">
        <v>327</v>
      </c>
      <c r="B43" s="3" t="s">
        <v>328</v>
      </c>
      <c r="C43" s="2"/>
      <c r="D43" s="2"/>
      <c r="E43" s="2"/>
      <c r="F43" s="2"/>
      <c r="G43" s="2"/>
      <c r="H43" s="2"/>
      <c r="I43" s="2"/>
      <c r="J43" s="2"/>
      <c r="K43" s="2"/>
      <c r="L43" s="2"/>
      <c r="M43" s="18" t="s">
        <v>329</v>
      </c>
    </row>
    <row r="44" spans="1:13" x14ac:dyDescent="0.25">
      <c r="A44" s="1" t="s">
        <v>330</v>
      </c>
      <c r="B44" s="3" t="s">
        <v>331</v>
      </c>
      <c r="M44" s="7"/>
    </row>
    <row r="46" spans="1:13" x14ac:dyDescent="0.25">
      <c r="A46" s="1" t="s">
        <v>332</v>
      </c>
    </row>
    <row r="47" spans="1:13" x14ac:dyDescent="0.25">
      <c r="A47" t="s">
        <v>333</v>
      </c>
      <c r="B47" s="5" t="s">
        <v>334</v>
      </c>
    </row>
    <row r="48" spans="1:13" ht="30" x14ac:dyDescent="0.25">
      <c r="A48" s="16" t="s">
        <v>335</v>
      </c>
      <c r="B48" s="19" t="s">
        <v>336</v>
      </c>
    </row>
    <row r="49" spans="1:3" ht="30" x14ac:dyDescent="0.25">
      <c r="A49" s="16" t="s">
        <v>337</v>
      </c>
      <c r="B49" s="19" t="s">
        <v>338</v>
      </c>
    </row>
    <row r="50" spans="1:3" x14ac:dyDescent="0.25">
      <c r="A50" s="3"/>
      <c r="C50" s="5"/>
    </row>
    <row r="51" spans="1:3" x14ac:dyDescent="0.25">
      <c r="A51" t="s">
        <v>339</v>
      </c>
    </row>
  </sheetData>
  <mergeCells count="7">
    <mergeCell ref="B41:L41"/>
    <mergeCell ref="B4:M4"/>
    <mergeCell ref="B5:M5"/>
    <mergeCell ref="A1:M1"/>
    <mergeCell ref="B3:M3"/>
    <mergeCell ref="B6:M6"/>
    <mergeCell ref="B7:M7"/>
  </mergeCells>
  <hyperlinks>
    <hyperlink ref="B48" r:id="rId1" location="health-and-wellbeing" display="https://www.nice.org.uk/guidance/ng13/chapter/recommendations - health-and-wellbeing" xr:uid="{E5281104-4E98-49C0-B419-3D1E8FE6274F}"/>
    <hyperlink ref="B49" r:id="rId2" xr:uid="{2AEEC95A-D3A2-4DD9-8C88-9F714C11271B}"/>
    <hyperlink ref="M42" r:id="rId3" display="https://www.terviseinfo.ee/et/tervise-edendamine/uldpohimotted" xr:uid="{4ADF0C39-851E-4620-9F48-C8AE148AE46B}"/>
    <hyperlink ref="M41" r:id="rId4" display="https://tervisesonastik.tai.ee/" xr:uid="{08F8DED4-0D22-40C4-8C37-D07B26C97635}"/>
    <hyperlink ref="M43" r:id="rId5" xr:uid="{DFAD8F6E-93AC-4575-B6E1-4097AD7049F0}"/>
    <hyperlink ref="B47" r:id="rId6" xr:uid="{0DA2954B-6AFF-4A41-A685-2884B96A4332}"/>
  </hyperlinks>
  <pageMargins left="0.25" right="0.25" top="0.75" bottom="0.75" header="0.3" footer="0.3"/>
  <pageSetup paperSize="9" scale="74" fitToHeight="0" orientation="landscape" r:id="rId7"/>
  <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31820-B51C-4B89-B69E-DDD892473375}">
  <sheetPr>
    <tabColor theme="4" tint="-0.249977111117893"/>
    <pageSetUpPr fitToPage="1"/>
  </sheetPr>
  <dimension ref="B1:Z208"/>
  <sheetViews>
    <sheetView workbookViewId="0">
      <pane xSplit="4" ySplit="2" topLeftCell="E25" activePane="bottomRight" state="frozen"/>
      <selection pane="topRight"/>
      <selection pane="bottomLeft"/>
      <selection pane="bottomRight" activeCell="B2" sqref="B2:B3"/>
    </sheetView>
  </sheetViews>
  <sheetFormatPr defaultRowHeight="15" x14ac:dyDescent="0.25"/>
  <cols>
    <col min="1" max="1" width="1.5703125" customWidth="1"/>
    <col min="2" max="2" width="23.7109375" customWidth="1"/>
    <col min="3" max="3" width="24" customWidth="1"/>
    <col min="4" max="4" width="84.85546875" style="61" customWidth="1"/>
    <col min="5" max="5" width="25.7109375" style="15" customWidth="1"/>
    <col min="6" max="6" width="15.42578125" customWidth="1"/>
    <col min="7" max="7" width="19.5703125" customWidth="1"/>
    <col min="8" max="8" width="31.28515625" customWidth="1"/>
    <col min="9" max="9" width="10.28515625" customWidth="1"/>
    <col min="10" max="10" width="25.7109375" style="15" customWidth="1"/>
    <col min="11" max="11" width="9.85546875" customWidth="1"/>
    <col min="12" max="12" width="24.42578125" customWidth="1"/>
    <col min="13" max="13" width="17.5703125" customWidth="1"/>
    <col min="14" max="14" width="10.28515625" customWidth="1"/>
    <col min="15" max="15" width="25.7109375" style="15" customWidth="1"/>
    <col min="16" max="16" width="9.85546875" customWidth="1"/>
    <col min="17" max="17" width="21.28515625" customWidth="1"/>
    <col min="18" max="18" width="21" customWidth="1"/>
    <col min="19" max="19" width="13.28515625" customWidth="1"/>
    <col min="20" max="20" width="20.5703125" customWidth="1"/>
    <col min="21" max="22" width="31" customWidth="1"/>
    <col min="24" max="24" width="27.28515625" hidden="1" customWidth="1"/>
    <col min="26" max="26" width="9.7109375" customWidth="1"/>
  </cols>
  <sheetData>
    <row r="1" spans="2:25" ht="21" customHeight="1" x14ac:dyDescent="0.25">
      <c r="B1" s="470" t="s">
        <v>340</v>
      </c>
      <c r="C1" s="471"/>
      <c r="D1" s="471"/>
      <c r="E1" s="204"/>
      <c r="F1" s="204"/>
      <c r="G1" s="204"/>
      <c r="H1" s="204"/>
      <c r="I1" s="204"/>
      <c r="J1" s="204"/>
      <c r="K1" s="204"/>
      <c r="L1" s="204"/>
      <c r="M1" s="204"/>
      <c r="N1" s="204"/>
      <c r="O1" s="205"/>
      <c r="P1" s="205"/>
      <c r="Q1" s="205"/>
      <c r="R1" s="205"/>
      <c r="S1" s="205"/>
      <c r="T1" s="205"/>
      <c r="U1" s="205"/>
      <c r="V1" s="206"/>
    </row>
    <row r="2" spans="2:25" ht="15" customHeight="1" x14ac:dyDescent="0.25">
      <c r="B2" s="500" t="s">
        <v>341</v>
      </c>
      <c r="C2" s="502" t="s">
        <v>342</v>
      </c>
      <c r="D2" s="503"/>
      <c r="E2" s="506" t="s">
        <v>343</v>
      </c>
      <c r="F2" s="507"/>
      <c r="G2" s="507"/>
      <c r="H2" s="507"/>
      <c r="I2" s="507"/>
      <c r="J2" s="506" t="s">
        <v>344</v>
      </c>
      <c r="K2" s="507"/>
      <c r="L2" s="507"/>
      <c r="M2" s="507"/>
      <c r="N2" s="508"/>
      <c r="O2" s="509" t="s">
        <v>345</v>
      </c>
      <c r="P2" s="510"/>
      <c r="Q2" s="510"/>
      <c r="R2" s="511"/>
      <c r="S2" s="512"/>
      <c r="T2" s="513" t="s">
        <v>36</v>
      </c>
      <c r="U2" s="472" t="s">
        <v>346</v>
      </c>
      <c r="V2" s="473"/>
    </row>
    <row r="3" spans="2:25" ht="38.25" x14ac:dyDescent="0.25">
      <c r="B3" s="501"/>
      <c r="C3" s="504"/>
      <c r="D3" s="505"/>
      <c r="E3" s="515" t="s">
        <v>347</v>
      </c>
      <c r="F3" s="515"/>
      <c r="G3" s="516"/>
      <c r="H3" s="197" t="s">
        <v>348</v>
      </c>
      <c r="I3" s="198" t="s">
        <v>349</v>
      </c>
      <c r="J3" s="657" t="s">
        <v>347</v>
      </c>
      <c r="K3" s="657"/>
      <c r="L3" s="658"/>
      <c r="M3" s="197" t="s">
        <v>348</v>
      </c>
      <c r="N3" s="198" t="s">
        <v>349</v>
      </c>
      <c r="O3" s="662" t="s">
        <v>350</v>
      </c>
      <c r="P3" s="662"/>
      <c r="Q3" s="663"/>
      <c r="R3" s="199" t="s">
        <v>348</v>
      </c>
      <c r="S3" s="198" t="s">
        <v>349</v>
      </c>
      <c r="T3" s="514"/>
      <c r="U3" s="474"/>
      <c r="V3" s="475"/>
      <c r="X3" t="s">
        <v>351</v>
      </c>
    </row>
    <row r="4" spans="2:25" ht="27.75" customHeight="1" x14ac:dyDescent="0.25">
      <c r="B4" s="517" t="s">
        <v>352</v>
      </c>
      <c r="C4" s="519" t="s">
        <v>353</v>
      </c>
      <c r="D4" s="207" t="s">
        <v>354</v>
      </c>
      <c r="E4" s="484"/>
      <c r="F4" s="485"/>
      <c r="G4" s="653"/>
      <c r="H4" s="496" t="str">
        <f>LEFT(E4)</f>
        <v/>
      </c>
      <c r="I4" s="478" t="e">
        <f>(H4+H7)/2</f>
        <v>#VALUE!</v>
      </c>
      <c r="J4" s="484"/>
      <c r="K4" s="485"/>
      <c r="L4" s="486"/>
      <c r="M4" s="496" t="str">
        <f>LEFT(J4)</f>
        <v/>
      </c>
      <c r="N4" s="478" t="e">
        <f>(M4+M7)/2</f>
        <v>#VALUE!</v>
      </c>
      <c r="O4" s="484"/>
      <c r="P4" s="485"/>
      <c r="Q4" s="486"/>
      <c r="R4" s="496" t="str">
        <f>LEFT(O4)</f>
        <v/>
      </c>
      <c r="S4" s="478" t="e">
        <f>(R4+R7)/2</f>
        <v>#VALUE!</v>
      </c>
      <c r="T4" s="480" t="e">
        <f xml:space="preserve"> AVERAGE(I4, N4, S4)</f>
        <v>#VALUE!</v>
      </c>
      <c r="U4" s="498" t="str">
        <f xml:space="preserve"> CONCATENATE(E10, J10, O10)</f>
        <v xml:space="preserve">1) 2)3) </v>
      </c>
      <c r="V4" s="499"/>
    </row>
    <row r="5" spans="2:25" ht="21.75" customHeight="1" x14ac:dyDescent="0.25">
      <c r="B5" s="518"/>
      <c r="C5" s="494"/>
      <c r="D5" s="183" t="s">
        <v>355</v>
      </c>
      <c r="E5" s="487"/>
      <c r="F5" s="488"/>
      <c r="G5" s="621"/>
      <c r="H5" s="482"/>
      <c r="I5" s="478"/>
      <c r="J5" s="487"/>
      <c r="K5" s="488"/>
      <c r="L5" s="489"/>
      <c r="M5" s="482"/>
      <c r="N5" s="478"/>
      <c r="O5" s="487"/>
      <c r="P5" s="488"/>
      <c r="Q5" s="489"/>
      <c r="R5" s="482"/>
      <c r="S5" s="478"/>
      <c r="T5" s="480"/>
      <c r="U5" s="498"/>
      <c r="V5" s="499"/>
    </row>
    <row r="6" spans="2:25" ht="27.75" customHeight="1" x14ac:dyDescent="0.25">
      <c r="B6" s="518"/>
      <c r="C6" s="520"/>
      <c r="D6" s="184" t="s">
        <v>356</v>
      </c>
      <c r="E6" s="490"/>
      <c r="F6" s="491"/>
      <c r="G6" s="654"/>
      <c r="H6" s="497"/>
      <c r="I6" s="478"/>
      <c r="J6" s="490"/>
      <c r="K6" s="491"/>
      <c r="L6" s="492"/>
      <c r="M6" s="497"/>
      <c r="N6" s="478"/>
      <c r="O6" s="490"/>
      <c r="P6" s="491"/>
      <c r="Q6" s="492"/>
      <c r="R6" s="497"/>
      <c r="S6" s="478"/>
      <c r="T6" s="480"/>
      <c r="U6" s="498"/>
      <c r="V6" s="499"/>
    </row>
    <row r="7" spans="2:25" ht="27" customHeight="1" x14ac:dyDescent="0.25">
      <c r="B7" s="518"/>
      <c r="C7" s="493" t="s">
        <v>357</v>
      </c>
      <c r="D7" s="182" t="s">
        <v>358</v>
      </c>
      <c r="E7" s="588"/>
      <c r="F7" s="634"/>
      <c r="G7" s="652"/>
      <c r="H7" s="481" t="str">
        <f>LEFT(E7)</f>
        <v/>
      </c>
      <c r="I7" s="478"/>
      <c r="J7" s="588"/>
      <c r="K7" s="634"/>
      <c r="L7" s="659"/>
      <c r="M7" s="481" t="str">
        <f>LEFT(J7)</f>
        <v/>
      </c>
      <c r="N7" s="478"/>
      <c r="O7" s="588"/>
      <c r="P7" s="634"/>
      <c r="Q7" s="659"/>
      <c r="R7" s="481" t="str">
        <f>LEFT(O7)</f>
        <v/>
      </c>
      <c r="S7" s="478"/>
      <c r="T7" s="480"/>
      <c r="U7" s="498"/>
      <c r="V7" s="499"/>
      <c r="X7" s="164" t="e">
        <f>(S4+N4+I4)/3</f>
        <v>#VALUE!</v>
      </c>
    </row>
    <row r="8" spans="2:25" ht="21.75" customHeight="1" x14ac:dyDescent="0.25">
      <c r="B8" s="518"/>
      <c r="C8" s="494"/>
      <c r="D8" s="183" t="s">
        <v>359</v>
      </c>
      <c r="E8" s="487"/>
      <c r="F8" s="488"/>
      <c r="G8" s="621"/>
      <c r="H8" s="482"/>
      <c r="I8" s="478"/>
      <c r="J8" s="487"/>
      <c r="K8" s="488"/>
      <c r="L8" s="489"/>
      <c r="M8" s="482"/>
      <c r="N8" s="478"/>
      <c r="O8" s="487"/>
      <c r="P8" s="488"/>
      <c r="Q8" s="489"/>
      <c r="R8" s="482"/>
      <c r="S8" s="478"/>
      <c r="T8" s="480"/>
      <c r="U8" s="498"/>
      <c r="V8" s="499"/>
      <c r="X8" s="164"/>
    </row>
    <row r="9" spans="2:25" ht="35.25" customHeight="1" x14ac:dyDescent="0.25">
      <c r="B9" s="518"/>
      <c r="C9" s="495"/>
      <c r="D9" s="185" t="s">
        <v>360</v>
      </c>
      <c r="E9" s="545"/>
      <c r="F9" s="550"/>
      <c r="G9" s="546"/>
      <c r="H9" s="483"/>
      <c r="I9" s="478"/>
      <c r="J9" s="545"/>
      <c r="K9" s="550"/>
      <c r="L9" s="660"/>
      <c r="M9" s="483"/>
      <c r="N9" s="478"/>
      <c r="O9" s="545"/>
      <c r="P9" s="550"/>
      <c r="Q9" s="660"/>
      <c r="R9" s="483"/>
      <c r="S9" s="478"/>
      <c r="T9" s="480"/>
      <c r="U9" s="498"/>
      <c r="V9" s="499"/>
      <c r="X9" s="164"/>
    </row>
    <row r="10" spans="2:25" ht="35.25" customHeight="1" x14ac:dyDescent="0.25">
      <c r="B10" s="175"/>
      <c r="C10" s="476" t="s">
        <v>361</v>
      </c>
      <c r="D10" s="477"/>
      <c r="E10" s="655" t="s">
        <v>362</v>
      </c>
      <c r="F10" s="655"/>
      <c r="G10" s="655"/>
      <c r="H10" s="656"/>
      <c r="I10" s="478"/>
      <c r="J10" s="538" t="s">
        <v>363</v>
      </c>
      <c r="K10" s="542"/>
      <c r="L10" s="542"/>
      <c r="M10" s="661"/>
      <c r="N10" s="478"/>
      <c r="O10" s="538" t="s">
        <v>364</v>
      </c>
      <c r="P10" s="542"/>
      <c r="Q10" s="542"/>
      <c r="R10" s="661"/>
      <c r="S10" s="479"/>
      <c r="T10" s="480"/>
      <c r="U10" s="498"/>
      <c r="V10" s="499"/>
      <c r="X10" s="164"/>
    </row>
    <row r="11" spans="2:25" ht="50.25" customHeight="1" x14ac:dyDescent="0.25">
      <c r="B11" s="174" t="s">
        <v>341</v>
      </c>
      <c r="C11" s="521" t="s">
        <v>342</v>
      </c>
      <c r="D11" s="522"/>
      <c r="E11" s="200" t="s">
        <v>365</v>
      </c>
      <c r="F11" s="201" t="s">
        <v>348</v>
      </c>
      <c r="G11" s="200" t="s">
        <v>366</v>
      </c>
      <c r="H11" s="201" t="s">
        <v>348</v>
      </c>
      <c r="I11" s="202" t="s">
        <v>349</v>
      </c>
      <c r="J11" s="143" t="s">
        <v>365</v>
      </c>
      <c r="K11" s="144" t="s">
        <v>348</v>
      </c>
      <c r="L11" s="143" t="s">
        <v>366</v>
      </c>
      <c r="M11" s="163" t="s">
        <v>348</v>
      </c>
      <c r="N11" s="198" t="s">
        <v>349</v>
      </c>
      <c r="O11" s="200" t="s">
        <v>365</v>
      </c>
      <c r="P11" s="201" t="s">
        <v>348</v>
      </c>
      <c r="Q11" s="200" t="s">
        <v>366</v>
      </c>
      <c r="R11" s="201" t="s">
        <v>348</v>
      </c>
      <c r="S11" s="203" t="s">
        <v>349</v>
      </c>
      <c r="T11" s="161" t="s">
        <v>36</v>
      </c>
      <c r="U11" s="162" t="s">
        <v>367</v>
      </c>
      <c r="V11" s="162" t="s">
        <v>368</v>
      </c>
      <c r="X11" s="164"/>
    </row>
    <row r="12" spans="2:25" ht="24.75" customHeight="1" x14ac:dyDescent="0.25">
      <c r="B12" s="591" t="s">
        <v>369</v>
      </c>
      <c r="C12" s="646" t="s">
        <v>370</v>
      </c>
      <c r="D12" s="176" t="s">
        <v>371</v>
      </c>
      <c r="E12" s="490"/>
      <c r="F12" s="624" t="str">
        <f>LEFT(E12)</f>
        <v/>
      </c>
      <c r="G12" s="491"/>
      <c r="H12" s="624" t="str">
        <f>LEFT(G12)</f>
        <v/>
      </c>
      <c r="I12" s="478" t="e">
        <f>(F12+F15+H12+H15)/4</f>
        <v>#VALUE!</v>
      </c>
      <c r="J12" s="637"/>
      <c r="K12" s="650" t="str">
        <f>LEFT(J12)</f>
        <v/>
      </c>
      <c r="L12" s="635"/>
      <c r="M12" s="598" t="str">
        <f>LEFT(L12)</f>
        <v/>
      </c>
      <c r="N12" s="478" t="e">
        <f>(K12+K15+M12+M15)/4</f>
        <v>#VALUE!</v>
      </c>
      <c r="O12" s="637"/>
      <c r="P12" s="611" t="str">
        <f>LEFT(O12)</f>
        <v/>
      </c>
      <c r="Q12" s="637"/>
      <c r="R12" s="598" t="str">
        <f>LEFT(Q12)</f>
        <v/>
      </c>
      <c r="S12" s="630" t="e">
        <f>(P12+P15+R12+R15)/4</f>
        <v>#VALUE!</v>
      </c>
      <c r="T12" s="523" t="e">
        <f>AVERAGE(S12, N12, I12)</f>
        <v>#VALUE!</v>
      </c>
      <c r="U12" s="525"/>
      <c r="V12" s="527"/>
      <c r="X12" s="164" t="e">
        <f>((F12+F15+H12+H15)/4+(K12+K15+M12+M15)/4+(P12+P15+R12+R15)/4)/3</f>
        <v>#VALUE!</v>
      </c>
    </row>
    <row r="13" spans="2:25" ht="21.75" customHeight="1" x14ac:dyDescent="0.25">
      <c r="B13" s="591"/>
      <c r="C13" s="647"/>
      <c r="D13" s="177" t="s">
        <v>372</v>
      </c>
      <c r="E13" s="638"/>
      <c r="F13" s="597"/>
      <c r="G13" s="649"/>
      <c r="H13" s="597"/>
      <c r="I13" s="478"/>
      <c r="J13" s="638"/>
      <c r="K13" s="644"/>
      <c r="L13" s="636"/>
      <c r="M13" s="597"/>
      <c r="N13" s="478"/>
      <c r="O13" s="638"/>
      <c r="P13" s="606"/>
      <c r="Q13" s="638"/>
      <c r="R13" s="597"/>
      <c r="S13" s="478"/>
      <c r="T13" s="523"/>
      <c r="U13" s="525"/>
      <c r="V13" s="527"/>
      <c r="X13" s="164"/>
    </row>
    <row r="14" spans="2:25" ht="32.25" customHeight="1" x14ac:dyDescent="0.25">
      <c r="B14" s="591"/>
      <c r="C14" s="648"/>
      <c r="D14" s="178" t="s">
        <v>373</v>
      </c>
      <c r="E14" s="638"/>
      <c r="F14" s="628"/>
      <c r="G14" s="649"/>
      <c r="H14" s="628"/>
      <c r="I14" s="478"/>
      <c r="J14" s="638"/>
      <c r="K14" s="651"/>
      <c r="L14" s="636"/>
      <c r="M14" s="628"/>
      <c r="N14" s="478"/>
      <c r="O14" s="638"/>
      <c r="P14" s="639"/>
      <c r="Q14" s="638"/>
      <c r="R14" s="628"/>
      <c r="S14" s="478"/>
      <c r="T14" s="523"/>
      <c r="U14" s="525"/>
      <c r="V14" s="527"/>
      <c r="X14" s="165"/>
      <c r="Y14" s="13"/>
    </row>
    <row r="15" spans="2:25" ht="21.75" customHeight="1" x14ac:dyDescent="0.25">
      <c r="B15" s="591"/>
      <c r="C15" s="631" t="s">
        <v>374</v>
      </c>
      <c r="D15" s="179" t="s">
        <v>375</v>
      </c>
      <c r="E15" s="588"/>
      <c r="F15" s="624" t="str">
        <f>LEFT(E15)</f>
        <v/>
      </c>
      <c r="G15" s="634"/>
      <c r="H15" s="624" t="str">
        <f>LEFT(G15)</f>
        <v/>
      </c>
      <c r="I15" s="478"/>
      <c r="J15" s="588"/>
      <c r="K15" s="643" t="str">
        <f>LEFT(J15)</f>
        <v/>
      </c>
      <c r="L15" s="625"/>
      <c r="M15" s="624" t="str">
        <f>LEFT(L15)</f>
        <v/>
      </c>
      <c r="N15" s="478"/>
      <c r="O15" s="588"/>
      <c r="P15" s="605" t="str">
        <f>LEFT(O15)</f>
        <v/>
      </c>
      <c r="Q15" s="588"/>
      <c r="R15" s="624" t="str">
        <f>LEFT(Q15)</f>
        <v/>
      </c>
      <c r="S15" s="478"/>
      <c r="T15" s="523"/>
      <c r="U15" s="525"/>
      <c r="V15" s="527"/>
      <c r="X15" s="165"/>
      <c r="Y15" s="13"/>
    </row>
    <row r="16" spans="2:25" ht="29.25" customHeight="1" x14ac:dyDescent="0.25">
      <c r="B16" s="591"/>
      <c r="C16" s="632"/>
      <c r="D16" s="180" t="s">
        <v>376</v>
      </c>
      <c r="E16" s="487"/>
      <c r="F16" s="597"/>
      <c r="G16" s="488"/>
      <c r="H16" s="597"/>
      <c r="I16" s="478"/>
      <c r="J16" s="487"/>
      <c r="K16" s="644"/>
      <c r="L16" s="626"/>
      <c r="M16" s="597"/>
      <c r="N16" s="478"/>
      <c r="O16" s="487"/>
      <c r="P16" s="606"/>
      <c r="Q16" s="487"/>
      <c r="R16" s="597"/>
      <c r="S16" s="478"/>
      <c r="T16" s="523"/>
      <c r="U16" s="525"/>
      <c r="V16" s="527"/>
      <c r="X16" s="164"/>
      <c r="Y16" s="13"/>
    </row>
    <row r="17" spans="2:26" ht="31.5" customHeight="1" x14ac:dyDescent="0.25">
      <c r="B17" s="591"/>
      <c r="C17" s="633"/>
      <c r="D17" s="181" t="s">
        <v>377</v>
      </c>
      <c r="E17" s="545"/>
      <c r="F17" s="618"/>
      <c r="G17" s="550"/>
      <c r="H17" s="618"/>
      <c r="I17" s="478"/>
      <c r="J17" s="545"/>
      <c r="K17" s="645"/>
      <c r="L17" s="627"/>
      <c r="M17" s="618"/>
      <c r="N17" s="478"/>
      <c r="O17" s="545"/>
      <c r="P17" s="607"/>
      <c r="Q17" s="545"/>
      <c r="R17" s="618"/>
      <c r="S17" s="478"/>
      <c r="T17" s="523"/>
      <c r="U17" s="525"/>
      <c r="V17" s="527"/>
      <c r="X17" s="164"/>
      <c r="Y17" s="13"/>
      <c r="Z17" s="13"/>
    </row>
    <row r="18" spans="2:26" ht="69.75" customHeight="1" x14ac:dyDescent="0.25">
      <c r="B18" s="592"/>
      <c r="C18" s="536" t="s">
        <v>378</v>
      </c>
      <c r="D18" s="537"/>
      <c r="E18" s="640" t="s">
        <v>362</v>
      </c>
      <c r="F18" s="641"/>
      <c r="G18" s="617" t="s">
        <v>379</v>
      </c>
      <c r="H18" s="641"/>
      <c r="I18" s="478"/>
      <c r="J18" s="538" t="s">
        <v>363</v>
      </c>
      <c r="K18" s="539"/>
      <c r="L18" s="642" t="s">
        <v>380</v>
      </c>
      <c r="M18" s="641"/>
      <c r="N18" s="478"/>
      <c r="O18" s="640" t="s">
        <v>364</v>
      </c>
      <c r="P18" s="616"/>
      <c r="Q18" s="487" t="s">
        <v>364</v>
      </c>
      <c r="R18" s="621"/>
      <c r="S18" s="478"/>
      <c r="T18" s="524"/>
      <c r="U18" s="526"/>
      <c r="V18" s="528"/>
      <c r="X18" s="164"/>
      <c r="Y18" s="13"/>
      <c r="Z18" s="13"/>
    </row>
    <row r="19" spans="2:26" ht="31.5" customHeight="1" x14ac:dyDescent="0.25">
      <c r="B19" s="608" t="s">
        <v>381</v>
      </c>
      <c r="C19" s="558" t="s">
        <v>382</v>
      </c>
      <c r="D19" s="186" t="s">
        <v>383</v>
      </c>
      <c r="E19" s="570"/>
      <c r="F19" s="611" t="str">
        <f>LEFT(E19)</f>
        <v/>
      </c>
      <c r="G19" s="570"/>
      <c r="H19" s="598" t="str">
        <f>LEFT(G19)</f>
        <v/>
      </c>
      <c r="I19" s="604" t="e">
        <f>(F22+F25+H22+H25+F19+H19)/6</f>
        <v>#VALUE!</v>
      </c>
      <c r="J19" s="488"/>
      <c r="K19" s="605" t="str">
        <f>LEFT(J19)</f>
        <v/>
      </c>
      <c r="L19" s="484"/>
      <c r="M19" s="598" t="str">
        <f>LEFT(L19)</f>
        <v/>
      </c>
      <c r="N19" s="604" t="e">
        <f>(K22+K25+M22+M25+K19+M19)/6</f>
        <v>#VALUE!</v>
      </c>
      <c r="O19" s="576"/>
      <c r="P19" s="598" t="str">
        <f>LEFT(O19)</f>
        <v/>
      </c>
      <c r="Q19" s="576"/>
      <c r="R19" s="598" t="str">
        <f>LEFT(Q19)</f>
        <v/>
      </c>
      <c r="S19" s="599" t="e">
        <f>(P22+P25+R22+R25+P19+R19)/6</f>
        <v>#VALUE!</v>
      </c>
      <c r="T19" s="602" t="e">
        <f>AVERAGE(S19,N19,I19)</f>
        <v>#VALUE!</v>
      </c>
      <c r="U19" s="593" t="str">
        <f>CONCATENATE(E28, J28, O28)</f>
        <v xml:space="preserve">1)2)3) </v>
      </c>
      <c r="V19" s="593" t="str">
        <f>CONCATENATE(G28, L28, Q28)</f>
        <v xml:space="preserve">1) 2)3) </v>
      </c>
      <c r="X19" s="164" t="e">
        <f>((F19+F22+F25+H19+H22+H25)/6+(K19+K22+K25+M19+M22+M25)/6+(P19+P22+P25+R19+R22+R25)/6)/3</f>
        <v>#VALUE!</v>
      </c>
      <c r="Y19" s="13"/>
      <c r="Z19" s="13"/>
    </row>
    <row r="20" spans="2:26" ht="31.5" customHeight="1" x14ac:dyDescent="0.25">
      <c r="B20" s="609"/>
      <c r="C20" s="558"/>
      <c r="D20" s="187" t="s">
        <v>384</v>
      </c>
      <c r="E20" s="548"/>
      <c r="F20" s="606"/>
      <c r="G20" s="548"/>
      <c r="H20" s="597"/>
      <c r="I20" s="572"/>
      <c r="J20" s="488"/>
      <c r="K20" s="606"/>
      <c r="L20" s="487"/>
      <c r="M20" s="597"/>
      <c r="N20" s="572"/>
      <c r="O20" s="531"/>
      <c r="P20" s="597"/>
      <c r="Q20" s="531"/>
      <c r="R20" s="597"/>
      <c r="S20" s="600"/>
      <c r="T20" s="602"/>
      <c r="U20" s="594"/>
      <c r="V20" s="594"/>
      <c r="Y20" s="13"/>
      <c r="Z20" s="13"/>
    </row>
    <row r="21" spans="2:26" ht="31.5" customHeight="1" x14ac:dyDescent="0.25">
      <c r="B21" s="609"/>
      <c r="C21" s="610"/>
      <c r="D21" s="188" t="s">
        <v>385</v>
      </c>
      <c r="E21" s="548"/>
      <c r="F21" s="606"/>
      <c r="G21" s="548"/>
      <c r="H21" s="597"/>
      <c r="I21" s="572"/>
      <c r="J21" s="550"/>
      <c r="K21" s="607"/>
      <c r="L21" s="545"/>
      <c r="M21" s="618"/>
      <c r="N21" s="572"/>
      <c r="O21" s="531"/>
      <c r="P21" s="597"/>
      <c r="Q21" s="531"/>
      <c r="R21" s="597"/>
      <c r="S21" s="600"/>
      <c r="T21" s="602"/>
      <c r="U21" s="594"/>
      <c r="V21" s="594"/>
      <c r="Y21" s="13"/>
      <c r="Z21" s="13"/>
    </row>
    <row r="22" spans="2:26" ht="27.75" customHeight="1" x14ac:dyDescent="0.25">
      <c r="B22" s="609"/>
      <c r="C22" s="596" t="s">
        <v>386</v>
      </c>
      <c r="D22" s="186" t="s">
        <v>387</v>
      </c>
      <c r="E22" s="548"/>
      <c r="F22" s="578" t="str">
        <f>LEFT(E22)</f>
        <v/>
      </c>
      <c r="G22" s="548"/>
      <c r="H22" s="597" t="str">
        <f>LEFT(G22)</f>
        <v/>
      </c>
      <c r="I22" s="572"/>
      <c r="J22" s="531"/>
      <c r="K22" s="578" t="str">
        <f>LEFT(J22)</f>
        <v/>
      </c>
      <c r="L22" s="547"/>
      <c r="M22" s="624" t="str">
        <f>LEFT(L22)</f>
        <v/>
      </c>
      <c r="N22" s="572"/>
      <c r="O22" s="531"/>
      <c r="P22" s="562" t="str">
        <f>LEFT(O22)</f>
        <v/>
      </c>
      <c r="Q22" s="531"/>
      <c r="R22" s="597" t="str">
        <f>LEFT(Q22)</f>
        <v/>
      </c>
      <c r="S22" s="600"/>
      <c r="T22" s="602"/>
      <c r="U22" s="594"/>
      <c r="V22" s="594"/>
      <c r="Y22" s="13"/>
      <c r="Z22" s="13"/>
    </row>
    <row r="23" spans="2:26" ht="41.25" customHeight="1" x14ac:dyDescent="0.25">
      <c r="B23" s="609"/>
      <c r="C23" s="596"/>
      <c r="D23" s="187" t="s">
        <v>388</v>
      </c>
      <c r="E23" s="548"/>
      <c r="F23" s="578"/>
      <c r="G23" s="548"/>
      <c r="H23" s="597"/>
      <c r="I23" s="572"/>
      <c r="J23" s="531"/>
      <c r="K23" s="578"/>
      <c r="L23" s="548"/>
      <c r="M23" s="597"/>
      <c r="N23" s="572"/>
      <c r="O23" s="531"/>
      <c r="P23" s="562"/>
      <c r="Q23" s="531"/>
      <c r="R23" s="597"/>
      <c r="S23" s="600"/>
      <c r="T23" s="602"/>
      <c r="U23" s="594"/>
      <c r="V23" s="594"/>
      <c r="X23" s="13"/>
      <c r="Y23" s="13"/>
      <c r="Z23" s="13"/>
    </row>
    <row r="24" spans="2:26" ht="31.5" customHeight="1" x14ac:dyDescent="0.25">
      <c r="B24" s="609"/>
      <c r="C24" s="596"/>
      <c r="D24" s="189" t="s">
        <v>389</v>
      </c>
      <c r="E24" s="548"/>
      <c r="F24" s="578"/>
      <c r="G24" s="548"/>
      <c r="H24" s="597"/>
      <c r="I24" s="572"/>
      <c r="J24" s="531"/>
      <c r="K24" s="578"/>
      <c r="L24" s="548"/>
      <c r="M24" s="628"/>
      <c r="N24" s="572"/>
      <c r="O24" s="531"/>
      <c r="P24" s="562"/>
      <c r="Q24" s="531"/>
      <c r="R24" s="597"/>
      <c r="S24" s="600"/>
      <c r="T24" s="602"/>
      <c r="U24" s="594"/>
      <c r="V24" s="594"/>
      <c r="X24" s="13"/>
      <c r="Y24" s="13"/>
      <c r="Z24" s="13"/>
    </row>
    <row r="25" spans="2:26" ht="28.5" customHeight="1" x14ac:dyDescent="0.25">
      <c r="B25" s="609"/>
      <c r="C25" s="612" t="s">
        <v>390</v>
      </c>
      <c r="D25" s="190" t="s">
        <v>391</v>
      </c>
      <c r="E25" s="548"/>
      <c r="F25" s="578" t="str">
        <f>LEFT(E25)</f>
        <v/>
      </c>
      <c r="G25" s="548"/>
      <c r="H25" s="597" t="str">
        <f>LEFT(G25)</f>
        <v/>
      </c>
      <c r="I25" s="572"/>
      <c r="J25" s="531"/>
      <c r="K25" s="578" t="str">
        <f>LEFT(J25)</f>
        <v/>
      </c>
      <c r="L25" s="548"/>
      <c r="M25" s="624" t="str">
        <f>LEFT(L25)</f>
        <v/>
      </c>
      <c r="N25" s="572"/>
      <c r="O25" s="531"/>
      <c r="P25" s="562" t="str">
        <f>LEFT(O25)</f>
        <v/>
      </c>
      <c r="Q25" s="531"/>
      <c r="R25" s="597" t="str">
        <f>LEFT(Q25)</f>
        <v/>
      </c>
      <c r="S25" s="600"/>
      <c r="T25" s="602"/>
      <c r="U25" s="594"/>
      <c r="V25" s="594"/>
      <c r="X25" s="13"/>
      <c r="Y25" s="13"/>
      <c r="Z25" s="13"/>
    </row>
    <row r="26" spans="2:26" ht="27" customHeight="1" x14ac:dyDescent="0.25">
      <c r="B26" s="609"/>
      <c r="C26" s="613"/>
      <c r="D26" s="187" t="s">
        <v>392</v>
      </c>
      <c r="E26" s="548"/>
      <c r="F26" s="578"/>
      <c r="G26" s="548"/>
      <c r="H26" s="597"/>
      <c r="I26" s="572"/>
      <c r="J26" s="531"/>
      <c r="K26" s="578"/>
      <c r="L26" s="548"/>
      <c r="M26" s="597"/>
      <c r="N26" s="572"/>
      <c r="O26" s="531"/>
      <c r="P26" s="562"/>
      <c r="Q26" s="531"/>
      <c r="R26" s="597"/>
      <c r="S26" s="600"/>
      <c r="T26" s="602"/>
      <c r="U26" s="594"/>
      <c r="V26" s="594"/>
      <c r="X26" s="13"/>
      <c r="Y26" s="13"/>
      <c r="Z26" s="13"/>
    </row>
    <row r="27" spans="2:26" ht="30" customHeight="1" x14ac:dyDescent="0.25">
      <c r="B27" s="609"/>
      <c r="C27" s="614"/>
      <c r="D27" s="191" t="s">
        <v>393</v>
      </c>
      <c r="E27" s="549"/>
      <c r="F27" s="615"/>
      <c r="G27" s="549"/>
      <c r="H27" s="618"/>
      <c r="I27" s="572"/>
      <c r="J27" s="622"/>
      <c r="K27" s="623"/>
      <c r="L27" s="549"/>
      <c r="M27" s="618"/>
      <c r="N27" s="572"/>
      <c r="O27" s="532"/>
      <c r="P27" s="629"/>
      <c r="Q27" s="532"/>
      <c r="R27" s="618"/>
      <c r="S27" s="600"/>
      <c r="T27" s="602"/>
      <c r="U27" s="594"/>
      <c r="V27" s="594"/>
      <c r="X27" s="13"/>
      <c r="Y27" s="14"/>
      <c r="Z27" s="14"/>
    </row>
    <row r="28" spans="2:26" ht="30" customHeight="1" x14ac:dyDescent="0.25">
      <c r="B28" s="609"/>
      <c r="C28" s="536" t="s">
        <v>378</v>
      </c>
      <c r="D28" s="537"/>
      <c r="E28" s="616" t="s">
        <v>379</v>
      </c>
      <c r="F28" s="617"/>
      <c r="G28" s="540" t="s">
        <v>362</v>
      </c>
      <c r="H28" s="541"/>
      <c r="I28" s="569"/>
      <c r="J28" s="619" t="s">
        <v>363</v>
      </c>
      <c r="K28" s="620"/>
      <c r="L28" s="545" t="s">
        <v>363</v>
      </c>
      <c r="M28" s="546"/>
      <c r="N28" s="569"/>
      <c r="O28" s="616" t="s">
        <v>364</v>
      </c>
      <c r="P28" s="617"/>
      <c r="Q28" s="487" t="s">
        <v>364</v>
      </c>
      <c r="R28" s="621"/>
      <c r="S28" s="601"/>
      <c r="T28" s="603"/>
      <c r="U28" s="594"/>
      <c r="V28" s="595"/>
      <c r="X28" s="13"/>
      <c r="Y28" s="14"/>
      <c r="Z28" s="14"/>
    </row>
    <row r="29" spans="2:26" ht="21.75" customHeight="1" x14ac:dyDescent="0.25">
      <c r="B29" s="590" t="s">
        <v>394</v>
      </c>
      <c r="C29" s="558" t="s">
        <v>395</v>
      </c>
      <c r="D29" s="192" t="s">
        <v>396</v>
      </c>
      <c r="E29" s="484"/>
      <c r="F29" s="577" t="str">
        <f>LEFT(E29)</f>
        <v/>
      </c>
      <c r="G29" s="487"/>
      <c r="H29" s="571" t="str">
        <f>LEFT(G29)</f>
        <v/>
      </c>
      <c r="I29" s="478" t="e">
        <f>(F29+F32+H29+H32+F35+H35)/6</f>
        <v>#VALUE!</v>
      </c>
      <c r="J29" s="570"/>
      <c r="K29" s="561" t="str">
        <f>LEFT(J29)</f>
        <v/>
      </c>
      <c r="L29" s="492"/>
      <c r="M29" s="571" t="str">
        <f>LEFT(L29)</f>
        <v/>
      </c>
      <c r="N29" s="572" t="e">
        <f>(K29+K32+M29+M32+K35+M35)/6</f>
        <v>#VALUE!</v>
      </c>
      <c r="O29" s="485"/>
      <c r="P29" s="561" t="str">
        <f>LEFT(O29)</f>
        <v/>
      </c>
      <c r="Q29" s="576"/>
      <c r="R29" s="561" t="str">
        <f>LEFT(Q29)</f>
        <v/>
      </c>
      <c r="S29" s="478" t="e">
        <f>(P29+P32+R29+R32+R35+P35)/6</f>
        <v>#VALUE!</v>
      </c>
      <c r="T29" s="563" t="e">
        <f xml:space="preserve"> AVERAGE(I29,S29,N29)</f>
        <v>#VALUE!</v>
      </c>
      <c r="U29" s="551" t="str">
        <f xml:space="preserve"> CONCATENATE(E38, J38, O38)</f>
        <v xml:space="preserve">1) 2)3) </v>
      </c>
      <c r="V29" s="554" t="str">
        <f xml:space="preserve"> CONCATENATE(G38, L38, Q38)</f>
        <v xml:space="preserve">1) 2)3) </v>
      </c>
      <c r="X29" s="13"/>
      <c r="Y29" s="14"/>
      <c r="Z29" s="14"/>
    </row>
    <row r="30" spans="2:26" ht="21.75" customHeight="1" x14ac:dyDescent="0.25">
      <c r="B30" s="591"/>
      <c r="C30" s="558"/>
      <c r="D30" s="193" t="s">
        <v>397</v>
      </c>
      <c r="E30" s="487"/>
      <c r="F30" s="578"/>
      <c r="G30" s="487"/>
      <c r="H30" s="562"/>
      <c r="I30" s="478"/>
      <c r="J30" s="548"/>
      <c r="K30" s="562"/>
      <c r="L30" s="531"/>
      <c r="M30" s="562"/>
      <c r="N30" s="572"/>
      <c r="O30" s="488"/>
      <c r="P30" s="562"/>
      <c r="Q30" s="531"/>
      <c r="R30" s="562"/>
      <c r="S30" s="478"/>
      <c r="T30" s="564"/>
      <c r="U30" s="552"/>
      <c r="V30" s="555"/>
      <c r="X30" s="13"/>
      <c r="Y30" s="14"/>
      <c r="Z30" s="14"/>
    </row>
    <row r="31" spans="2:26" ht="21.75" customHeight="1" x14ac:dyDescent="0.25">
      <c r="B31" s="591"/>
      <c r="C31" s="558"/>
      <c r="D31" s="194" t="s">
        <v>398</v>
      </c>
      <c r="E31" s="487"/>
      <c r="F31" s="579"/>
      <c r="G31" s="487"/>
      <c r="H31" s="575"/>
      <c r="I31" s="478"/>
      <c r="J31" s="548"/>
      <c r="K31" s="562"/>
      <c r="L31" s="531"/>
      <c r="M31" s="562"/>
      <c r="N31" s="572"/>
      <c r="O31" s="491"/>
      <c r="P31" s="575"/>
      <c r="Q31" s="531"/>
      <c r="R31" s="562"/>
      <c r="S31" s="478"/>
      <c r="T31" s="564"/>
      <c r="U31" s="552"/>
      <c r="V31" s="555"/>
      <c r="X31" s="13"/>
      <c r="Y31" s="13"/>
      <c r="Z31" s="13"/>
    </row>
    <row r="32" spans="2:26" ht="21.75" customHeight="1" x14ac:dyDescent="0.25">
      <c r="B32" s="591"/>
      <c r="C32" s="557" t="s">
        <v>399</v>
      </c>
      <c r="D32" s="195" t="s">
        <v>400</v>
      </c>
      <c r="E32" s="559"/>
      <c r="F32" s="585" t="str">
        <f>LEFT(E32)</f>
        <v/>
      </c>
      <c r="G32" s="588"/>
      <c r="H32" s="589" t="str">
        <f>LEFT(G32)</f>
        <v/>
      </c>
      <c r="I32" s="478"/>
      <c r="J32" s="548"/>
      <c r="K32" s="573" t="str">
        <f>LEFT(J32)</f>
        <v/>
      </c>
      <c r="L32" s="531"/>
      <c r="M32" s="573" t="str">
        <f>LEFT(L32)</f>
        <v/>
      </c>
      <c r="N32" s="572"/>
      <c r="O32" s="489"/>
      <c r="P32" s="566" t="str">
        <f>LEFT(O32)</f>
        <v/>
      </c>
      <c r="Q32" s="531"/>
      <c r="R32" s="534" t="str">
        <f>LEFT(Q32)</f>
        <v/>
      </c>
      <c r="S32" s="478"/>
      <c r="T32" s="564"/>
      <c r="U32" s="552"/>
      <c r="V32" s="555"/>
      <c r="X32" s="13"/>
      <c r="Y32" s="13"/>
      <c r="Z32" s="13"/>
    </row>
    <row r="33" spans="2:26" ht="34.5" customHeight="1" x14ac:dyDescent="0.25">
      <c r="B33" s="591"/>
      <c r="C33" s="558"/>
      <c r="D33" s="187" t="s">
        <v>401</v>
      </c>
      <c r="E33" s="560"/>
      <c r="F33" s="586"/>
      <c r="G33" s="487"/>
      <c r="H33" s="529"/>
      <c r="I33" s="478"/>
      <c r="J33" s="548"/>
      <c r="K33" s="573"/>
      <c r="L33" s="531"/>
      <c r="M33" s="573"/>
      <c r="N33" s="572"/>
      <c r="O33" s="489"/>
      <c r="P33" s="567"/>
      <c r="Q33" s="531"/>
      <c r="R33" s="534"/>
      <c r="S33" s="478"/>
      <c r="T33" s="564"/>
      <c r="U33" s="552"/>
      <c r="V33" s="555"/>
      <c r="X33" s="13"/>
      <c r="Y33" s="13"/>
      <c r="Z33" s="13"/>
    </row>
    <row r="34" spans="2:26" ht="31.5" customHeight="1" x14ac:dyDescent="0.25">
      <c r="B34" s="591"/>
      <c r="C34" s="558"/>
      <c r="D34" s="196" t="s">
        <v>402</v>
      </c>
      <c r="E34" s="547"/>
      <c r="F34" s="587"/>
      <c r="G34" s="490"/>
      <c r="H34" s="533"/>
      <c r="I34" s="478"/>
      <c r="J34" s="549"/>
      <c r="K34" s="574"/>
      <c r="L34" s="532"/>
      <c r="M34" s="574"/>
      <c r="N34" s="572"/>
      <c r="O34" s="492"/>
      <c r="P34" s="568"/>
      <c r="Q34" s="531"/>
      <c r="R34" s="534"/>
      <c r="S34" s="478"/>
      <c r="T34" s="564"/>
      <c r="U34" s="552"/>
      <c r="V34" s="555"/>
      <c r="X34" s="13"/>
      <c r="Y34" s="13"/>
      <c r="Z34" s="13"/>
    </row>
    <row r="35" spans="2:26" ht="21.75" customHeight="1" x14ac:dyDescent="0.25">
      <c r="B35" s="591"/>
      <c r="C35" s="580" t="s">
        <v>403</v>
      </c>
      <c r="D35" s="195" t="s">
        <v>404</v>
      </c>
      <c r="E35" s="487"/>
      <c r="F35" s="583" t="str">
        <f>LEFT(E35)</f>
        <v/>
      </c>
      <c r="G35" s="487"/>
      <c r="H35" s="529" t="str">
        <f>LEFT(G35)</f>
        <v/>
      </c>
      <c r="I35" s="478"/>
      <c r="J35" s="547"/>
      <c r="K35" s="533" t="str">
        <f>LEFT(J35)</f>
        <v/>
      </c>
      <c r="L35" s="492"/>
      <c r="M35" s="533" t="str">
        <f>LEFT(L35)</f>
        <v/>
      </c>
      <c r="N35" s="572"/>
      <c r="O35" s="488"/>
      <c r="P35" s="529" t="str">
        <f>LEFT(O35)</f>
        <v/>
      </c>
      <c r="Q35" s="492"/>
      <c r="R35" s="533" t="str">
        <f>LEFT(Q35)</f>
        <v/>
      </c>
      <c r="S35" s="478"/>
      <c r="T35" s="564"/>
      <c r="U35" s="552"/>
      <c r="V35" s="555"/>
      <c r="X35" s="13"/>
      <c r="Y35" s="13"/>
      <c r="Z35" s="13"/>
    </row>
    <row r="36" spans="2:26" ht="30.75" customHeight="1" x14ac:dyDescent="0.25">
      <c r="B36" s="591"/>
      <c r="C36" s="581"/>
      <c r="D36" s="187" t="s">
        <v>405</v>
      </c>
      <c r="E36" s="487"/>
      <c r="F36" s="583"/>
      <c r="G36" s="487"/>
      <c r="H36" s="529"/>
      <c r="I36" s="478"/>
      <c r="J36" s="548"/>
      <c r="K36" s="534"/>
      <c r="L36" s="531"/>
      <c r="M36" s="534"/>
      <c r="N36" s="572"/>
      <c r="O36" s="488"/>
      <c r="P36" s="529"/>
      <c r="Q36" s="531"/>
      <c r="R36" s="534"/>
      <c r="S36" s="478"/>
      <c r="T36" s="564"/>
      <c r="U36" s="552"/>
      <c r="V36" s="555"/>
      <c r="X36" s="13"/>
      <c r="Y36" s="13"/>
      <c r="Z36" s="13"/>
    </row>
    <row r="37" spans="2:26" ht="39" customHeight="1" x14ac:dyDescent="0.25">
      <c r="B37" s="591"/>
      <c r="C37" s="582"/>
      <c r="D37" s="191" t="s">
        <v>406</v>
      </c>
      <c r="E37" s="545"/>
      <c r="F37" s="584"/>
      <c r="G37" s="545"/>
      <c r="H37" s="530"/>
      <c r="I37" s="478"/>
      <c r="J37" s="549"/>
      <c r="K37" s="535"/>
      <c r="L37" s="532"/>
      <c r="M37" s="535"/>
      <c r="N37" s="572"/>
      <c r="O37" s="550"/>
      <c r="P37" s="530"/>
      <c r="Q37" s="532"/>
      <c r="R37" s="535"/>
      <c r="S37" s="478"/>
      <c r="T37" s="564"/>
      <c r="U37" s="552"/>
      <c r="V37" s="555"/>
      <c r="X37" s="13"/>
      <c r="Y37" s="13"/>
      <c r="Z37" s="13"/>
    </row>
    <row r="38" spans="2:26" ht="30" customHeight="1" x14ac:dyDescent="0.25">
      <c r="B38" s="592"/>
      <c r="C38" s="536" t="s">
        <v>378</v>
      </c>
      <c r="D38" s="537"/>
      <c r="E38" s="538" t="s">
        <v>362</v>
      </c>
      <c r="F38" s="539"/>
      <c r="G38" s="540" t="s">
        <v>362</v>
      </c>
      <c r="H38" s="541"/>
      <c r="I38" s="569"/>
      <c r="J38" s="542" t="s">
        <v>363</v>
      </c>
      <c r="K38" s="539"/>
      <c r="L38" s="540" t="s">
        <v>363</v>
      </c>
      <c r="M38" s="541"/>
      <c r="N38" s="569"/>
      <c r="O38" s="543" t="s">
        <v>364</v>
      </c>
      <c r="P38" s="544"/>
      <c r="Q38" s="545" t="s">
        <v>364</v>
      </c>
      <c r="R38" s="546"/>
      <c r="S38" s="479"/>
      <c r="T38" s="565"/>
      <c r="U38" s="553"/>
      <c r="V38" s="556"/>
      <c r="X38" s="13"/>
      <c r="Y38" s="14"/>
      <c r="Z38" s="14"/>
    </row>
    <row r="39" spans="2:26" ht="15" customHeight="1" x14ac:dyDescent="0.25">
      <c r="D39" s="24"/>
      <c r="F39" s="1"/>
      <c r="G39" s="1"/>
      <c r="H39" s="1"/>
      <c r="I39" s="1"/>
      <c r="K39" s="1"/>
      <c r="L39" s="1"/>
      <c r="M39" s="1"/>
      <c r="N39" s="1"/>
      <c r="P39" s="1"/>
      <c r="Q39" s="1"/>
      <c r="R39" s="1"/>
      <c r="T39" s="54"/>
      <c r="U39" s="55"/>
      <c r="V39" s="55"/>
    </row>
    <row r="40" spans="2:26" x14ac:dyDescent="0.25">
      <c r="D40"/>
    </row>
    <row r="41" spans="2:26" x14ac:dyDescent="0.25">
      <c r="B41" s="62" t="s">
        <v>407</v>
      </c>
      <c r="D41"/>
    </row>
    <row r="42" spans="2:26" x14ac:dyDescent="0.25">
      <c r="B42" s="63" t="s">
        <v>408</v>
      </c>
      <c r="D42"/>
    </row>
    <row r="43" spans="2:26" x14ac:dyDescent="0.25">
      <c r="B43" s="63" t="s">
        <v>409</v>
      </c>
      <c r="D43"/>
    </row>
    <row r="44" spans="2:26" ht="15" customHeight="1" x14ac:dyDescent="0.25">
      <c r="B44" s="63" t="s">
        <v>410</v>
      </c>
      <c r="D44"/>
    </row>
    <row r="45" spans="2:26" ht="15" customHeight="1" x14ac:dyDescent="0.25">
      <c r="B45" s="63" t="s">
        <v>411</v>
      </c>
      <c r="D45"/>
    </row>
    <row r="46" spans="2:26" ht="15" customHeight="1" x14ac:dyDescent="0.25">
      <c r="D46"/>
    </row>
    <row r="47" spans="2:26" x14ac:dyDescent="0.25">
      <c r="D47"/>
    </row>
    <row r="48" spans="2:26" x14ac:dyDescent="0.25">
      <c r="B48" s="1"/>
      <c r="D48"/>
    </row>
    <row r="49" spans="4:4" x14ac:dyDescent="0.25">
      <c r="D49"/>
    </row>
    <row r="50" spans="4:4" x14ac:dyDescent="0.25">
      <c r="D50" s="15"/>
    </row>
    <row r="51" spans="4:4" x14ac:dyDescent="0.25">
      <c r="D51"/>
    </row>
    <row r="52" spans="4:4" x14ac:dyDescent="0.25">
      <c r="D52"/>
    </row>
    <row r="53" spans="4:4" x14ac:dyDescent="0.25">
      <c r="D53"/>
    </row>
    <row r="54" spans="4:4" x14ac:dyDescent="0.25">
      <c r="D54"/>
    </row>
    <row r="55" spans="4:4" x14ac:dyDescent="0.25">
      <c r="D55"/>
    </row>
    <row r="56" spans="4:4" x14ac:dyDescent="0.25">
      <c r="D56"/>
    </row>
    <row r="57" spans="4:4" x14ac:dyDescent="0.25">
      <c r="D57"/>
    </row>
    <row r="58" spans="4:4" x14ac:dyDescent="0.25">
      <c r="D58"/>
    </row>
    <row r="59" spans="4:4" x14ac:dyDescent="0.25">
      <c r="D59"/>
    </row>
    <row r="60" spans="4:4" x14ac:dyDescent="0.25">
      <c r="D60"/>
    </row>
    <row r="61" spans="4:4" x14ac:dyDescent="0.25">
      <c r="D61"/>
    </row>
    <row r="62" spans="4:4" x14ac:dyDescent="0.25">
      <c r="D62"/>
    </row>
    <row r="63" spans="4:4" x14ac:dyDescent="0.25">
      <c r="D63"/>
    </row>
    <row r="64" spans="4:4" x14ac:dyDescent="0.25">
      <c r="D64"/>
    </row>
    <row r="65" spans="4:4" x14ac:dyDescent="0.25">
      <c r="D65"/>
    </row>
    <row r="66" spans="4:4" x14ac:dyDescent="0.25">
      <c r="D66"/>
    </row>
    <row r="67" spans="4:4" x14ac:dyDescent="0.25">
      <c r="D67"/>
    </row>
    <row r="68" spans="4:4" x14ac:dyDescent="0.25">
      <c r="D68"/>
    </row>
    <row r="69" spans="4:4" x14ac:dyDescent="0.25">
      <c r="D69"/>
    </row>
    <row r="70" spans="4:4" x14ac:dyDescent="0.25">
      <c r="D70"/>
    </row>
    <row r="71" spans="4:4" x14ac:dyDescent="0.25">
      <c r="D71"/>
    </row>
    <row r="72" spans="4:4" x14ac:dyDescent="0.25">
      <c r="D72"/>
    </row>
    <row r="73" spans="4:4" x14ac:dyDescent="0.25">
      <c r="D73"/>
    </row>
    <row r="74" spans="4:4" x14ac:dyDescent="0.25">
      <c r="D74"/>
    </row>
    <row r="75" spans="4:4" x14ac:dyDescent="0.25">
      <c r="D75"/>
    </row>
    <row r="76" spans="4:4" x14ac:dyDescent="0.25">
      <c r="D76"/>
    </row>
    <row r="77" spans="4:4" x14ac:dyDescent="0.25">
      <c r="D77"/>
    </row>
    <row r="78" spans="4:4" x14ac:dyDescent="0.25">
      <c r="D78"/>
    </row>
    <row r="79" spans="4:4" x14ac:dyDescent="0.25">
      <c r="D79"/>
    </row>
    <row r="80" spans="4:4" x14ac:dyDescent="0.25">
      <c r="D80"/>
    </row>
    <row r="81" spans="4:4" x14ac:dyDescent="0.25">
      <c r="D81"/>
    </row>
    <row r="82" spans="4:4" x14ac:dyDescent="0.25">
      <c r="D82"/>
    </row>
    <row r="83" spans="4:4" x14ac:dyDescent="0.25">
      <c r="D83"/>
    </row>
    <row r="84" spans="4:4" x14ac:dyDescent="0.25">
      <c r="D84"/>
    </row>
    <row r="85" spans="4:4" x14ac:dyDescent="0.25">
      <c r="D85"/>
    </row>
    <row r="86" spans="4:4" x14ac:dyDescent="0.25">
      <c r="D86"/>
    </row>
    <row r="87" spans="4:4" x14ac:dyDescent="0.25">
      <c r="D87"/>
    </row>
    <row r="88" spans="4:4" x14ac:dyDescent="0.25">
      <c r="D88"/>
    </row>
    <row r="89" spans="4:4" x14ac:dyDescent="0.25">
      <c r="D89"/>
    </row>
    <row r="90" spans="4:4" x14ac:dyDescent="0.25">
      <c r="D90"/>
    </row>
    <row r="91" spans="4:4" x14ac:dyDescent="0.25">
      <c r="D91"/>
    </row>
    <row r="92" spans="4:4" x14ac:dyDescent="0.25">
      <c r="D92"/>
    </row>
    <row r="93" spans="4:4" x14ac:dyDescent="0.25">
      <c r="D93"/>
    </row>
    <row r="94" spans="4:4" x14ac:dyDescent="0.25">
      <c r="D94"/>
    </row>
    <row r="95" spans="4:4" x14ac:dyDescent="0.25">
      <c r="D95"/>
    </row>
    <row r="96" spans="4:4" x14ac:dyDescent="0.25">
      <c r="D96"/>
    </row>
    <row r="97" spans="4:4" x14ac:dyDescent="0.25">
      <c r="D97"/>
    </row>
    <row r="98" spans="4:4" x14ac:dyDescent="0.25">
      <c r="D98"/>
    </row>
    <row r="99" spans="4:4" x14ac:dyDescent="0.25">
      <c r="D99"/>
    </row>
    <row r="100" spans="4:4" x14ac:dyDescent="0.25">
      <c r="D100"/>
    </row>
    <row r="101" spans="4:4" x14ac:dyDescent="0.25">
      <c r="D101"/>
    </row>
    <row r="102" spans="4:4" x14ac:dyDescent="0.25">
      <c r="D102"/>
    </row>
    <row r="103" spans="4:4" x14ac:dyDescent="0.25">
      <c r="D103"/>
    </row>
    <row r="104" spans="4:4" x14ac:dyDescent="0.25">
      <c r="D104"/>
    </row>
    <row r="105" spans="4:4" x14ac:dyDescent="0.25">
      <c r="D105"/>
    </row>
    <row r="106" spans="4:4" x14ac:dyDescent="0.25">
      <c r="D106"/>
    </row>
    <row r="107" spans="4:4" x14ac:dyDescent="0.25">
      <c r="D107"/>
    </row>
    <row r="108" spans="4:4" x14ac:dyDescent="0.25">
      <c r="D108"/>
    </row>
    <row r="109" spans="4:4" x14ac:dyDescent="0.25">
      <c r="D109"/>
    </row>
    <row r="110" spans="4:4" x14ac:dyDescent="0.25">
      <c r="D110"/>
    </row>
    <row r="111" spans="4:4" x14ac:dyDescent="0.25">
      <c r="D111"/>
    </row>
    <row r="112" spans="4:4" x14ac:dyDescent="0.25">
      <c r="D112"/>
    </row>
    <row r="113" spans="4:4" x14ac:dyDescent="0.25">
      <c r="D113"/>
    </row>
    <row r="114" spans="4:4" x14ac:dyDescent="0.25">
      <c r="D114"/>
    </row>
    <row r="115" spans="4:4" x14ac:dyDescent="0.25">
      <c r="D115"/>
    </row>
    <row r="116" spans="4:4" x14ac:dyDescent="0.25">
      <c r="D116"/>
    </row>
    <row r="117" spans="4:4" x14ac:dyDescent="0.25">
      <c r="D117"/>
    </row>
    <row r="118" spans="4:4" x14ac:dyDescent="0.25">
      <c r="D118"/>
    </row>
    <row r="119" spans="4:4" x14ac:dyDescent="0.25">
      <c r="D119"/>
    </row>
    <row r="120" spans="4:4" x14ac:dyDescent="0.25">
      <c r="D120"/>
    </row>
    <row r="121" spans="4:4" x14ac:dyDescent="0.25">
      <c r="D121"/>
    </row>
    <row r="122" spans="4:4" x14ac:dyDescent="0.25">
      <c r="D122"/>
    </row>
    <row r="123" spans="4:4" x14ac:dyDescent="0.25">
      <c r="D123"/>
    </row>
    <row r="124" spans="4:4" x14ac:dyDescent="0.25">
      <c r="D124"/>
    </row>
    <row r="125" spans="4:4" x14ac:dyDescent="0.25">
      <c r="D125"/>
    </row>
    <row r="126" spans="4:4" x14ac:dyDescent="0.25">
      <c r="D126"/>
    </row>
    <row r="127" spans="4:4" x14ac:dyDescent="0.25">
      <c r="D127"/>
    </row>
    <row r="128" spans="4:4" x14ac:dyDescent="0.25">
      <c r="D128"/>
    </row>
    <row r="129" spans="4:4" x14ac:dyDescent="0.25">
      <c r="D129"/>
    </row>
    <row r="130" spans="4:4" x14ac:dyDescent="0.25">
      <c r="D130"/>
    </row>
    <row r="131" spans="4:4" x14ac:dyDescent="0.25">
      <c r="D131"/>
    </row>
    <row r="132" spans="4:4" x14ac:dyDescent="0.25">
      <c r="D132"/>
    </row>
    <row r="133" spans="4:4" x14ac:dyDescent="0.25">
      <c r="D133"/>
    </row>
    <row r="134" spans="4:4" x14ac:dyDescent="0.25">
      <c r="D134"/>
    </row>
    <row r="135" spans="4:4" x14ac:dyDescent="0.25">
      <c r="D135"/>
    </row>
    <row r="136" spans="4:4" x14ac:dyDescent="0.25">
      <c r="D136"/>
    </row>
    <row r="137" spans="4:4" x14ac:dyDescent="0.25">
      <c r="D137"/>
    </row>
    <row r="138" spans="4:4" x14ac:dyDescent="0.25">
      <c r="D138"/>
    </row>
    <row r="139" spans="4:4" x14ac:dyDescent="0.25">
      <c r="D139"/>
    </row>
    <row r="140" spans="4:4" x14ac:dyDescent="0.25">
      <c r="D140"/>
    </row>
    <row r="141" spans="4:4" x14ac:dyDescent="0.25">
      <c r="D141"/>
    </row>
    <row r="142" spans="4:4" x14ac:dyDescent="0.25">
      <c r="D142"/>
    </row>
    <row r="143" spans="4:4" x14ac:dyDescent="0.25">
      <c r="D143"/>
    </row>
    <row r="144" spans="4:4" x14ac:dyDescent="0.25">
      <c r="D144"/>
    </row>
    <row r="145" spans="4:4" x14ac:dyDescent="0.25">
      <c r="D145"/>
    </row>
    <row r="146" spans="4:4" x14ac:dyDescent="0.25">
      <c r="D146"/>
    </row>
    <row r="147" spans="4:4" x14ac:dyDescent="0.25">
      <c r="D147"/>
    </row>
    <row r="148" spans="4:4" x14ac:dyDescent="0.25">
      <c r="D148"/>
    </row>
    <row r="149" spans="4:4" x14ac:dyDescent="0.25">
      <c r="D149"/>
    </row>
    <row r="150" spans="4:4" x14ac:dyDescent="0.25">
      <c r="D150"/>
    </row>
    <row r="151" spans="4:4" x14ac:dyDescent="0.25">
      <c r="D151"/>
    </row>
    <row r="152" spans="4:4" x14ac:dyDescent="0.25">
      <c r="D152"/>
    </row>
    <row r="153" spans="4:4" x14ac:dyDescent="0.25">
      <c r="D153"/>
    </row>
    <row r="154" spans="4:4" x14ac:dyDescent="0.25">
      <c r="D154"/>
    </row>
    <row r="155" spans="4:4" x14ac:dyDescent="0.25">
      <c r="D155"/>
    </row>
    <row r="156" spans="4:4" x14ac:dyDescent="0.25">
      <c r="D156"/>
    </row>
    <row r="157" spans="4:4" x14ac:dyDescent="0.25">
      <c r="D157"/>
    </row>
    <row r="158" spans="4:4" x14ac:dyDescent="0.25">
      <c r="D158"/>
    </row>
    <row r="159" spans="4:4" x14ac:dyDescent="0.25">
      <c r="D159"/>
    </row>
    <row r="160" spans="4:4" x14ac:dyDescent="0.25">
      <c r="D160"/>
    </row>
    <row r="161" spans="4:4" x14ac:dyDescent="0.25">
      <c r="D161"/>
    </row>
    <row r="162" spans="4:4" x14ac:dyDescent="0.25">
      <c r="D162"/>
    </row>
    <row r="163" spans="4:4" x14ac:dyDescent="0.25">
      <c r="D163"/>
    </row>
    <row r="164" spans="4:4" x14ac:dyDescent="0.25">
      <c r="D164"/>
    </row>
    <row r="165" spans="4:4" x14ac:dyDescent="0.25">
      <c r="D165"/>
    </row>
    <row r="166" spans="4:4" x14ac:dyDescent="0.25">
      <c r="D166"/>
    </row>
    <row r="167" spans="4:4" x14ac:dyDescent="0.25">
      <c r="D167"/>
    </row>
    <row r="168" spans="4:4" x14ac:dyDescent="0.25">
      <c r="D168"/>
    </row>
    <row r="169" spans="4:4" x14ac:dyDescent="0.25">
      <c r="D169"/>
    </row>
    <row r="170" spans="4:4" x14ac:dyDescent="0.25">
      <c r="D170"/>
    </row>
    <row r="171" spans="4:4" x14ac:dyDescent="0.25">
      <c r="D171"/>
    </row>
    <row r="172" spans="4:4" x14ac:dyDescent="0.25">
      <c r="D172"/>
    </row>
    <row r="173" spans="4:4" x14ac:dyDescent="0.25">
      <c r="D173"/>
    </row>
    <row r="174" spans="4:4" x14ac:dyDescent="0.25">
      <c r="D174"/>
    </row>
    <row r="175" spans="4:4" x14ac:dyDescent="0.25">
      <c r="D175"/>
    </row>
    <row r="176" spans="4:4" x14ac:dyDescent="0.25">
      <c r="D176"/>
    </row>
    <row r="177" spans="4:4" x14ac:dyDescent="0.25">
      <c r="D177"/>
    </row>
    <row r="178" spans="4:4" x14ac:dyDescent="0.25">
      <c r="D178"/>
    </row>
    <row r="179" spans="4:4" x14ac:dyDescent="0.25">
      <c r="D179"/>
    </row>
    <row r="180" spans="4:4" x14ac:dyDescent="0.25">
      <c r="D180"/>
    </row>
    <row r="181" spans="4:4" x14ac:dyDescent="0.25">
      <c r="D181"/>
    </row>
    <row r="182" spans="4:4" x14ac:dyDescent="0.25">
      <c r="D182"/>
    </row>
    <row r="183" spans="4:4" x14ac:dyDescent="0.25">
      <c r="D183"/>
    </row>
    <row r="184" spans="4:4" x14ac:dyDescent="0.25">
      <c r="D184"/>
    </row>
    <row r="185" spans="4:4" x14ac:dyDescent="0.25">
      <c r="D185"/>
    </row>
    <row r="186" spans="4:4" x14ac:dyDescent="0.25">
      <c r="D186"/>
    </row>
    <row r="187" spans="4:4" x14ac:dyDescent="0.25">
      <c r="D187"/>
    </row>
    <row r="188" spans="4:4" x14ac:dyDescent="0.25">
      <c r="D188"/>
    </row>
    <row r="189" spans="4:4" x14ac:dyDescent="0.25">
      <c r="D189"/>
    </row>
    <row r="190" spans="4:4" x14ac:dyDescent="0.25">
      <c r="D190"/>
    </row>
    <row r="191" spans="4:4" x14ac:dyDescent="0.25">
      <c r="D191"/>
    </row>
    <row r="192" spans="4:4" x14ac:dyDescent="0.25">
      <c r="D192"/>
    </row>
    <row r="193" spans="4:4" x14ac:dyDescent="0.25">
      <c r="D193"/>
    </row>
    <row r="194" spans="4:4" x14ac:dyDescent="0.25">
      <c r="D194"/>
    </row>
    <row r="195" spans="4:4" x14ac:dyDescent="0.25">
      <c r="D195"/>
    </row>
    <row r="196" spans="4:4" x14ac:dyDescent="0.25">
      <c r="D196"/>
    </row>
    <row r="197" spans="4:4" x14ac:dyDescent="0.25">
      <c r="D197"/>
    </row>
    <row r="198" spans="4:4" x14ac:dyDescent="0.25">
      <c r="D198"/>
    </row>
    <row r="199" spans="4:4" x14ac:dyDescent="0.25">
      <c r="D199"/>
    </row>
    <row r="200" spans="4:4" x14ac:dyDescent="0.25">
      <c r="D200"/>
    </row>
    <row r="201" spans="4:4" x14ac:dyDescent="0.25">
      <c r="D201"/>
    </row>
    <row r="202" spans="4:4" x14ac:dyDescent="0.25">
      <c r="D202"/>
    </row>
    <row r="203" spans="4:4" x14ac:dyDescent="0.25">
      <c r="D203"/>
    </row>
    <row r="204" spans="4:4" x14ac:dyDescent="0.25">
      <c r="D204"/>
    </row>
    <row r="205" spans="4:4" x14ac:dyDescent="0.25">
      <c r="D205"/>
    </row>
    <row r="206" spans="4:4" x14ac:dyDescent="0.25">
      <c r="D206"/>
    </row>
    <row r="207" spans="4:4" x14ac:dyDescent="0.25">
      <c r="D207"/>
    </row>
    <row r="208" spans="4:4" x14ac:dyDescent="0.25">
      <c r="D208"/>
    </row>
  </sheetData>
  <mergeCells count="182">
    <mergeCell ref="H4:H6"/>
    <mergeCell ref="E7:G9"/>
    <mergeCell ref="E4:G6"/>
    <mergeCell ref="E10:H10"/>
    <mergeCell ref="J3:L3"/>
    <mergeCell ref="J7:L9"/>
    <mergeCell ref="J10:M10"/>
    <mergeCell ref="O10:R10"/>
    <mergeCell ref="O4:Q6"/>
    <mergeCell ref="O7:Q9"/>
    <mergeCell ref="O3:Q3"/>
    <mergeCell ref="B12:B18"/>
    <mergeCell ref="C12:C14"/>
    <mergeCell ref="E12:E14"/>
    <mergeCell ref="F12:F14"/>
    <mergeCell ref="G12:G14"/>
    <mergeCell ref="H12:H14"/>
    <mergeCell ref="I12:I18"/>
    <mergeCell ref="J12:J14"/>
    <mergeCell ref="K12:K14"/>
    <mergeCell ref="R12:R14"/>
    <mergeCell ref="S12:S18"/>
    <mergeCell ref="C15:C17"/>
    <mergeCell ref="E15:E17"/>
    <mergeCell ref="F15:F17"/>
    <mergeCell ref="G15:G17"/>
    <mergeCell ref="H15:H17"/>
    <mergeCell ref="L12:L14"/>
    <mergeCell ref="M12:M14"/>
    <mergeCell ref="N12:N18"/>
    <mergeCell ref="O12:O14"/>
    <mergeCell ref="P12:P14"/>
    <mergeCell ref="Q12:Q14"/>
    <mergeCell ref="Q15:Q17"/>
    <mergeCell ref="R15:R17"/>
    <mergeCell ref="C18:D18"/>
    <mergeCell ref="E18:F18"/>
    <mergeCell ref="G18:H18"/>
    <mergeCell ref="J18:K18"/>
    <mergeCell ref="L18:M18"/>
    <mergeCell ref="O18:P18"/>
    <mergeCell ref="Q18:R18"/>
    <mergeCell ref="J15:J17"/>
    <mergeCell ref="K15:K17"/>
    <mergeCell ref="L15:L17"/>
    <mergeCell ref="M15:M17"/>
    <mergeCell ref="O15:O17"/>
    <mergeCell ref="P15:P17"/>
    <mergeCell ref="M19:M21"/>
    <mergeCell ref="N19:N28"/>
    <mergeCell ref="M22:M24"/>
    <mergeCell ref="P25:P27"/>
    <mergeCell ref="Q25:Q27"/>
    <mergeCell ref="L19:L21"/>
    <mergeCell ref="R25:R27"/>
    <mergeCell ref="J28:K28"/>
    <mergeCell ref="L28:M28"/>
    <mergeCell ref="O28:P28"/>
    <mergeCell ref="Q28:R28"/>
    <mergeCell ref="J25:J27"/>
    <mergeCell ref="K25:K27"/>
    <mergeCell ref="L25:L27"/>
    <mergeCell ref="M25:M27"/>
    <mergeCell ref="O25:O27"/>
    <mergeCell ref="B19:B28"/>
    <mergeCell ref="C19:C21"/>
    <mergeCell ref="E19:E21"/>
    <mergeCell ref="F19:F21"/>
    <mergeCell ref="G19:G21"/>
    <mergeCell ref="H19:H21"/>
    <mergeCell ref="C25:C27"/>
    <mergeCell ref="E25:E27"/>
    <mergeCell ref="F25:F27"/>
    <mergeCell ref="G25:G27"/>
    <mergeCell ref="C28:D28"/>
    <mergeCell ref="E28:F28"/>
    <mergeCell ref="G28:H28"/>
    <mergeCell ref="H25:H27"/>
    <mergeCell ref="B29:B38"/>
    <mergeCell ref="U19:U28"/>
    <mergeCell ref="V19:V28"/>
    <mergeCell ref="C22:C24"/>
    <mergeCell ref="E22:E24"/>
    <mergeCell ref="F22:F24"/>
    <mergeCell ref="G22:G24"/>
    <mergeCell ref="H22:H24"/>
    <mergeCell ref="J22:J24"/>
    <mergeCell ref="K22:K24"/>
    <mergeCell ref="L22:L24"/>
    <mergeCell ref="O19:O21"/>
    <mergeCell ref="P19:P21"/>
    <mergeCell ref="Q19:Q21"/>
    <mergeCell ref="R19:R21"/>
    <mergeCell ref="S19:S28"/>
    <mergeCell ref="T19:T28"/>
    <mergeCell ref="O22:O24"/>
    <mergeCell ref="P22:P24"/>
    <mergeCell ref="Q22:Q24"/>
    <mergeCell ref="R22:R24"/>
    <mergeCell ref="I19:I28"/>
    <mergeCell ref="J19:J21"/>
    <mergeCell ref="K19:K21"/>
    <mergeCell ref="C29:C31"/>
    <mergeCell ref="E29:E31"/>
    <mergeCell ref="F29:F31"/>
    <mergeCell ref="G29:G31"/>
    <mergeCell ref="H29:H31"/>
    <mergeCell ref="C35:C37"/>
    <mergeCell ref="E35:E37"/>
    <mergeCell ref="F35:F37"/>
    <mergeCell ref="G35:G37"/>
    <mergeCell ref="F32:F34"/>
    <mergeCell ref="G32:G34"/>
    <mergeCell ref="H32:H34"/>
    <mergeCell ref="R29:R31"/>
    <mergeCell ref="S29:S38"/>
    <mergeCell ref="T29:T38"/>
    <mergeCell ref="O32:O34"/>
    <mergeCell ref="P32:P34"/>
    <mergeCell ref="Q32:Q34"/>
    <mergeCell ref="R32:R34"/>
    <mergeCell ref="I29:I38"/>
    <mergeCell ref="J29:J31"/>
    <mergeCell ref="K29:K31"/>
    <mergeCell ref="L29:L31"/>
    <mergeCell ref="M29:M31"/>
    <mergeCell ref="N29:N38"/>
    <mergeCell ref="M32:M34"/>
    <mergeCell ref="J32:J34"/>
    <mergeCell ref="K32:K34"/>
    <mergeCell ref="L32:L34"/>
    <mergeCell ref="O29:O31"/>
    <mergeCell ref="P29:P31"/>
    <mergeCell ref="Q29:Q31"/>
    <mergeCell ref="C11:D11"/>
    <mergeCell ref="T12:T18"/>
    <mergeCell ref="U12:U18"/>
    <mergeCell ref="V12:V18"/>
    <mergeCell ref="P35:P37"/>
    <mergeCell ref="Q35:Q37"/>
    <mergeCell ref="R35:R37"/>
    <mergeCell ref="C38:D38"/>
    <mergeCell ref="E38:F38"/>
    <mergeCell ref="G38:H38"/>
    <mergeCell ref="J38:K38"/>
    <mergeCell ref="L38:M38"/>
    <mergeCell ref="O38:P38"/>
    <mergeCell ref="Q38:R38"/>
    <mergeCell ref="H35:H37"/>
    <mergeCell ref="J35:J37"/>
    <mergeCell ref="K35:K37"/>
    <mergeCell ref="L35:L37"/>
    <mergeCell ref="M35:M37"/>
    <mergeCell ref="O35:O37"/>
    <mergeCell ref="U29:U38"/>
    <mergeCell ref="V29:V38"/>
    <mergeCell ref="C32:C34"/>
    <mergeCell ref="E32:E34"/>
    <mergeCell ref="B1:D1"/>
    <mergeCell ref="U2:V3"/>
    <mergeCell ref="C10:D10"/>
    <mergeCell ref="S4:S10"/>
    <mergeCell ref="T4:T10"/>
    <mergeCell ref="R7:R9"/>
    <mergeCell ref="I4:I10"/>
    <mergeCell ref="J4:L6"/>
    <mergeCell ref="C7:C9"/>
    <mergeCell ref="H7:H9"/>
    <mergeCell ref="R4:R6"/>
    <mergeCell ref="U4:V10"/>
    <mergeCell ref="B2:B3"/>
    <mergeCell ref="C2:D3"/>
    <mergeCell ref="E2:I2"/>
    <mergeCell ref="J2:N2"/>
    <mergeCell ref="O2:S2"/>
    <mergeCell ref="T2:T3"/>
    <mergeCell ref="E3:G3"/>
    <mergeCell ref="M4:M6"/>
    <mergeCell ref="N4:N10"/>
    <mergeCell ref="M7:M9"/>
    <mergeCell ref="B4:B9"/>
    <mergeCell ref="C4:C6"/>
  </mergeCells>
  <dataValidations count="10">
    <dataValidation type="list" operator="equal" showInputMessage="1" showErrorMessage="1" sqref="E19:E21 G19:G21 L19:L21 J19:J21 Q19:Q21 O19:O21" xr:uid="{89A697A2-B090-4A72-AE37-CD6691EE4A5D}">
      <formula1>$D$19:$D$21</formula1>
    </dataValidation>
    <dataValidation type="list" operator="equal" showInputMessage="1" showErrorMessage="1" sqref="E4 O4 J4" xr:uid="{81B6C161-A98E-48A4-875E-A7544193A194}">
      <formula1>$D$4:$D$6</formula1>
    </dataValidation>
    <dataValidation type="list" allowBlank="1" showInputMessage="1" showErrorMessage="1" sqref="J7 E7 O7" xr:uid="{8AF05473-FC8A-480B-AEF6-A2580AAE6B73}">
      <formula1>$D$7:$D$9</formula1>
    </dataValidation>
    <dataValidation type="list" operator="equal" showInputMessage="1" showErrorMessage="1" sqref="G12:G14 Q12:Q14 O12:O14 L12:L14 E12:E14 J12:J14" xr:uid="{5EC0DC64-C370-40BA-B186-E064CC17A4FD}">
      <formula1>$D$12:$D$14</formula1>
    </dataValidation>
    <dataValidation type="list" operator="equal" showInputMessage="1" showErrorMessage="1" sqref="E15:E17 Q15:Q17 J15:J17 G15:G17 O15:O17 L15:L17" xr:uid="{EE1AED36-1D94-4A01-926E-01076586062C}">
      <formula1>$D$15:$D$17</formula1>
    </dataValidation>
    <dataValidation type="list" operator="equal" showInputMessage="1" showErrorMessage="1" sqref="J22:J24 Q22:Q24 O22:O24 L22:L24 E22:E24 G22:G24" xr:uid="{610463A9-EB9A-41D0-9581-E75B0EDE259A}">
      <formula1>$D$22:$D$24</formula1>
    </dataValidation>
    <dataValidation type="list" operator="equal" showInputMessage="1" showErrorMessage="1" sqref="J25:J27 Q25:Q27 O25:O27 G25:G27 E25:E27 L25:L27" xr:uid="{1743EF1A-E5A5-40F3-8947-179C62FC9651}">
      <formula1>$D$25:$D$27</formula1>
    </dataValidation>
    <dataValidation type="list" operator="equal" showInputMessage="1" showErrorMessage="1" sqref="G29:G31 Q29:Q31 O29:O31 L29:L31 E29:E31 J29:J31" xr:uid="{C2F9D734-5B5D-4E88-9E59-6E04A6BADC40}">
      <formula1>$D$29:$D$31</formula1>
    </dataValidation>
    <dataValidation type="list" operator="equal" showInputMessage="1" showErrorMessage="1" sqref="J32:J34 O32:O34 L32:L34 Q32:Q34 E32:E34 G32:G34" xr:uid="{FB7D055E-FDD0-42D8-BF6A-6E534E12D7BC}">
      <formula1>$D$32:$D$34</formula1>
    </dataValidation>
    <dataValidation type="list" operator="equal" showInputMessage="1" showErrorMessage="1" sqref="E35:E37 Q35:Q37 O35:O37 L35:L37 J35:J37 G35:G37" xr:uid="{DA57599C-DA0C-4E10-AB29-F10A670FB74C}">
      <formula1>$D$35:$D$37</formula1>
    </dataValidation>
  </dataValidations>
  <pageMargins left="0.7" right="0.7" top="0.75" bottom="0.75" header="0.3" footer="0.3"/>
  <pageSetup paperSize="9" fitToWidth="0"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44238-4FB9-4720-A88E-614F1EB6B137}">
  <dimension ref="A1"/>
  <sheetViews>
    <sheetView workbookViewId="0">
      <selection activeCell="R29" sqref="R29"/>
    </sheetView>
  </sheetViews>
  <sheetFormatPr defaultRowHeight="15" x14ac:dyDescent="0.25"/>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44d08f87-73a0-4ae0-967e-850e1dd6bbc0" xsi:nil="true"/>
    <lcf76f155ced4ddcb4097134ff3c332f xmlns="c843cdad-c23a-44fc-8d44-d43243093219">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B8D2F25025C0934C943AA28FD4532CBB" ma:contentTypeVersion="14" ma:contentTypeDescription="Loo uus dokument" ma:contentTypeScope="" ma:versionID="4399a924cf5daf8f408d84b8eced8cb3">
  <xsd:schema xmlns:xsd="http://www.w3.org/2001/XMLSchema" xmlns:xs="http://www.w3.org/2001/XMLSchema" xmlns:p="http://schemas.microsoft.com/office/2006/metadata/properties" xmlns:ns2="c843cdad-c23a-44fc-8d44-d43243093219" xmlns:ns3="44d08f87-73a0-4ae0-967e-850e1dd6bbc0" targetNamespace="http://schemas.microsoft.com/office/2006/metadata/properties" ma:root="true" ma:fieldsID="b5bf5be538d1a78338062ffbe2d3a850" ns2:_="" ns3:_="">
    <xsd:import namespace="c843cdad-c23a-44fc-8d44-d43243093219"/>
    <xsd:import namespace="44d08f87-73a0-4ae0-967e-850e1dd6bbc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843cdad-c23a-44fc-8d44-d43243093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Pildisildid" ma:readOnly="false" ma:fieldId="{5cf76f15-5ced-4ddc-b409-7134ff3c332f}" ma:taxonomyMulti="true" ma:sspId="213126fa-ca73-45bb-ba09-cd4b0a1c232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4d08f87-73a0-4ae0-967e-850e1dd6bbc0" elementFormDefault="qualified">
    <xsd:import namespace="http://schemas.microsoft.com/office/2006/documentManagement/types"/>
    <xsd:import namespace="http://schemas.microsoft.com/office/infopath/2007/PartnerControls"/>
    <xsd:element name="SharedWithUsers" ma:index="10" nillable="true" ma:displayName="Ühiskasutuse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Ühiskasutusse andmise üksikasjad" ma:internalName="SharedWithDetails" ma:readOnly="true">
      <xsd:simpleType>
        <xsd:restriction base="dms:Note">
          <xsd:maxLength value="255"/>
        </xsd:restriction>
      </xsd:simpleType>
    </xsd:element>
    <xsd:element name="TaxCatchAll" ma:index="14" nillable="true" ma:displayName="Taxonomy Catch All Column" ma:hidden="true" ma:list="{822bdfbd-50c2-4840-8422-7718788f27a6}" ma:internalName="TaxCatchAll" ma:showField="CatchAllData" ma:web="44d08f87-73a0-4ae0-967e-850e1dd6bbc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utüüp"/>
        <xsd:element ref="dc:title" minOccurs="0" maxOccurs="1" ma:index="4" ma:displayName="Pealkiri"/>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09FD8C6-5407-4EB9-9183-B8951ECA21D0}">
  <ds:schemaRefs>
    <ds:schemaRef ds:uri="http://schemas.microsoft.com/sharepoint/v3/contenttype/forms"/>
  </ds:schemaRefs>
</ds:datastoreItem>
</file>

<file path=customXml/itemProps2.xml><?xml version="1.0" encoding="utf-8"?>
<ds:datastoreItem xmlns:ds="http://schemas.openxmlformats.org/officeDocument/2006/customXml" ds:itemID="{D21BFDBD-25F3-4ACB-85BD-17CFB991F52F}">
  <ds:schemaRefs>
    <ds:schemaRef ds:uri="http://purl.org/dc/terms/"/>
    <ds:schemaRef ds:uri="http://purl.org/dc/dcmitype/"/>
    <ds:schemaRef ds:uri="http://purl.org/dc/elements/1.1/"/>
    <ds:schemaRef ds:uri="44d08f87-73a0-4ae0-967e-850e1dd6bbc0"/>
    <ds:schemaRef ds:uri="http://www.w3.org/XML/1998/namespace"/>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 ds:uri="c843cdad-c23a-44fc-8d44-d43243093219"/>
  </ds:schemaRefs>
</ds:datastoreItem>
</file>

<file path=customXml/itemProps3.xml><?xml version="1.0" encoding="utf-8"?>
<ds:datastoreItem xmlns:ds="http://schemas.openxmlformats.org/officeDocument/2006/customXml" ds:itemID="{4D28F723-5835-4377-A8A4-E756C58E78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843cdad-c23a-44fc-8d44-d43243093219"/>
    <ds:schemaRef ds:uri="44d08f87-73a0-4ae0-967e-850e1dd6bbc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Töölehed</vt:lpstr>
      </vt:variant>
      <vt:variant>
        <vt:i4>6</vt:i4>
      </vt:variant>
    </vt:vector>
  </HeadingPairs>
  <TitlesOfParts>
    <vt:vector size="6" baseType="lpstr">
      <vt:lpstr>Taotlus_küsimustiku kokkuvõte</vt:lpstr>
      <vt:lpstr>Küsimustik</vt:lpstr>
      <vt:lpstr>Tegevuskava vorm</vt:lpstr>
      <vt:lpstr>Küsimustiku juhend</vt:lpstr>
      <vt:lpstr>Hindamisvorm</vt:lpstr>
      <vt:lpstr>RIK väärtuspakkumine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Katrin Kärner-Rebane</dc:creator>
  <cp:keywords/>
  <dc:description/>
  <cp:lastModifiedBy>Aive Normak</cp:lastModifiedBy>
  <cp:revision/>
  <dcterms:created xsi:type="dcterms:W3CDTF">2015-06-05T18:17:20Z</dcterms:created>
  <dcterms:modified xsi:type="dcterms:W3CDTF">2024-10-18T12:09:58Z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0x010100B8D2F25025C0934C943AA28FD4532CBB</vt:lpwstr>
  </property>
  <property fmtid="{D5CDD505-2E9C-101B-9397-08002B2CF9AE}" pid="3" name="MediaServiceImageTags">
    <vt:lpwstr/>
  </property>
</Properties>
</file>