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le.pikpold\Desktop\"/>
    </mc:Choice>
  </mc:AlternateContent>
  <xr:revisionPtr revIDLastSave="0" documentId="8_{3591B183-EFF2-461A-9585-EBB8524FB1A7}" xr6:coauthVersionLast="47" xr6:coauthVersionMax="47" xr10:uidLastSave="{00000000-0000-0000-0000-000000000000}"/>
  <bookViews>
    <workbookView xWindow="28680" yWindow="-120" windowWidth="29040" windowHeight="15720" xr2:uid="{00000000-000D-0000-FFFF-FFFF00000000}"/>
  </bookViews>
  <sheets>
    <sheet name="Kuluvahendid" sheetId="2" r:id="rId1"/>
  </sheets>
  <definedNames>
    <definedName name="_xlnm._FilterDatabase" localSheetId="0" hidden="1">Kuluvahendid!$A$8:$K$89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2" l="1"/>
  <c r="J27" i="2"/>
  <c r="J20" i="2"/>
  <c r="M20" i="2" s="1"/>
  <c r="J89" i="2" l="1"/>
  <c r="M89" i="2" s="1"/>
  <c r="J88" i="2"/>
  <c r="M88" i="2" s="1"/>
  <c r="J87" i="2"/>
  <c r="M87" i="2" s="1"/>
  <c r="J86" i="2"/>
  <c r="M86" i="2" s="1"/>
  <c r="J85" i="2"/>
  <c r="M85" i="2" s="1"/>
  <c r="J84" i="2"/>
  <c r="M84" i="2" s="1"/>
  <c r="J83" i="2"/>
  <c r="M83" i="2" s="1"/>
  <c r="J82" i="2"/>
  <c r="M82" i="2" s="1"/>
  <c r="J81" i="2"/>
  <c r="M81" i="2" s="1"/>
  <c r="J79" i="2"/>
  <c r="M79" i="2" s="1"/>
  <c r="J78" i="2"/>
  <c r="M78" i="2" s="1"/>
  <c r="J77" i="2"/>
  <c r="M77" i="2" s="1"/>
  <c r="J76" i="2"/>
  <c r="M76" i="2" s="1"/>
  <c r="J75" i="2"/>
  <c r="M75" i="2" s="1"/>
  <c r="J74" i="2"/>
  <c r="M74" i="2" s="1"/>
  <c r="J73" i="2"/>
  <c r="M73" i="2" s="1"/>
  <c r="J72" i="2"/>
  <c r="M72" i="2" s="1"/>
  <c r="J71" i="2"/>
  <c r="M71" i="2" s="1"/>
  <c r="J70" i="2"/>
  <c r="M70" i="2" s="1"/>
  <c r="J69" i="2"/>
  <c r="M69" i="2" s="1"/>
  <c r="J68" i="2"/>
  <c r="M68" i="2" s="1"/>
  <c r="J67" i="2"/>
  <c r="M67" i="2" s="1"/>
  <c r="J66" i="2"/>
  <c r="M66" i="2" s="1"/>
  <c r="J65" i="2"/>
  <c r="M65" i="2" s="1"/>
  <c r="J64" i="2"/>
  <c r="M64" i="2" s="1"/>
  <c r="J63" i="2"/>
  <c r="M63" i="2" s="1"/>
  <c r="J62" i="2"/>
  <c r="M62" i="2" s="1"/>
  <c r="G62" i="2"/>
  <c r="J61" i="2"/>
  <c r="M61" i="2" s="1"/>
  <c r="G61" i="2"/>
  <c r="J60" i="2"/>
  <c r="M60" i="2" s="1"/>
  <c r="G60" i="2"/>
  <c r="J59" i="2"/>
  <c r="M59" i="2" s="1"/>
  <c r="G59" i="2"/>
  <c r="J58" i="2"/>
  <c r="M58" i="2" s="1"/>
  <c r="J57" i="2"/>
  <c r="M57" i="2" s="1"/>
  <c r="J56" i="2"/>
  <c r="M56" i="2" s="1"/>
  <c r="J55" i="2"/>
  <c r="M55" i="2" s="1"/>
  <c r="J54" i="2"/>
  <c r="M54" i="2" s="1"/>
  <c r="G54" i="2"/>
  <c r="J53" i="2"/>
  <c r="M53" i="2" s="1"/>
  <c r="J52" i="2"/>
  <c r="M52" i="2" s="1"/>
  <c r="J50" i="2"/>
  <c r="M50" i="2" s="1"/>
  <c r="J48" i="2"/>
  <c r="M48" i="2" s="1"/>
  <c r="J47" i="2"/>
  <c r="M47" i="2" s="1"/>
  <c r="J46" i="2"/>
  <c r="M46" i="2" s="1"/>
  <c r="J45" i="2"/>
  <c r="M45" i="2" s="1"/>
  <c r="J44" i="2"/>
  <c r="M44" i="2" s="1"/>
  <c r="J43" i="2"/>
  <c r="M43" i="2" s="1"/>
  <c r="J42" i="2"/>
  <c r="M42" i="2" s="1"/>
  <c r="J41" i="2"/>
  <c r="M41" i="2" s="1"/>
  <c r="J40" i="2"/>
  <c r="M40" i="2" s="1"/>
  <c r="J39" i="2"/>
  <c r="M39" i="2" s="1"/>
  <c r="J38" i="2"/>
  <c r="M38" i="2" s="1"/>
  <c r="J37" i="2"/>
  <c r="M37" i="2" s="1"/>
  <c r="J36" i="2"/>
  <c r="M36" i="2" s="1"/>
  <c r="J35" i="2"/>
  <c r="M35" i="2" s="1"/>
  <c r="J34" i="2"/>
  <c r="M34" i="2" s="1"/>
  <c r="J33" i="2"/>
  <c r="M33" i="2" s="1"/>
  <c r="J32" i="2"/>
  <c r="M32" i="2" s="1"/>
  <c r="J31" i="2"/>
  <c r="M31" i="2" s="1"/>
  <c r="J30" i="2"/>
  <c r="M30" i="2" s="1"/>
  <c r="J29" i="2"/>
  <c r="M29" i="2" s="1"/>
  <c r="J28" i="2"/>
  <c r="M28" i="2" s="1"/>
  <c r="J26" i="2"/>
  <c r="M26" i="2" s="1"/>
  <c r="J25" i="2"/>
  <c r="M25" i="2" s="1"/>
  <c r="J24" i="2"/>
  <c r="M24" i="2" s="1"/>
  <c r="J23" i="2"/>
  <c r="M23" i="2" s="1"/>
  <c r="J22" i="2"/>
  <c r="M22" i="2" s="1"/>
  <c r="J19" i="2"/>
  <c r="M19" i="2" s="1"/>
  <c r="J18" i="2"/>
  <c r="M18" i="2" s="1"/>
  <c r="J17" i="2"/>
  <c r="M17" i="2" s="1"/>
  <c r="J16" i="2"/>
  <c r="M16" i="2" s="1"/>
  <c r="J15" i="2"/>
  <c r="M15" i="2" s="1"/>
  <c r="J14" i="2"/>
  <c r="M14" i="2" s="1"/>
  <c r="J13" i="2"/>
  <c r="M13" i="2" s="1"/>
  <c r="J12" i="2"/>
  <c r="M12" i="2" s="1"/>
  <c r="J11" i="2"/>
  <c r="M11" i="2" s="1"/>
  <c r="J10" i="2"/>
  <c r="M10" i="2" s="1"/>
  <c r="M90" i="2" l="1"/>
</calcChain>
</file>

<file path=xl/sharedStrings.xml><?xml version="1.0" encoding="utf-8"?>
<sst xmlns="http://schemas.openxmlformats.org/spreadsheetml/2006/main" count="468" uniqueCount="302">
  <si>
    <t>originaal</t>
  </si>
  <si>
    <t>Toote-grupi hanke osa nr</t>
  </si>
  <si>
    <t>Toote nimetus</t>
  </si>
  <si>
    <t>Kirjeldus</t>
  </si>
  <si>
    <t xml:space="preserve">Pakutud toote nimetus ja tootekood </t>
  </si>
  <si>
    <t>Pakutud toote tehniline kirjeldus</t>
  </si>
  <si>
    <r>
      <t xml:space="preserve">Pakendi hind eurodes km-ta </t>
    </r>
    <r>
      <rPr>
        <sz val="11"/>
        <rFont val="Arial"/>
        <family val="2"/>
        <charset val="186"/>
      </rPr>
      <t xml:space="preserve">(sendi täpsusega </t>
    </r>
    <r>
      <rPr>
        <sz val="11"/>
        <color rgb="FF0070C0"/>
        <rFont val="Arial"/>
        <family val="2"/>
        <charset val="186"/>
      </rPr>
      <t>max 2 kohta</t>
    </r>
    <r>
      <rPr>
        <sz val="11"/>
        <rFont val="Arial"/>
        <family val="2"/>
        <charset val="186"/>
      </rPr>
      <t xml:space="preserve"> peale koma*)</t>
    </r>
  </si>
  <si>
    <r>
      <t xml:space="preserve">Kogus pakendis </t>
    </r>
    <r>
      <rPr>
        <sz val="11"/>
        <rFont val="Arial"/>
        <family val="2"/>
        <charset val="186"/>
      </rPr>
      <t>(sisestada valgetesse lahtritesse</t>
    </r>
    <r>
      <rPr>
        <sz val="11"/>
        <color rgb="FF0070C0"/>
        <rFont val="Arial"/>
        <family val="2"/>
        <charset val="186"/>
      </rPr>
      <t xml:space="preserve"> vaid number</t>
    </r>
    <r>
      <rPr>
        <sz val="11"/>
        <rFont val="Arial"/>
        <family val="2"/>
        <charset val="186"/>
      </rPr>
      <t>)</t>
    </r>
  </si>
  <si>
    <t>Võrdlusühik</t>
  </si>
  <si>
    <t>Prognoositav aastane vajadus võrdlusühikutes</t>
  </si>
  <si>
    <t>II TG</t>
  </si>
  <si>
    <t xml:space="preserve">SIDUMISMATERJAL </t>
  </si>
  <si>
    <t>rull</t>
  </si>
  <si>
    <t>Elastikside 10 cm x 7 m</t>
  </si>
  <si>
    <t>Pruun või kaitsevärvi tugevama koega veniv rõhkside. Koosneb puuvillast ning elastaanist. Kasutatakse rõhk - ning toestava sidemena lihastele ja liigestele. Mõõdud 10 cm x 7 m. Kinnitusklambrid. Ühekaupa pakendatud, kastis 30-100 tk.</t>
  </si>
  <si>
    <t>Esmaabiside väike 10 cm, steriilne</t>
  </si>
  <si>
    <t>tükk</t>
  </si>
  <si>
    <t>FCP-T3 NSN 6510-31-017-2058. Individuaalne esmaabiside topelt haavapadjaga ja täiendava marlisidemega, pöördsulguriga, ühekordseks kasutamiseks, pakitud steriilsesse vaakumpakendisse, roheline. Miinimum säilivusaeg tootmisest 7 aastat. Tellitav ühekaupa.</t>
  </si>
  <si>
    <t>Hemostaatiline haavaside</t>
  </si>
  <si>
    <t>Celox või samaväärne. Hemostaatiliste graanulitega kaetud side massiivse verejooksu peatamiseks. Volditud (z-folded). Üksikvõitlejale. Steriilne vaakumpakend. Tellitav ühekaupa.</t>
  </si>
  <si>
    <t>Isekleepuv rullside 5 cm x 4,5 m</t>
  </si>
  <si>
    <t>Elastne isekinnituv rullside pehmete kudede vigastuste puhul, erinevate liigeste toetamiseks ja kompressiooniks, teiste haavasidemete toetamiseks. Ei kleepu nahale ega karvadele. Lateksivabast kreppkangast. Valge või nahavärvi. Laiusega 5cm, pikkusega 4-5 m. Pakendis 1-30 ühekaupa pakendatud rulli.</t>
  </si>
  <si>
    <t>Kinesioteip tekstiilist 5 cm x 5 m, lateksivaba</t>
  </si>
  <si>
    <t>Tugevalt kinnituva ja hüpoallergeense liimiga kangast kinesioteip. Venib pikisuunas. Pakendis 1-24 rulli.</t>
  </si>
  <si>
    <t>Rullplaaster lausmaterjalist 10 cm x 10 m</t>
  </si>
  <si>
    <t>Rullplaaster fikseerimiseks, lausmaterjalist, haavapadjata, laiusega 10 cm, pikkusega 10 m.  Sobilik haavasidemete täiepinnaliseks fikseerimiseks ja ka mõõteinstrumentide, sondide, kanüülide jms kinnitamiseks. Pakendis 1 rull.</t>
  </si>
  <si>
    <t>Rullside elastne 6 cm x 4 m, mittesteriilne</t>
  </si>
  <si>
    <t>Laius 6 cm, rullis 4 m, mittesteriilne, elastne. Tiheda koega õhku läbi laskev veniv elastne rullside. Ühekaupa kilesse pakendatud. Pakendis 20-50 tk.</t>
  </si>
  <si>
    <t>Rullside elastne 8 cm x 4 m, mittesteriilne</t>
  </si>
  <si>
    <t>Laius 8 cm, rullis 4 m, mittesteriilne, elastne. Tiheda koega õhku läbi laskev veniv elastne rullside. Ühekaupa kilesse pakendatud. Pakendis 20-50 tk.</t>
  </si>
  <si>
    <t xml:space="preserve">Silmaplaaster, steriilne </t>
  </si>
  <si>
    <t>Silmaplaaster ovaalse kujuga, mille keskel asub must, valgust mitteläbilaskev padi. Valmistatud valgest mittekootud materjalist. Pakendis 10-50 ühekaupa pakendatud steriilset plaastrit.</t>
  </si>
  <si>
    <t>Sporditeip 5 cm x 10 cm</t>
  </si>
  <si>
    <t>Sporditeip liigeste toetamiseks ja spordivigastuste ennetamiseks. Mitteelastne, tekstiilist, rebitav,  laiusega 5 cm, pikkkusega 10 m. Pakendis 1-24 rulli.</t>
  </si>
  <si>
    <t>MEDITSIINITARVIKUD</t>
  </si>
  <si>
    <t>Defibrillaatori printeripaber</t>
  </si>
  <si>
    <t>Printeripaber aparaadile Corpuls 3. Pakendis 1-30 tk.</t>
  </si>
  <si>
    <t>EKG geel</t>
  </si>
  <si>
    <t xml:space="preserve">Pakendis 100-250 ml. Taassuletav pakend. </t>
  </si>
  <si>
    <t>milliliiter</t>
  </si>
  <si>
    <t>EKG paber</t>
  </si>
  <si>
    <t>EKG paber aparaadile BTL-08 MT PLUS 112mmx25m</t>
  </si>
  <si>
    <t>EKG paber aparaadile ELI230-Mortara 21cm/20-22m.</t>
  </si>
  <si>
    <t>Hingamiskott manuaalseks ventileerimiseks, täiskasvanule</t>
  </si>
  <si>
    <t xml:space="preserve">NSN: 6515-01-593-4841. Manuaalne elustamise ja hingamisteede kott täiskasvanud patsientidele. Peab sobima kasutamiseks &gt; 40 kg. 
Komplektis: kompaktne plastikkarp, täiskasvanu kokkupandav hapniku reservuaarkott, näomask ja hapnikuvooliku ühendustoru. 
Kokku kaal kuni : 450 g. Korduvkasutatav.
</t>
  </si>
  <si>
    <t>komplekt</t>
  </si>
  <si>
    <t>Käärid. Kirurgilised käärid, sirged, terav/tömp</t>
  </si>
  <si>
    <t>Kirurgilised käärid pikkusega 13-15 cm. Pakendis 1-12 tk.</t>
  </si>
  <si>
    <t>Käärid. Sideme- ja riidekäärid</t>
  </si>
  <si>
    <t>Sideme- ja riidekäärid, universaalsed nurkjalt kõverad, musta või kaitsevärvi plastikkäepidemega, tömp/ tömp otstega. Nii sidemete kui vormiriietuse lõikamiseks. Pikkus 16-19 cm.</t>
  </si>
  <si>
    <t>Käärid. Traumakäärid</t>
  </si>
  <si>
    <t>NAR traumakäärid või samaväärsed. Pikkus 16-19 cm. Tugevate tekstiilmaterjalide lõikamiseks. Ümarate otstega. Mittelibiseva käepidemega. Üleni musta värvi. Võimalik tellida ühekaupa.</t>
  </si>
  <si>
    <t>Luunõel, täiskasvanu 15G</t>
  </si>
  <si>
    <t>Poolautomaatne luusisene infusiooniseade, mis tagab kiire, ohutu ja lihtsa intraossaalse manustamise luuüdi kaudu. Steriilne. Infusioon saavutatakse vähem kui ühe minutiga. Kanüüli suurus on 15G ja pikkus 42 mm. Läbivuse sügavus on 2,5 cm. Võimalik tellida ühekaupa.</t>
  </si>
  <si>
    <t xml:space="preserve">Nasofarüngeaaltoru </t>
  </si>
  <si>
    <t>Ilma libiaineta. Nina-neelutoru suurused CH 20-32 või sisemise läbimõõduga 4,5-9 mm. Peab saama kasutada teadvusel ja teadvuseta patsientidel okserefleksi esile kutsumata. Ühekaupa pakendatud, pakendis 10-30 tk.</t>
  </si>
  <si>
    <t>Otoskoobi otsik, ühekordseks kasutamiseks</t>
  </si>
  <si>
    <t>Ri-Scope L1/L2. Suurused 2 mm ja 4 mm. Ühekordne. Pakendis 100 tk.</t>
  </si>
  <si>
    <t>PEEP klapp</t>
  </si>
  <si>
    <t>Ambu koti juurde kuuluv klapp, hingamiskoti külge kinnitatav. Rõhu reguleerimisvahemik 5-20 cm H2O või 1,5-20 cm H2O, ühendub 30 mm I.D, kaasas võib olla konnektor 22 mm O.D. Korduvkasutatav. Võimalik tellida ühekaupa.</t>
  </si>
  <si>
    <t>Pintsetid, Adson</t>
  </si>
  <si>
    <t>Pintsett 12-13 cm Adson, kirurgiline 1 x 2 hammast, autoklaveeritav. Võimalik tellida ühekaupa.</t>
  </si>
  <si>
    <t>Pintsett 12-13 cm Adson, anatoomiline, autoklaveeritav. Võimalik tellida ühekaupa.</t>
  </si>
  <si>
    <t>Pintsetid, anatoomilised</t>
  </si>
  <si>
    <t>Korduvkasutatavad pintsetid. Instrumendid peavad olema laserkodeeritud, märgistatud, mis võimaldab instrumentide koodi ja tootjafirma tuvastamist. Pikkus 11-12 cm. Võimalik tellida ühekaupa.</t>
  </si>
  <si>
    <t xml:space="preserve">Pintsetid, kirurgilised </t>
  </si>
  <si>
    <t>Korduvkasutatavad pintsetid. Instrumendid peavad olema laserkodeeritud, märgistatud, mis võimaldab instrumentide koodi ja tootjafirma tuvastamist. Pikkus 12 cm. Võimalik tellida ühekaupa.</t>
  </si>
  <si>
    <t>Protseduurilaua kattepaber rullis</t>
  </si>
  <si>
    <t>Paberirull 50 cm x 50 m, rebimiskohad perforeeritud. Pakend 1-2 rulli.</t>
  </si>
  <si>
    <t>Püksmähe täiskasvanutele</t>
  </si>
  <si>
    <t>Püksmähe täiskasvanutele suurused M ja L, keskmise imavusega. Pakendis 15-30 tükki.</t>
  </si>
  <si>
    <t>Stetoskoop</t>
  </si>
  <si>
    <t>Kahepoolne. Tellitav ühekaupa.</t>
  </si>
  <si>
    <t>Sääsetõrje-puugitõrje vahend</t>
  </si>
  <si>
    <t>Sääskede, parmude ja puukide tõrjumiseks. Nahale pihustamiseks. Pakendi suurus 35-100 ml.</t>
  </si>
  <si>
    <t>Termolina, isesoojenev, ühekordne</t>
  </si>
  <si>
    <t>Ready Heat Blanket NSN # 6532-01-525-4062 või samaväärne. Isesoojenev termolina 4 küttepaneeliga. Küttepaneelid  soojenevad kokkupuutel hapnikuga. Hoiab sooja vähemalt 10 tundi. Termolina mõõdud 86 cm x 122 cm (+/- 10 cm), kaalub 800 g (+/- 50g). Väliselt poolelt beeži, musta või rohelist värvi (kaitsevärvi). Kasutatav kandetekina, peab vastu  kuni 115 kg. Õhukindlas pakendis 1 tükk. Tellitav ühekaupa.</t>
  </si>
  <si>
    <t xml:space="preserve">Termolina, kuldne/hõbedane, ühekordne
</t>
  </si>
  <si>
    <t>Pikkus 200-220 cm, laius 140-160 cm, ühekordseks kasutamiseks. Kaitseb keha jahtumise ja ülekuumenemise eest. Kuldne/hõbedane. Pakend 1-20 tk. Tellitav ühekaupa.</t>
  </si>
  <si>
    <t xml:space="preserve">Termolina, roheline/hõbedane
</t>
  </si>
  <si>
    <t>Blizzard Survival Blanket või samaväärne. Mõõdud 2,4 m x 2,2 m (+/- 0,2 m). Kolmekihiline termolina kaitseb keha jahtumise eest. Värvus roheline/hõbedane (kaitsevärvi). Vaakumpakendis. Tellitav ühekaupa.</t>
  </si>
  <si>
    <t xml:space="preserve">Termolina, roheline/hõbedane, ühekordne
</t>
  </si>
  <si>
    <t>Pikkus 140 x 220 cm (+/- 20 cm), ühekordseks kasutamiseks. Kokkupakitult mõõdud kuni 10 x 15 x 3 cm. Kaitseb keha jahtumise eest. Värvus roheline/hõbedane (kaitsevärvi). Tellitav ühekaupa.</t>
  </si>
  <si>
    <t>Triaažikaart</t>
  </si>
  <si>
    <t>Volditav triažeerimismärgise konstruktsioon peab võimaldama kiiret ja lihtsat prioritiseerimist. Materjal: väga vastupidav, vee- ja kemikaalide ning rebenemiskindel. Iga kaart peab olema pakendatud kilekotti ja varustatud elastse kummipaelaga, mille abil peab saama kaarti kannatanule kinnitada. Komplektis peab olema: volditav triažeerimiskaart, kiletasku ja kinnituskumm. Mõõt avatult 148 x 415 mm.</t>
  </si>
  <si>
    <t>Uriinikott 2000 ml, klapi ja väljalaskeavaga, ühekordseks kasutamiseks, steriilne</t>
  </si>
  <si>
    <t>Vooliku pikkus 90-110 cm. Steriilne. Pakendis 1-20 tk.</t>
  </si>
  <si>
    <t>LABORITARVIKUD</t>
  </si>
  <si>
    <t>Uriini testribad CombiScreen Plus</t>
  </si>
  <si>
    <t>Uriini testribad 11 parameetriga CombiScreen 11SYS Plus. Pakendis 100-150 tk.</t>
  </si>
  <si>
    <t>HAMBARAVI KULUMATERJAL</t>
  </si>
  <si>
    <t>Adhesiivi aplikaatorid (erinevad suurused)</t>
  </si>
  <si>
    <t>Aplikatsiooni otsikud bondi pealekandmiseks (microbrush). Suurused keskmine (regular), väike (fine) ja väga väike (superfine). Pakendis 50-400 tk. </t>
  </si>
  <si>
    <t>gramm</t>
  </si>
  <si>
    <t>Anatoomilise kujuga puukiilud (erinevad suurused, värvid ) </t>
  </si>
  <si>
    <t>Pikkuses 11,0 mm, 11,5 mm, 12 mm,  13 mm, 15 mm ja 17 mm. Taassuletavas pakendis 100-200 tk. </t>
  </si>
  <si>
    <t>Anatoomilise kujuga puukiilud, väike puit</t>
  </si>
  <si>
    <t>Pakendis 200tk.</t>
  </si>
  <si>
    <t>liiter</t>
  </si>
  <si>
    <t>Desinfektsioonivahend instrumentidele</t>
  </si>
  <si>
    <t>DÜRR ID 212 või samaväärne. Aldehüüdivaba kontsentraat hambaarsti käsiinstrumentide desinfitseerimiseks ja puhastamiseks. Pakend 2-2,5 l. </t>
  </si>
  <si>
    <t>Desinfektsioonivahend puuridele</t>
  </si>
  <si>
    <t>DÜRR ID 220 või samaväärne. Valmislahus pöörlevate instrumentide (puuride) desinfitseerimiseks ja puhastamiseks. Pakend 2-2,5 l. </t>
  </si>
  <si>
    <t>Guttapercha lisatiftid</t>
  </si>
  <si>
    <t>Guttapercha lisatiftid, erinevad suurused. Pakendis 120 tk.</t>
  </si>
  <si>
    <t>tk</t>
  </si>
  <si>
    <t>Hambaravi imursüsteemi veefilter</t>
  </si>
  <si>
    <t>Filter/imursõel Planmeca Compact hambaravitoolile, kollane, valge võrguga. Pakendis 1-12 tükki.</t>
  </si>
  <si>
    <t xml:space="preserve">Hambaravi süstlanõelad 0,3 x 12 mm </t>
  </si>
  <si>
    <t>Pakendis 100 tk.</t>
  </si>
  <si>
    <t>Hambaravi süstlanõelad 0,3 x 16 mm</t>
  </si>
  <si>
    <t xml:space="preserve">Hambaravi süstlanõelad 0,3 x 25 mm </t>
  </si>
  <si>
    <t>Hambaravi süstlanõelad 0,4 x 36-40 mm </t>
  </si>
  <si>
    <t xml:space="preserve">Hapnikuga rikastatud geel 15 ml </t>
  </si>
  <si>
    <t>BlueM Implant Care Gel 15 ml või samaväärne.</t>
  </si>
  <si>
    <t>Hemostaatiline alveolaarmähis</t>
  </si>
  <si>
    <t>Alveogyl või samaväärne. Pakendis 10g.</t>
  </si>
  <si>
    <t>Juurekanali loputusnõel 0,3 x 25 mm, N100</t>
  </si>
  <si>
    <t>Juurekanali loputusnõel nüri teritus (slotted end). Canal Pro 27G või samaväärne. Pakendis 100 tk. </t>
  </si>
  <si>
    <t>Juurekanali täidis</t>
  </si>
  <si>
    <t>Endomethason N 14 g + 10 ml või samaväärne</t>
  </si>
  <si>
    <t>Kilematriits rullis 15 m</t>
  </si>
  <si>
    <t>Kilematriits rullis, läbipaistev, laius 8 mm, paksus 0,05 mm, pikkus 15 m.</t>
  </si>
  <si>
    <t>Kloorheksidiini 0,12% suuõõne loputuslahus </t>
  </si>
  <si>
    <t>Kloorheksidiini 0,12% suuõõne loputuslahus. Pakend 5000 milliliitrit, eraldi peab olema kaasas pump.</t>
  </si>
  <si>
    <t>ml</t>
  </si>
  <si>
    <t>Kõva silikoon hambumusindeksi määramiseks</t>
  </si>
  <si>
    <t>Futar D Occlusion 2 x 50 ml või samaväärne.</t>
  </si>
  <si>
    <t>Matriitsid, kontureeritud, molaar</t>
  </si>
  <si>
    <t>Kontuurmatriitsid molaar 1 küüruga. Paksus 0,03 mm - 0,05 mm. Distaalne, mesiaalne küür. Pakendis 30-50 tk.</t>
  </si>
  <si>
    <t>Mikromootori otsiku mandrell ketastele</t>
  </si>
  <si>
    <t>Mikromootori otsiku mandrell ketastele. Pakendis 1-2 tükki.</t>
  </si>
  <si>
    <t>Pabertiftid, suurused 15-80</t>
  </si>
  <si>
    <t xml:space="preserve">Steriilselt pakendatud. Tiftid, assortii, suurused 15, 20, 25, 30, 35, 45, 50, 55, 60, 65, 70, 80. Pakendis 100-200 tk. </t>
  </si>
  <si>
    <t>Puuriotsikute õli käsitsi õlitamiseks</t>
  </si>
  <si>
    <t>Kavo spray, W&amp;H Spray F1 MD või samaväärne. Pakendi suurus 400-500 ml.</t>
  </si>
  <si>
    <t>Skalpelliterad nr 12, 12D ja 15C, ühekordseks kasutamiseks, steriilsed</t>
  </si>
  <si>
    <t>Steriilsed. Pakendis 100 tk.</t>
  </si>
  <si>
    <t>Soodapesu pulber</t>
  </si>
  <si>
    <t>Soodapesu pulber 40-55 µm. Erinevad maitsed. Pakendis 250-300 g.</t>
  </si>
  <si>
    <t>Teematpuur turbiinile</t>
  </si>
  <si>
    <t>801L (round long neck ), shank FG, 010 (sinine). Pakendis 1-6 tükki.</t>
  </si>
  <si>
    <t>801L, (round long neck ), shank FG, 012 (sinine). Pakendis 1-6 tükki.</t>
  </si>
  <si>
    <t>808L (pear shape), shank FG, 012 (sinine). Pakendis 1-6 tükki.</t>
  </si>
  <si>
    <t>899F (occlusal – palatal grinder), shank FG, 031 (punane). Pakendis 1-6 tükki.</t>
  </si>
  <si>
    <t>VÄLJAÕPPE KUHUVAHENDID</t>
  </si>
  <si>
    <t>Kaela varunahk mulaažile</t>
  </si>
  <si>
    <t>Varunahk, heledat värvi, täiskasvanu kaela ümber Trucorp mulaažidele krikotüreotoomia ja trahheostoomia harjutamiseks. Pakendis 1-5 tükki. </t>
  </si>
  <si>
    <t>Luunõela simulatsioon-kleebis</t>
  </si>
  <si>
    <t>Kleebis, mis imiteerib paigaldatud luunõela. Pakendis 1-200 tk.</t>
  </si>
  <si>
    <t>Luunõel väljaõppeks, täiskasvanu</t>
  </si>
  <si>
    <t>Poolautomaatse luusisese infusiooniseadme treeningvariant väljaõppe läbiviimiseks. Võimalik tellida ühekaupa.</t>
  </si>
  <si>
    <t xml:space="preserve">Väljaõppe ampull 1 ml </t>
  </si>
  <si>
    <t>Klaasampull kasutamiseks väljaõppes, ampulli avamise ning doseerimise harjutamiseks. Sisaldab destilleeritud vett 1 ml. Pakendis 1- 100 tk.</t>
  </si>
  <si>
    <t>Väljaõppe ampull 2 ml </t>
  </si>
  <si>
    <t>Klaasampull kasutamiseks väljaõppes, ampulli avamise ning doseerimise harjutamiseks. Sisaldab destilleeritud vett 2 ml. Pakendis 1- 100 tk.</t>
  </si>
  <si>
    <t>Väljaõppe ampull 5 ml </t>
  </si>
  <si>
    <t>Klaasampull kasutamiseks väljaõppes, ampulli avamise ning doseerimise harjutamiseks. Sisaldab destilleeritud vett 5 ml. Pakendis 1- 100 tk.</t>
  </si>
  <si>
    <t>Väljaõppe ampull, amiodarooni süstelahust imiteeriv, 3 ml</t>
  </si>
  <si>
    <t>Klaasampull kasutamiseks väljaõppes, ampulli avamise ning doseerimise harjutamiseks. Sisaldab destilleeritud vett 3 ml. Imiteerib amiodarooni süstelahust 150mg/3ml. Pakendis 1- 100 tk.</t>
  </si>
  <si>
    <t>Väljaõppe ampull, morfiini süstelahust imiteeriv, 1 ml</t>
  </si>
  <si>
    <t>Klaasampull kasutamiseks väljaõppes, ampulli avamise ning doseerimise harjutamiseks. Sisaldab destilleeritud vett 1 ml. Imiteerib morfiini süstelahust 10mg/ml. Pakendis 1- 100 tk.</t>
  </si>
  <si>
    <t>Õlavarre padjand koos luuimitatsiooniga mulaažile luunõela paigaldamiseks</t>
  </si>
  <si>
    <t>Varuosana õlavarre padjand mannekeenile Humerus Intraosseous (IO) Trainer. Kaasas padjandi sisse luud imiteeriv varuosa. Pakendis 1-3 tk</t>
  </si>
  <si>
    <t>Klaasampull kasutamiseks väljaõppes, ampulli avamise ning doseerimise harjutamiseks. Sisaldab destilleeritud vett 1 ml. Pakendis 100 tk.</t>
  </si>
  <si>
    <t>Klaasampull kasutamiseks väljaõppes, ampulli avamise ning doseerimise harjutamiseks. Sisaldab destilleeritud vett 5 ml. Pakendis 100 tk.</t>
  </si>
  <si>
    <t>Klaasampull kasutamiseks väljaõppes, ampulli avamise ning doseerimise harjutamiseks. Sisaldab destilleeritud vett 1 ml. Imiteerib morfiini süstelahust 10mg/ml. Pakendis 100 tk.</t>
  </si>
  <si>
    <t>Nobastretch fine  10 cm x 7 m. 480710</t>
  </si>
  <si>
    <t>Pruuni värvi tugevama koega veniv rõhkside. Koosneb puuvillast ning elastaanist. Kasutatakse rõhk - ning toestava sidemena lihastele ja liigestele. Mõõdud 10 cm x 7 m. Kinnitusklambrid. Ühekaupa pakendatud, kastis 30 tk.</t>
  </si>
  <si>
    <t>FCP-T3 Esmaabiside    REF 105595000</t>
  </si>
  <si>
    <t>FCP-T3 NSN 6510-31-017-2058. Individuaalne esmaabiside topelt haavapadjaga ja täiendava marlisidemega, pöördsulguriga, ühekordseks kasutamiseks, pakitud steriilsesse vaakumpakendisse, roheline. Säilivusaeg tootmisest 8 aastat. Tellitav ühekaupa.</t>
  </si>
  <si>
    <t>CVN Chitosan Hemostaatiline side  ref H5000-4014A</t>
  </si>
  <si>
    <t>NSN: 6510-01-682-6901 Chitosaniga Hemostaatiliste graanulitega kaetud side massiivse verejooksu peatamiseks. Volditud (z-folded). Üksikvõitlejale. Steriilne vaakumpakend. Tellitav ühekaupa</t>
  </si>
  <si>
    <t>Medrull Fix-O elastne side 5 cm × 4,5 m, isekleepuv, 1 tk, Ref 110041</t>
  </si>
  <si>
    <t>Medrull Fix-O on isekleepuv elastne side mõõtmetega 5 cm × 4,5 m, pakendatud 1 tk. Side ei nõua sidumist ega täiendavaid kinnituselemente ning kinnitub ise oma struktuuri kaudu. Ei kleepu naha ega kehakarvade külge ning ei jäta kasutamisel liimijääke ega jälgi. Materjal on pehme, väga elastne ja suurenenud vastupidavusega, pakkudes kõrget fikseerimisastet. Sobib erinevate sidumis- ja fikseerimis-vajaduste jaoks, eriti liigestel ning kehaosadel, millel on kooniline või ümmargune kuju.</t>
  </si>
  <si>
    <t>Gima Kinesioteip tekstiilist, 5 cm × 5 m, latex-free, Ref.: 34746</t>
  </si>
  <si>
    <t>Tugevalt kinnituva ja hüpoallergeense liimiga kangast kinesioteip. Venib pikisuunas. Pakendis 1 rulli.</t>
  </si>
  <si>
    <t xml:space="preserve"> Rullplaaster lausmaterjalist  ABENA, 10 cm x 10 m, . Ref.: 220957</t>
  </si>
  <si>
    <t>Rullside elastne  OctaCare Conforming   6 cm x 4 m, non-sterile. Ref.: 2306</t>
  </si>
  <si>
    <t>Rullside elastne  OctaCare Conformingl   8 cm x 4 m, non-sterile. Ref.: 2308</t>
  </si>
  <si>
    <t>Silmaplaaster Medrull Ultra Pore sterile  Ref.: 157011</t>
  </si>
  <si>
    <t>Ovaalne silmaplaaster, mille keskel on valgust blokeeriv padi. ​​Mõõdud 5,7 x 8,2 cm. Valmistatud valgest fliismaterjalist. Pakend sisaldab 50 eraldi pakendatud steriilset plaastrit.</t>
  </si>
  <si>
    <t>Euroathletic Sports tape, 5 cm × 10 m. Ref.: 746035</t>
  </si>
  <si>
    <t>Sporditeip liigeste toetamiseks ja spordivigastuste ennetamiseks. Mitteelastne, tekstiilist, rebitav, laius 5 cm, pikkus 10 m. Pakend sisaldab 12 rulli.</t>
  </si>
  <si>
    <t>Printeripaber Defibrillatori Corpuls 3 716425</t>
  </si>
  <si>
    <t xml:space="preserve">ECG gel Konix - tube 250 ml. Ref. 33266 </t>
  </si>
  <si>
    <t>ECG thermal paper 112 mm × 25 m roll. Ref. 32951</t>
  </si>
  <si>
    <t>ECG paper Mortara ELI 230 210 mm x 22 m. N25. Ref.: 715634</t>
  </si>
  <si>
    <t xml:space="preserve">Pocket BVM  Ref BR-00211 </t>
  </si>
  <si>
    <t>NSN: 6515-01-593-4841. Manuaalne elustamise ja hingamisteede kott täiskasvanud patsientidele. Sobib kasutamiseks &gt; 40 kg. Komplektis: kompaktne plastikkarp, täiskasvanu kokkupandav hapniku reservuaarkott, näomask ja hapnikuvooliku ühendustoru. Kokku kaal : 450 g. Korduvkasutatav.</t>
  </si>
  <si>
    <t>Kirurgilised käärid, sirged, terav/tömp 14,5cm Ref 26725</t>
  </si>
  <si>
    <t>Kirurgilised käärid pikkusega 13-15 cm. Pakendis 1 tk.</t>
  </si>
  <si>
    <t xml:space="preserve"> Norse Rescue käärid 7,25" hõbe</t>
  </si>
  <si>
    <t>Norse Rescure taktikalised käärid 7,25" must</t>
  </si>
  <si>
    <t>Luunõel NIO täiskasvanute</t>
  </si>
  <si>
    <t xml:space="preserve"> Nasofarüngeaaltoru  NasoSafe CH 20-32 </t>
  </si>
  <si>
    <t>Ilma libiaineta. Nina-neelutoru suurused CH 20-32 või sisemise läbimõõduga 4,5-9 mm. PSaab kasutada teadvusel ja teadvuseta patsientidel okserefleksi esile kutsumata. Ühekaupa pakendatud, pakendis 10 tk.</t>
  </si>
  <si>
    <t>Otoskoobi otsik, ühekordseks kasutamiseks. Ref.: 31827 ja 31828</t>
  </si>
  <si>
    <t>Ri-Scope L1/L2. Sizes 2.5 mm and 4 mm. Single-use. Pakendis 100 pcs</t>
  </si>
  <si>
    <t>PEEP klapp HPV06-20</t>
  </si>
  <si>
    <t>Pintset, Adson.kirurgiline Ref.: 26751</t>
  </si>
  <si>
    <t>Pintsett 12 cm Adson, kirurgiline 1 x 2 hammast, autoklaveeritav. Võimalik tellida ühekaupa.</t>
  </si>
  <si>
    <t>Pintset, Adson. anatoomiline Ref.: 26750</t>
  </si>
  <si>
    <t>Pintsett 12 cm Adson, anatoomiline, autoklaveeritav. Võimalik tellida ühekaupa.</t>
  </si>
  <si>
    <t>Pintsetid, anatoomilised 12cm Ref 26690</t>
  </si>
  <si>
    <t>Korduvkasutatavad pintsetid. laserkodeeritud, märgistatud, mis võimaldab instrumentide koodi ja tootjafirma tuvastamist. Pikkus 12 cm. Võimalik tellida ühekaupa.</t>
  </si>
  <si>
    <t xml:space="preserve"> Pintsetid, kirurgilised 12 cm Ref 26692</t>
  </si>
  <si>
    <t>Protseduurilaua kattepaber rullis, ABENA, 2 layers, 50m x 50cm, Ø13cm, white, virgin fiber, perforated. Ref.: 
1999915917</t>
  </si>
  <si>
    <t>2 kihiline, 5cm x 5m, Ø13cm,valge, virgin fiber, perforeeritud. Pakendis 1</t>
  </si>
  <si>
    <t>Püksmähe Seni Classic Adult  pants. Ref. SE-094-ME30-CH1 Size M), SE-094-LA30-CH1 (size L)</t>
  </si>
  <si>
    <t>Täiskasvanute mähkmepüksid, suurused M ja L, keskmise imavusega. Pakendis 30 tk.</t>
  </si>
  <si>
    <t>Stetoskoop HSTKP02-E01-E-BLK</t>
  </si>
  <si>
    <t>MAGA Puugi ja sääsetõrjevahend 100ml P7658</t>
  </si>
  <si>
    <t>Sääsetõrje Difusil Plus sääsed ja puugid 100ml</t>
  </si>
  <si>
    <t>Termolina  Ready Heat Blanket 4 paneeliga EE-0062</t>
  </si>
  <si>
    <t xml:space="preserve"> Ready Heat Blanket NSN # 6532-01-525-4062  Isesoojenev termolina 4 küttepaneeliga Küttepaneelid  soojenevad kokkupuutel hapnikuga. Hoiab sooja vähemalt 10 tundi. Termolina mõõdud 86 cm x 122 cm, kaalub 800 g. Väliselt poolelt beeži. Kasutatav kandetekina, peab vastu  kuni 115 kg. Õhukindlas pakendis 1 tükk. Tellitav ühekaupa.</t>
  </si>
  <si>
    <t>Termolina, kuldne/hõbedane, ühekordne</t>
  </si>
  <si>
    <t>Igloo termotekk  L beez IG003</t>
  </si>
  <si>
    <t>IGLOO PRO 3-LAYER  
HYPOTHERMIA BLANKET
XLARGE | Coyote Brown
2.3m x 2,0m   |  Kolmekihiline termolina kaitseb keha jahtumise eest. Värvus beez/hõbedane. Vaakumpakendis. Tellitav ühekaupa.</t>
  </si>
  <si>
    <t>Termolina roheline/hõbedane ühekordne</t>
  </si>
  <si>
    <t xml:space="preserve">Termolina, roheline/hõbedane, ühekordne Pikkus 140 x 220 cm </t>
  </si>
  <si>
    <t>MIST Triaažikaart            Ref ATMIST</t>
  </si>
  <si>
    <t>Volditav triažeerimismärgise konstruktsioon  võimaldab kiiret ja lihtsat prioritiseerimist. Materjal: väga vastupidav, vee- ja kemikaalide ning rebenemiskindel. Iga kaart on pakendatud kilekotti ja varustatud elastse kummipaelaga, mille abil saab kaarti kannatanule kinnitada. Komplektis on: volditav triažeerimiskaart, kiletasku ja kinnituskumm. Mõõt avatult 148 x 415 mm.</t>
  </si>
  <si>
    <t>Uriinikott 2000 ml, klapi ja väljalaskeavaga, ühekordseks kasutamiseks, steriilne. Ref.: B202664</t>
  </si>
  <si>
    <t>Vooliku pikkus 90 cm. Steriilne. Pakendis 10 tk.</t>
  </si>
  <si>
    <t>COMBISCREEN® Plus urine test strips. Ref.: 24063</t>
  </si>
  <si>
    <t>CombiScreen 11SYS Plus uriini testribad 11 parameetriga. Pakendi suurus: 100 riba.</t>
  </si>
  <si>
    <t>Application tips for applying bonding agent (microbrush)Premium Plus</t>
  </si>
  <si>
    <t xml:space="preserve"> Sizes: medium (regular), small (fine), and very small (superfine). Package size: 100 pieces. </t>
  </si>
  <si>
    <t>Anatomically shaped wooden wedges (various sizes and colors).TOR</t>
  </si>
  <si>
    <t xml:space="preserve"> Resealable package of 200 pieces.</t>
  </si>
  <si>
    <t>Anatomically shaped wooden wedges Barmans</t>
  </si>
  <si>
    <t>Prosept Fortis 2l conc.</t>
  </si>
  <si>
    <t>Instrument disinfectant.</t>
  </si>
  <si>
    <t>Prosept Burs 2l</t>
  </si>
  <si>
    <t>Disinfectant for dental burs.</t>
  </si>
  <si>
    <t>Gutta-percha accessory points 120pcs META</t>
  </si>
  <si>
    <t>Gutta-percha accessory points, various sizes. Package contains 120 pieces.</t>
  </si>
  <si>
    <t>Dental suction system water filter TopDent</t>
  </si>
  <si>
    <t>Filter / suction strainer for Planmeca Compact dental chair, yellow with white mesh. Package contains 12 pieces.</t>
  </si>
  <si>
    <t>Dental syringe needles 0.3 × 12 mm. Tecnofar</t>
  </si>
  <si>
    <t>Dental syringe needles 0.3 × 16 mm.Tecnofar</t>
  </si>
  <si>
    <t>Dental syringe needles 0.3 × 25 mm. Tecnofar</t>
  </si>
  <si>
    <t>Dental syringe needles 0.4 × 36–40 mm.Tecnofar</t>
  </si>
  <si>
    <t>Oxygen-enriched gel, 15 ml.BlueM</t>
  </si>
  <si>
    <t xml:space="preserve">BlueM Implant Care Gel 15 ml </t>
  </si>
  <si>
    <t>Hemostatic alveolar dressing.Alveogyl10g</t>
  </si>
  <si>
    <t>Hemostatic alveolar dressing.</t>
  </si>
  <si>
    <t>Root canal irrigation needles 0.3 × 25 mm, N100.Cerkamed</t>
  </si>
  <si>
    <t>Root canal irrigation needle with blunt tip (slotted end). Canal Pro 27G or equivalent. Package contains 100 pieces.</t>
  </si>
  <si>
    <t>Root canal filling material.Endomethasone. SEPTODONT</t>
  </si>
  <si>
    <t xml:space="preserve">Endomethasone N 14 g + 10 ml </t>
  </si>
  <si>
    <t>Plastic matrix strip in roll, 15 m.KERR</t>
  </si>
  <si>
    <t>Transparent plastic matrix strip in roll, width 8 mm, thickness 0.05 mm, length 15 m.</t>
  </si>
  <si>
    <t>0.12% chlorhexidine mouth rinse.GUM Paroex</t>
  </si>
  <si>
    <t>0.12% chlorhexidine mouth rinse. Package size 5000 ml, with pump supplied separately.</t>
  </si>
  <si>
    <t>Hard silicone for bite registration. Variotime Bite 2x50ml. KULZER</t>
  </si>
  <si>
    <t>Hard silicone for bite registration. Variotime Bite 2x50ml</t>
  </si>
  <si>
    <t>Contour matrices for molars.TOR 50pcs</t>
  </si>
  <si>
    <t>Contour matrices for molars, 1 cusp. Thickness 0.03–0.05 mm. Distal and mesial cusp. Package contains 50 pieces.</t>
  </si>
  <si>
    <t>Micromotor handpiece mandrel for discs.3M mandrel 1pcs</t>
  </si>
  <si>
    <t>3M Micromotor handpiece mandrel for discs. Package contains 1pieces.</t>
  </si>
  <si>
    <t>Paper points, assorted sizes 15-80 Diadent 200pcs</t>
  </si>
  <si>
    <t>Sterile points, assorted, sizes 15, 20, 25, 30, 35, 45, 50, 55, 60, 65, 70, 80. Package contains 200 pieces</t>
  </si>
  <si>
    <t>Hand-applied bur oil.KAVO 500ml</t>
  </si>
  <si>
    <t>KaVo Spray, W&amp;H Spray 500 ml.</t>
  </si>
  <si>
    <t>Scalpel blades No. 12, 12D, and 15C, single-use, sterile. LUXSUTURES</t>
  </si>
  <si>
    <t>Sterile. Package contains 100 pieces.</t>
  </si>
  <si>
    <t>Woodpecker Prophylaxis powder.40μm  Sodium Bicarbonate  Supragingival</t>
  </si>
  <si>
    <t>Prophylaxis powder 40 µm. Various flavors. Package size: 300 g</t>
  </si>
  <si>
    <t>Threading bur for turbine handpiece.Frank Dental</t>
  </si>
  <si>
    <t>801L (round long neck ), shank FG, 010 (blue). Package contains 5pieces.</t>
  </si>
  <si>
    <t>801L, (round long neck ), shank FG, 012 (blue). Package contains 5pieces.</t>
  </si>
  <si>
    <t>808L (pear shape), shank FG, 012 (blue). Package contains 5 pieces.</t>
  </si>
  <si>
    <t>899F (occlusal – palatal grinder), shank FG, 031 (red). Package contains 5 pieces.</t>
  </si>
  <si>
    <t>TruCric kaelanahk N5 RSN2005</t>
  </si>
  <si>
    <t>Varunahk, heledat värvi, täiskasvanu kaela ümber Trucorp mulaažidele krikotüreotoomia ja trahheostoomia harjutamiseks. Pakendis 5 tükki. </t>
  </si>
  <si>
    <t>Luunõela simulatsioon-kleebis  N200           NIO-STK-R</t>
  </si>
  <si>
    <t>Kleebis imiteerib paigaldatud luunõela. Pakendis 200 tk.</t>
  </si>
  <si>
    <t>NIO-A SIM Õppe luunõel täiskasvanu     205000621</t>
  </si>
  <si>
    <t>Õppeampull 1ml N100  256_MV</t>
  </si>
  <si>
    <t>Õppeampull 2ml N100  257_MV</t>
  </si>
  <si>
    <t>Klaasampull kasutamiseks väljaõppes, ampulli avamise ning doseerimise harjutamiseks. Sisaldab destilleeritud vett 2 ml. Pakendis 100 tk.</t>
  </si>
  <si>
    <t>Õppeampull 5ml N100  258_MV</t>
  </si>
  <si>
    <t>Õppeampull Amiodaron 150mg/3ml  352-267</t>
  </si>
  <si>
    <t>Klaasampull kasutamiseks väljaõppes, ampulli avamise ning doseerimise harjutamiseks. Sisaldab destilleeritud vett 3 ml. Imiteerib amiodarooni süstelahust 150mg/3ml. Pakendis 100 tk.</t>
  </si>
  <si>
    <t>Õppeampull morfiin 10mg/1ml  256-383</t>
  </si>
  <si>
    <t>Humerus Intraosseous (IO) Trainer õlavarre padjand N3  101-206</t>
  </si>
  <si>
    <t>Varuosana õlavarre padjand mannekeenile Humerus Intraosseous (IO) Trainer. Kaasas padjandi sisse luud imiteeriv varuosa. Pakendis 3 tk</t>
  </si>
  <si>
    <t>MerMedical OÜ</t>
  </si>
  <si>
    <r>
      <t>Võrdlusühiku maksumus km-ta (</t>
    </r>
    <r>
      <rPr>
        <b/>
        <sz val="11"/>
        <color rgb="FF0070C0"/>
        <rFont val="Arial"/>
        <family val="2"/>
        <charset val="186"/>
      </rPr>
      <t>max 4 kohta</t>
    </r>
    <r>
      <rPr>
        <b/>
        <sz val="11"/>
        <rFont val="Arial"/>
        <family val="2"/>
        <charset val="186"/>
      </rPr>
      <t xml:space="preserve"> peale koma*,</t>
    </r>
    <r>
      <rPr>
        <b/>
        <sz val="11"/>
        <color rgb="FF0070C0"/>
        <rFont val="Arial"/>
        <family val="2"/>
        <charset val="186"/>
      </rPr>
      <t>kaetud valemiga</t>
    </r>
    <r>
      <rPr>
        <b/>
        <sz val="11"/>
        <rFont val="Arial"/>
        <family val="2"/>
        <charset val="186"/>
      </rPr>
      <t>: "pakeni hind" / "kogus pakendis")</t>
    </r>
  </si>
  <si>
    <t>Prognoositava aastase vajaduse kogumaksumus</t>
  </si>
  <si>
    <t>Lisa 4</t>
  </si>
  <si>
    <t>hankelepingu "Ravimite ja meditsiini kuluvahendite soetus" juurde</t>
  </si>
  <si>
    <t xml:space="preserve">Pakkumus kategooria II meditsiini kuluvahendid </t>
  </si>
  <si>
    <t>Süsteplaaster 2 × 4 cm</t>
  </si>
  <si>
    <t>Süsteplaaster 2 × 4 cm, nahavärvi. Pakendis 200-300 tk.</t>
  </si>
  <si>
    <t>Süsteplaaster Ultra Pore  2 cm x 4 cm. Ref.: 157033</t>
  </si>
  <si>
    <t>Süsteplaaster, 2 × 4 cm, nahavärvi. Pakendis 200 tükki, valge.</t>
  </si>
  <si>
    <t>Jäseme lahaste komplekt</t>
  </si>
  <si>
    <t>Korduvkasutatavad lahased jäsemete kiireks fikseerimiseks soovitud asendis evakueerimisel ja transpordil. Komplekt peab koosnema neljast (4) identsest omavahel ühilduvast universaallahasemoodulist ehk materjalilehest ja kinnitustest. Materjalileht on trapetsikujuline leht, millel on horisontaalsed, vertikaalsed ja diagonaalsed voltimissooned. Voltimissooned võimaldavad konfigureerida lahase laiuse ja pikkuse konkreetse kannatanu jäseme jaoks ortopeedilistelt sobivasse mõõtu. Lahast peab saama lõigata sidemekääridega paraja suuruse saamiseks. Lahased peavad võimaldama immobiliseerida: randmeluud, küünarvarreluud, küünarliiges, õlavarreluu, õlaliiges, hüppeliiges, sääreluud, põlveliiges, reieluu.
Lahased on musta, tumehalli või oliivrohelist värvi  (kaitsevärvi). Lahasemooduli materjal on termoplastilise polümeeri segust. Töötemperatuur on -40 kuni +80 ℃. Ilmastikukindlad ja röntgenläbipaistavad. Lahasemooduli mõõdud on pikkuselt 480 mm, laiuselt 260  mm (+/- 50 mm), kõrguselt 2 mm (+/- 1 mm). Pakendatud toote mõõdud on pikkusega 240 mm, laiusega 260 (+/- 20 mm), kõrgusega 20 mm (+/- 10 mm). Komplekti kaal on 400 g (+/- 50 g). Lahasemoodulid peavad olema puhastatavad ja desinfitseeritavad. Lahasemoodulid peavad olema korduvkasutatavad 1-3 kasutuskorda. Säilivusaeg 5 aastat tootmiskuupäevast. Komplektis peab olema: 4 lahast kahe kaupa pakituna, mitmekordseks kasutamiseks kinnitid, lahaste pakendamiseks rihm. Ühel lahasel peab olema 10 kinnitusauku. Eestikeelne kasutusjuhend. Pakutav toode peab vastama CE nõuetele.</t>
  </si>
  <si>
    <t xml:space="preserve">Jäseme lahaste komplekt Sheet splint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</si>
</sst>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 &quot;€&quot;"/>
  </numFmts>
  <fonts count="19" x14ac:knownFonts="1">
    <font>
      <sz val="11"/>
      <color theme="1"/>
      <name val="Calibri"/>
      <family val="2"/>
      <scheme val="minor"/>
    </font>
    <font>
      <sz val="11"/>
      <color rgb="FF006100"/>
      <name val="Calibri"/>
      <family val="2"/>
      <charset val="186"/>
      <scheme val="minor"/>
    </font>
    <font>
      <sz val="11"/>
      <name val="Arial"/>
      <family val="2"/>
      <charset val="186"/>
    </font>
    <font>
      <sz val="11"/>
      <color rgb="FFC00000"/>
      <name val="Arial"/>
      <family val="2"/>
      <charset val="186"/>
    </font>
    <font>
      <b/>
      <sz val="11"/>
      <name val="Arial"/>
      <family val="2"/>
      <charset val="186"/>
    </font>
    <font>
      <sz val="11"/>
      <color rgb="FF0070C0"/>
      <name val="Arial"/>
      <family val="2"/>
      <charset val="186"/>
    </font>
    <font>
      <sz val="10"/>
      <name val="Arial"/>
      <family val="2"/>
      <charset val="186"/>
    </font>
    <font>
      <b/>
      <sz val="11"/>
      <color rgb="FF0070C0"/>
      <name val="Arial"/>
      <family val="2"/>
      <charset val="186"/>
    </font>
    <font>
      <sz val="11"/>
      <color rgb="FF0070C0"/>
      <name val="Calibri"/>
      <family val="2"/>
      <charset val="186"/>
      <scheme val="minor"/>
    </font>
    <font>
      <sz val="11"/>
      <color rgb="FF0070C0"/>
      <name val="Arial"/>
      <family val="2"/>
    </font>
    <font>
      <sz val="9"/>
      <color rgb="FF0070C0"/>
      <name val="Arial"/>
      <family val="2"/>
    </font>
    <font>
      <sz val="11"/>
      <color rgb="FF9C5700"/>
      <name val="Calibri"/>
      <family val="2"/>
      <charset val="186"/>
      <scheme val="minor"/>
    </font>
    <font>
      <b/>
      <sz val="11"/>
      <color theme="1"/>
      <name val="Calibri"/>
      <family val="2"/>
      <charset val="186"/>
      <scheme val="minor"/>
    </font>
    <font>
      <sz val="11"/>
      <name val="Calibri"/>
      <family val="2"/>
      <scheme val="minor"/>
    </font>
    <font>
      <sz val="11"/>
      <name val="Calibri"/>
      <family val="2"/>
      <charset val="186"/>
      <scheme val="minor"/>
    </font>
    <font>
      <strike/>
      <sz val="11"/>
      <name val="Arial"/>
      <family val="2"/>
      <charset val="186"/>
    </font>
    <font>
      <strike/>
      <sz val="11"/>
      <color rgb="FFC00000"/>
      <name val="Arial"/>
      <family val="2"/>
      <charset val="186"/>
    </font>
    <font>
      <strike/>
      <sz val="11"/>
      <color rgb="FF0070C0"/>
      <name val="Arial"/>
      <family val="2"/>
      <charset val="186"/>
    </font>
    <font>
      <strike/>
      <sz val="11"/>
      <color rgb="FF006100"/>
      <name val="Calibri"/>
      <family val="2"/>
      <charset val="186"/>
      <scheme val="minor"/>
    </font>
  </fonts>
  <fills count="5">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rgb="FFFFEB9C"/>
      </patternFill>
    </fill>
  </fills>
  <borders count="1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6" fillId="0" borderId="0"/>
    <xf numFmtId="0" fontId="11" fillId="4" borderId="0" applyNumberFormat="0" applyBorder="0" applyAlignment="0" applyProtection="0"/>
  </cellStyleXfs>
  <cellXfs count="77">
    <xf numFmtId="0" fontId="0" fillId="0" borderId="0" xfId="0"/>
    <xf numFmtId="0" fontId="2" fillId="0" borderId="0" xfId="0" applyFont="1" applyAlignment="1">
      <alignment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Alignment="1">
      <alignment vertical="top" wrapText="1"/>
    </xf>
    <xf numFmtId="0" fontId="4" fillId="3" borderId="1" xfId="0" applyFont="1" applyFill="1" applyBorder="1" applyAlignment="1">
      <alignment vertical="top" wrapText="1"/>
    </xf>
    <xf numFmtId="0" fontId="4" fillId="3" borderId="1" xfId="0" applyFont="1" applyFill="1" applyBorder="1" applyAlignment="1">
      <alignment horizontal="center" vertical="top" wrapText="1"/>
    </xf>
    <xf numFmtId="0" fontId="2" fillId="0" borderId="1" xfId="0" applyFont="1" applyBorder="1" applyAlignment="1">
      <alignment vertical="top"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7" fillId="3" borderId="1" xfId="0" applyFont="1" applyFill="1" applyBorder="1" applyAlignment="1">
      <alignment vertical="top" wrapText="1"/>
    </xf>
    <xf numFmtId="0" fontId="2"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3" borderId="5" xfId="0" applyFont="1" applyFill="1" applyBorder="1" applyAlignment="1">
      <alignment horizontal="center" vertical="top" wrapText="1"/>
    </xf>
    <xf numFmtId="0" fontId="4" fillId="3" borderId="5" xfId="0" applyFont="1" applyFill="1" applyBorder="1" applyAlignment="1">
      <alignment horizontal="left" vertical="top" wrapText="1"/>
    </xf>
    <xf numFmtId="0" fontId="7" fillId="3" borderId="5" xfId="0" applyFont="1" applyFill="1" applyBorder="1" applyAlignment="1">
      <alignment horizontal="left" vertical="top" wrapText="1"/>
    </xf>
    <xf numFmtId="0" fontId="4" fillId="3" borderId="5" xfId="0" applyFont="1" applyFill="1" applyBorder="1" applyAlignment="1">
      <alignment horizontal="center" vertical="top" wrapText="1"/>
    </xf>
    <xf numFmtId="0" fontId="4" fillId="3" borderId="13" xfId="0" applyFont="1" applyFill="1" applyBorder="1" applyAlignment="1">
      <alignment horizontal="center" vertical="top" wrapText="1"/>
    </xf>
    <xf numFmtId="0" fontId="3" fillId="0" borderId="2"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7" xfId="0" applyFont="1" applyFill="1" applyBorder="1" applyAlignment="1">
      <alignment horizontal="center" vertical="top" wrapText="1"/>
    </xf>
    <xf numFmtId="0" fontId="4" fillId="0" borderId="17" xfId="0" applyFont="1" applyBorder="1" applyAlignment="1">
      <alignment horizontal="center" vertical="top" wrapText="1"/>
    </xf>
    <xf numFmtId="0" fontId="4" fillId="0" borderId="15" xfId="0" applyFont="1" applyBorder="1" applyAlignment="1">
      <alignment horizontal="center" vertical="top" wrapText="1"/>
    </xf>
    <xf numFmtId="0" fontId="7" fillId="3" borderId="12" xfId="0" applyFont="1" applyFill="1" applyBorder="1" applyAlignment="1">
      <alignment vertical="top" wrapText="1"/>
    </xf>
    <xf numFmtId="0" fontId="7"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7" fillId="3" borderId="18" xfId="0" applyFont="1" applyFill="1" applyBorder="1" applyAlignment="1">
      <alignment horizontal="left" vertical="top" wrapText="1"/>
    </xf>
    <xf numFmtId="0" fontId="4" fillId="3" borderId="14"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 xfId="0" applyFont="1" applyFill="1" applyBorder="1" applyAlignment="1">
      <alignment horizontal="left" vertical="top" wrapText="1"/>
    </xf>
    <xf numFmtId="4" fontId="5" fillId="0" borderId="1" xfId="0" applyNumberFormat="1" applyFont="1" applyFill="1" applyBorder="1" applyAlignment="1">
      <alignment horizontal="center" vertical="top" wrapText="1"/>
    </xf>
    <xf numFmtId="0" fontId="5" fillId="0" borderId="12" xfId="0" applyFont="1" applyFill="1" applyBorder="1" applyAlignment="1">
      <alignment vertical="top" wrapText="1"/>
    </xf>
    <xf numFmtId="0" fontId="5" fillId="0" borderId="1" xfId="0" applyFont="1" applyFill="1" applyBorder="1" applyAlignment="1">
      <alignment vertical="top" wrapText="1"/>
    </xf>
    <xf numFmtId="0" fontId="5" fillId="0" borderId="3" xfId="0" applyFont="1" applyFill="1" applyBorder="1" applyAlignment="1">
      <alignment vertical="top" wrapText="1"/>
    </xf>
    <xf numFmtId="0" fontId="8" fillId="0" borderId="16" xfId="0" applyFont="1" applyFill="1" applyBorder="1" applyAlignment="1">
      <alignment wrapText="1"/>
    </xf>
    <xf numFmtId="0" fontId="10" fillId="0" borderId="0" xfId="0" applyFont="1" applyFill="1" applyBorder="1" applyAlignment="1">
      <alignment horizontal="left" vertical="center" wrapText="1" indent="1"/>
    </xf>
    <xf numFmtId="0" fontId="9" fillId="0" borderId="16" xfId="0" applyFont="1" applyFill="1" applyBorder="1" applyAlignment="1">
      <alignment vertical="center" wrapText="1"/>
    </xf>
    <xf numFmtId="0" fontId="5" fillId="0" borderId="12" xfId="0" applyFont="1" applyFill="1" applyBorder="1" applyAlignment="1">
      <alignment vertical="center" wrapText="1"/>
    </xf>
    <xf numFmtId="0" fontId="12" fillId="0" borderId="0" xfId="0" applyFont="1"/>
    <xf numFmtId="164" fontId="1" fillId="2" borderId="13" xfId="1" applyNumberFormat="1" applyBorder="1" applyAlignment="1">
      <alignment horizontal="center" vertical="top" wrapText="1"/>
    </xf>
    <xf numFmtId="0" fontId="4" fillId="0" borderId="0" xfId="0" applyFont="1" applyAlignment="1">
      <alignment horizontal="left" vertical="center" indent="2"/>
    </xf>
    <xf numFmtId="0" fontId="2" fillId="0" borderId="1" xfId="0" applyFont="1" applyBorder="1" applyAlignment="1">
      <alignment vertical="center" wrapText="1"/>
    </xf>
    <xf numFmtId="0" fontId="13" fillId="0" borderId="0" xfId="0" applyFont="1"/>
    <xf numFmtId="0" fontId="3"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3" fillId="3" borderId="5" xfId="0" applyFont="1" applyFill="1" applyBorder="1" applyAlignment="1">
      <alignment horizontal="center" vertical="top" wrapText="1"/>
    </xf>
    <xf numFmtId="0" fontId="14" fillId="0" borderId="1" xfId="3" applyFont="1" applyFill="1" applyBorder="1" applyAlignment="1">
      <alignment horizontal="center" vertical="top" wrapText="1"/>
    </xf>
    <xf numFmtId="165" fontId="0" fillId="0" borderId="0" xfId="0" applyNumberFormat="1" applyAlignment="1">
      <alignment horizontal="right"/>
    </xf>
    <xf numFmtId="165" fontId="0" fillId="0" borderId="0" xfId="0" applyNumberFormat="1"/>
    <xf numFmtId="165" fontId="2" fillId="0" borderId="0" xfId="0" applyNumberFormat="1" applyFont="1" applyAlignment="1">
      <alignment vertical="top" wrapText="1"/>
    </xf>
    <xf numFmtId="165" fontId="4" fillId="0" borderId="1" xfId="0" applyNumberFormat="1" applyFont="1" applyBorder="1" applyAlignment="1">
      <alignment horizontal="center" vertical="top" wrapText="1"/>
    </xf>
    <xf numFmtId="165" fontId="4" fillId="3" borderId="1" xfId="0" applyNumberFormat="1" applyFont="1" applyFill="1" applyBorder="1" applyAlignment="1">
      <alignment horizontal="center" vertical="top" wrapText="1"/>
    </xf>
    <xf numFmtId="165" fontId="2" fillId="0" borderId="1" xfId="0" applyNumberFormat="1" applyFont="1" applyBorder="1" applyAlignment="1">
      <alignment vertical="top" wrapText="1"/>
    </xf>
    <xf numFmtId="165" fontId="2" fillId="0" borderId="8" xfId="0" applyNumberFormat="1" applyFont="1" applyFill="1" applyBorder="1" applyAlignment="1">
      <alignment vertical="top" wrapText="1"/>
    </xf>
    <xf numFmtId="0" fontId="2" fillId="0" borderId="1" xfId="0" applyFont="1" applyFill="1" applyBorder="1" applyAlignment="1">
      <alignment horizontal="center" vertical="top" wrapText="1"/>
    </xf>
    <xf numFmtId="0" fontId="5" fillId="0" borderId="12" xfId="0" applyFont="1" applyBorder="1" applyAlignment="1">
      <alignment vertical="top" wrapText="1"/>
    </xf>
    <xf numFmtId="0" fontId="5" fillId="0" borderId="1" xfId="0" applyFont="1" applyBorder="1" applyAlignment="1">
      <alignment vertical="top" wrapText="1"/>
    </xf>
    <xf numFmtId="4" fontId="5" fillId="0" borderId="1" xfId="0" applyNumberFormat="1" applyFont="1" applyBorder="1" applyAlignment="1">
      <alignment horizontal="center" vertical="top" wrapText="1"/>
    </xf>
    <xf numFmtId="0" fontId="3" fillId="0" borderId="13" xfId="0" applyFont="1" applyBorder="1" applyAlignment="1">
      <alignment horizontal="center" vertical="top" wrapText="1"/>
    </xf>
    <xf numFmtId="0" fontId="15" fillId="0" borderId="1" xfId="0" applyFont="1" applyBorder="1" applyAlignment="1">
      <alignment horizontal="center" vertical="top" wrapText="1"/>
    </xf>
    <xf numFmtId="0" fontId="15" fillId="0" borderId="1" xfId="0" applyFont="1" applyBorder="1" applyAlignment="1">
      <alignment vertical="top" wrapText="1"/>
    </xf>
    <xf numFmtId="0" fontId="16" fillId="0" borderId="2" xfId="0" applyFont="1" applyBorder="1" applyAlignment="1">
      <alignment horizontal="center" vertical="top" wrapText="1"/>
    </xf>
    <xf numFmtId="0" fontId="17" fillId="0" borderId="12" xfId="0" applyFont="1" applyFill="1" applyBorder="1" applyAlignment="1">
      <alignment vertical="top" wrapText="1"/>
    </xf>
    <xf numFmtId="0" fontId="17" fillId="0" borderId="1" xfId="0" applyFont="1" applyFill="1" applyBorder="1" applyAlignment="1">
      <alignment vertical="top" wrapText="1"/>
    </xf>
    <xf numFmtId="4" fontId="17" fillId="0" borderId="1" xfId="0" applyNumberFormat="1" applyFont="1" applyFill="1" applyBorder="1" applyAlignment="1">
      <alignment horizontal="center" vertical="top" wrapText="1"/>
    </xf>
    <xf numFmtId="164" fontId="18" fillId="2" borderId="13" xfId="1" applyNumberFormat="1" applyFont="1" applyBorder="1" applyAlignment="1">
      <alignment horizontal="center" vertical="top" wrapText="1"/>
    </xf>
    <xf numFmtId="0" fontId="16" fillId="0" borderId="1" xfId="0" applyFont="1" applyBorder="1" applyAlignment="1">
      <alignment horizontal="center" vertical="top" wrapText="1"/>
    </xf>
    <xf numFmtId="165" fontId="15" fillId="0" borderId="1" xfId="0" applyNumberFormat="1" applyFont="1" applyBorder="1" applyAlignment="1">
      <alignment vertical="top" wrapText="1"/>
    </xf>
    <xf numFmtId="0" fontId="15" fillId="0" borderId="0" xfId="0" applyFont="1" applyAlignment="1">
      <alignment vertical="top" wrapText="1"/>
    </xf>
    <xf numFmtId="0" fontId="1" fillId="2" borderId="9" xfId="1" applyBorder="1" applyAlignment="1">
      <alignment horizontal="center" vertical="top" wrapText="1"/>
    </xf>
    <xf numFmtId="0" fontId="1" fillId="2" borderId="10" xfId="1" applyBorder="1" applyAlignment="1">
      <alignment horizontal="center" vertical="top" wrapText="1"/>
    </xf>
    <xf numFmtId="0" fontId="1" fillId="2" borderId="11" xfId="1" applyBorder="1" applyAlignment="1">
      <alignment horizontal="center" vertical="top" wrapText="1"/>
    </xf>
  </cellXfs>
  <cellStyles count="4">
    <cellStyle name="Good" xfId="1" builtinId="26"/>
    <cellStyle name="Neutral" xfId="3" builtinId="28"/>
    <cellStyle name="Normal" xfId="0" builtinId="0"/>
    <cellStyle name="Normal 2 2" xfId="2" xr:uid="{FBBA1F29-4EF3-4515-96A6-600678E589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EAB5-4CC5-4407-B0D1-2DE2F4447D83}">
  <dimension ref="A1:P90"/>
  <sheetViews>
    <sheetView tabSelected="1" zoomScaleNormal="100" workbookViewId="0">
      <selection activeCell="T29" sqref="T29"/>
    </sheetView>
  </sheetViews>
  <sheetFormatPr defaultRowHeight="15" x14ac:dyDescent="0.25"/>
  <cols>
    <col min="1" max="1" width="9.5703125" style="47" customWidth="1"/>
    <col min="2" max="2" width="30.85546875" style="47" customWidth="1"/>
    <col min="3" max="3" width="31.5703125" style="47" customWidth="1"/>
    <col min="4" max="4" width="10.85546875" style="47" customWidth="1"/>
    <col min="5" max="5" width="9" customWidth="1"/>
    <col min="6" max="7" width="9.140625" customWidth="1"/>
    <col min="8" max="9" width="9.5703125" customWidth="1"/>
    <col min="10" max="10" width="9.7109375" style="43" customWidth="1"/>
    <col min="11" max="11" width="13.28515625" bestFit="1" customWidth="1"/>
    <col min="13" max="13" width="12.42578125" style="53" bestFit="1" customWidth="1"/>
    <col min="16" max="16" width="10.7109375" bestFit="1" customWidth="1"/>
  </cols>
  <sheetData>
    <row r="1" spans="1:13" x14ac:dyDescent="0.25">
      <c r="A1" s="47" t="s">
        <v>294</v>
      </c>
      <c r="M1" s="52" t="s">
        <v>292</v>
      </c>
    </row>
    <row r="2" spans="1:13" x14ac:dyDescent="0.25">
      <c r="M2" s="52" t="s">
        <v>293</v>
      </c>
    </row>
    <row r="6" spans="1:13" ht="15.75" thickBot="1" x14ac:dyDescent="0.3"/>
    <row r="7" spans="1:13" s="1" customFormat="1" ht="15" customHeight="1" thickBot="1" x14ac:dyDescent="0.3">
      <c r="A7" s="45"/>
      <c r="D7" s="7"/>
      <c r="E7" s="14"/>
      <c r="F7" s="74" t="s">
        <v>289</v>
      </c>
      <c r="G7" s="75"/>
      <c r="H7" s="75"/>
      <c r="I7" s="75"/>
      <c r="J7" s="76"/>
      <c r="M7" s="54"/>
    </row>
    <row r="8" spans="1:13" s="6" customFormat="1" ht="108" customHeight="1" x14ac:dyDescent="0.25">
      <c r="A8" s="4" t="s">
        <v>1</v>
      </c>
      <c r="B8" s="4" t="s">
        <v>2</v>
      </c>
      <c r="C8" s="4" t="s">
        <v>3</v>
      </c>
      <c r="D8" s="5" t="s">
        <v>8</v>
      </c>
      <c r="E8" s="23" t="s">
        <v>9</v>
      </c>
      <c r="F8" s="26" t="s">
        <v>4</v>
      </c>
      <c r="G8" s="12" t="s">
        <v>5</v>
      </c>
      <c r="H8" s="13" t="s">
        <v>6</v>
      </c>
      <c r="I8" s="12" t="s">
        <v>7</v>
      </c>
      <c r="J8" s="27" t="s">
        <v>290</v>
      </c>
      <c r="K8" s="5" t="s">
        <v>8</v>
      </c>
      <c r="L8" s="48" t="s">
        <v>9</v>
      </c>
      <c r="M8" s="55" t="s">
        <v>291</v>
      </c>
    </row>
    <row r="9" spans="1:13" s="6" customFormat="1" ht="15" customHeight="1" x14ac:dyDescent="0.25">
      <c r="A9" s="8" t="s">
        <v>10</v>
      </c>
      <c r="B9" s="7" t="s">
        <v>11</v>
      </c>
      <c r="C9" s="7"/>
      <c r="D9" s="8"/>
      <c r="E9" s="24"/>
      <c r="F9" s="28"/>
      <c r="G9" s="14"/>
      <c r="H9" s="8"/>
      <c r="I9" s="7"/>
      <c r="J9" s="22"/>
      <c r="K9" s="8"/>
      <c r="L9" s="49"/>
      <c r="M9" s="56"/>
    </row>
    <row r="10" spans="1:13" s="1" customFormat="1" ht="15" customHeight="1" x14ac:dyDescent="0.25">
      <c r="A10" s="3">
        <v>282</v>
      </c>
      <c r="B10" s="15" t="s">
        <v>13</v>
      </c>
      <c r="C10" s="15" t="s">
        <v>14</v>
      </c>
      <c r="D10" s="3" t="s">
        <v>12</v>
      </c>
      <c r="E10" s="23">
        <v>1000</v>
      </c>
      <c r="F10" s="39" t="s">
        <v>167</v>
      </c>
      <c r="G10" s="34" t="s">
        <v>168</v>
      </c>
      <c r="H10" s="35">
        <v>2.7</v>
      </c>
      <c r="I10" s="35">
        <v>1</v>
      </c>
      <c r="J10" s="44">
        <f t="shared" ref="J10:J18" si="0">H10/I10</f>
        <v>2.7</v>
      </c>
      <c r="K10" s="3" t="s">
        <v>12</v>
      </c>
      <c r="L10" s="48">
        <v>1000</v>
      </c>
      <c r="M10" s="57">
        <f>J10*L10</f>
        <v>2700</v>
      </c>
    </row>
    <row r="11" spans="1:13" s="1" customFormat="1" ht="15" customHeight="1" x14ac:dyDescent="0.25">
      <c r="A11" s="3">
        <v>285</v>
      </c>
      <c r="B11" s="15" t="s">
        <v>15</v>
      </c>
      <c r="C11" s="15" t="s">
        <v>17</v>
      </c>
      <c r="D11" s="3" t="s">
        <v>16</v>
      </c>
      <c r="E11" s="23">
        <v>100</v>
      </c>
      <c r="F11" s="33" t="s">
        <v>169</v>
      </c>
      <c r="G11" s="34" t="s">
        <v>170</v>
      </c>
      <c r="H11" s="35">
        <v>6.86</v>
      </c>
      <c r="I11" s="35">
        <v>1</v>
      </c>
      <c r="J11" s="44">
        <f t="shared" si="0"/>
        <v>6.86</v>
      </c>
      <c r="K11" s="3" t="s">
        <v>16</v>
      </c>
      <c r="L11" s="48">
        <v>100</v>
      </c>
      <c r="M11" s="57">
        <f t="shared" ref="M11:M74" si="1">J11*L11</f>
        <v>686</v>
      </c>
    </row>
    <row r="12" spans="1:13" s="1" customFormat="1" ht="15" customHeight="1" x14ac:dyDescent="0.25">
      <c r="A12" s="3">
        <v>300</v>
      </c>
      <c r="B12" s="15" t="s">
        <v>18</v>
      </c>
      <c r="C12" s="15" t="s">
        <v>19</v>
      </c>
      <c r="D12" s="3" t="s">
        <v>16</v>
      </c>
      <c r="E12" s="23">
        <v>400</v>
      </c>
      <c r="F12" s="33" t="s">
        <v>171</v>
      </c>
      <c r="G12" s="40" t="s">
        <v>172</v>
      </c>
      <c r="H12" s="35">
        <v>24</v>
      </c>
      <c r="I12" s="35">
        <v>1</v>
      </c>
      <c r="J12" s="44">
        <f t="shared" si="0"/>
        <v>24</v>
      </c>
      <c r="K12" s="3" t="s">
        <v>16</v>
      </c>
      <c r="L12" s="48">
        <v>400</v>
      </c>
      <c r="M12" s="57">
        <f t="shared" si="1"/>
        <v>9600</v>
      </c>
    </row>
    <row r="13" spans="1:13" s="1" customFormat="1" ht="15" customHeight="1" x14ac:dyDescent="0.25">
      <c r="A13" s="3">
        <v>306</v>
      </c>
      <c r="B13" s="15" t="s">
        <v>20</v>
      </c>
      <c r="C13" s="15" t="s">
        <v>21</v>
      </c>
      <c r="D13" s="3" t="s">
        <v>12</v>
      </c>
      <c r="E13" s="23">
        <v>50</v>
      </c>
      <c r="F13" s="33" t="s">
        <v>173</v>
      </c>
      <c r="G13" s="34" t="s">
        <v>174</v>
      </c>
      <c r="H13" s="35">
        <v>1</v>
      </c>
      <c r="I13" s="35">
        <v>1</v>
      </c>
      <c r="J13" s="44">
        <f t="shared" si="0"/>
        <v>1</v>
      </c>
      <c r="K13" s="3" t="s">
        <v>12</v>
      </c>
      <c r="L13" s="48">
        <v>50</v>
      </c>
      <c r="M13" s="57">
        <f t="shared" si="1"/>
        <v>50</v>
      </c>
    </row>
    <row r="14" spans="1:13" s="1" customFormat="1" ht="15" customHeight="1" x14ac:dyDescent="0.25">
      <c r="A14" s="3">
        <v>310</v>
      </c>
      <c r="B14" s="15" t="s">
        <v>22</v>
      </c>
      <c r="C14" s="15" t="s">
        <v>23</v>
      </c>
      <c r="D14" s="3" t="s">
        <v>12</v>
      </c>
      <c r="E14" s="23">
        <v>250</v>
      </c>
      <c r="F14" s="33" t="s">
        <v>175</v>
      </c>
      <c r="G14" s="34" t="s">
        <v>176</v>
      </c>
      <c r="H14" s="35">
        <v>1.25</v>
      </c>
      <c r="I14" s="35">
        <v>1</v>
      </c>
      <c r="J14" s="44">
        <f t="shared" si="0"/>
        <v>1.25</v>
      </c>
      <c r="K14" s="3" t="s">
        <v>12</v>
      </c>
      <c r="L14" s="48">
        <v>250</v>
      </c>
      <c r="M14" s="57">
        <f t="shared" si="1"/>
        <v>312.5</v>
      </c>
    </row>
    <row r="15" spans="1:13" s="1" customFormat="1" ht="15" customHeight="1" x14ac:dyDescent="0.25">
      <c r="A15" s="59">
        <v>320</v>
      </c>
      <c r="B15" s="15" t="s">
        <v>24</v>
      </c>
      <c r="C15" s="15" t="s">
        <v>25</v>
      </c>
      <c r="D15" s="3" t="s">
        <v>16</v>
      </c>
      <c r="E15" s="23">
        <v>15</v>
      </c>
      <c r="F15" s="33" t="s">
        <v>177</v>
      </c>
      <c r="G15" s="34" t="s">
        <v>25</v>
      </c>
      <c r="H15" s="35">
        <v>1.6</v>
      </c>
      <c r="I15" s="35">
        <v>1</v>
      </c>
      <c r="J15" s="44">
        <f t="shared" si="0"/>
        <v>1.6</v>
      </c>
      <c r="K15" s="3" t="s">
        <v>16</v>
      </c>
      <c r="L15" s="48">
        <v>15</v>
      </c>
      <c r="M15" s="57">
        <f t="shared" si="1"/>
        <v>24</v>
      </c>
    </row>
    <row r="16" spans="1:13" s="1" customFormat="1" ht="15" customHeight="1" x14ac:dyDescent="0.25">
      <c r="A16" s="51">
        <v>327</v>
      </c>
      <c r="B16" s="9" t="s">
        <v>26</v>
      </c>
      <c r="C16" s="9" t="s">
        <v>27</v>
      </c>
      <c r="D16" s="3" t="s">
        <v>12</v>
      </c>
      <c r="E16" s="23">
        <v>9800</v>
      </c>
      <c r="F16" s="33" t="s">
        <v>178</v>
      </c>
      <c r="G16" s="34" t="s">
        <v>27</v>
      </c>
      <c r="H16" s="35">
        <v>3.5</v>
      </c>
      <c r="I16" s="35">
        <v>50</v>
      </c>
      <c r="J16" s="44">
        <f t="shared" si="0"/>
        <v>7.0000000000000007E-2</v>
      </c>
      <c r="K16" s="3" t="s">
        <v>12</v>
      </c>
      <c r="L16" s="48">
        <v>9800</v>
      </c>
      <c r="M16" s="57">
        <f t="shared" si="1"/>
        <v>686.00000000000011</v>
      </c>
    </row>
    <row r="17" spans="1:16" s="1" customFormat="1" ht="15" customHeight="1" x14ac:dyDescent="0.25">
      <c r="A17" s="51">
        <v>328</v>
      </c>
      <c r="B17" s="9" t="s">
        <v>28</v>
      </c>
      <c r="C17" s="9" t="s">
        <v>29</v>
      </c>
      <c r="D17" s="3" t="s">
        <v>12</v>
      </c>
      <c r="E17" s="23">
        <v>5200</v>
      </c>
      <c r="F17" s="33" t="s">
        <v>179</v>
      </c>
      <c r="G17" s="34"/>
      <c r="H17" s="35">
        <v>4.5</v>
      </c>
      <c r="I17" s="35">
        <v>50</v>
      </c>
      <c r="J17" s="44">
        <f t="shared" si="0"/>
        <v>0.09</v>
      </c>
      <c r="K17" s="3" t="s">
        <v>12</v>
      </c>
      <c r="L17" s="48">
        <v>5200</v>
      </c>
      <c r="M17" s="57">
        <f t="shared" si="1"/>
        <v>468</v>
      </c>
    </row>
    <row r="18" spans="1:16" s="1" customFormat="1" ht="15" customHeight="1" x14ac:dyDescent="0.25">
      <c r="A18" s="59">
        <v>331</v>
      </c>
      <c r="B18" s="9" t="s">
        <v>30</v>
      </c>
      <c r="C18" s="9" t="s">
        <v>31</v>
      </c>
      <c r="D18" s="3" t="s">
        <v>16</v>
      </c>
      <c r="E18" s="23">
        <v>100</v>
      </c>
      <c r="F18" s="36" t="s">
        <v>180</v>
      </c>
      <c r="G18" s="37" t="s">
        <v>181</v>
      </c>
      <c r="H18" s="35">
        <v>4</v>
      </c>
      <c r="I18" s="35">
        <v>50</v>
      </c>
      <c r="J18" s="44">
        <f t="shared" si="0"/>
        <v>0.08</v>
      </c>
      <c r="K18" s="3" t="s">
        <v>16</v>
      </c>
      <c r="L18" s="48">
        <v>100</v>
      </c>
      <c r="M18" s="57">
        <f t="shared" si="1"/>
        <v>8</v>
      </c>
    </row>
    <row r="19" spans="1:16" s="1" customFormat="1" ht="15" customHeight="1" x14ac:dyDescent="0.25">
      <c r="A19" s="3">
        <v>334</v>
      </c>
      <c r="B19" s="9" t="s">
        <v>32</v>
      </c>
      <c r="C19" s="9" t="s">
        <v>33</v>
      </c>
      <c r="D19" s="3" t="s">
        <v>16</v>
      </c>
      <c r="E19" s="23">
        <v>15</v>
      </c>
      <c r="F19" s="36" t="s">
        <v>182</v>
      </c>
      <c r="G19" s="37" t="s">
        <v>183</v>
      </c>
      <c r="H19" s="35">
        <v>48</v>
      </c>
      <c r="I19" s="35">
        <v>12</v>
      </c>
      <c r="J19" s="44">
        <f>H19/I19</f>
        <v>4</v>
      </c>
      <c r="K19" s="3" t="s">
        <v>16</v>
      </c>
      <c r="L19" s="48">
        <v>15</v>
      </c>
      <c r="M19" s="57">
        <f t="shared" si="1"/>
        <v>60</v>
      </c>
    </row>
    <row r="20" spans="1:16" s="1" customFormat="1" ht="15" customHeight="1" x14ac:dyDescent="0.25">
      <c r="A20" s="59">
        <v>335</v>
      </c>
      <c r="B20" s="9" t="s">
        <v>295</v>
      </c>
      <c r="C20" s="9" t="s">
        <v>296</v>
      </c>
      <c r="D20" s="3" t="s">
        <v>16</v>
      </c>
      <c r="E20" s="23">
        <v>20000</v>
      </c>
      <c r="F20" s="60" t="s">
        <v>297</v>
      </c>
      <c r="G20" s="61" t="s">
        <v>298</v>
      </c>
      <c r="H20" s="62">
        <v>2.2000000000000002</v>
      </c>
      <c r="I20" s="62">
        <v>200</v>
      </c>
      <c r="J20" s="44">
        <f t="shared" ref="J20" si="2">H20/I20</f>
        <v>1.1000000000000001E-2</v>
      </c>
      <c r="K20" s="3" t="s">
        <v>16</v>
      </c>
      <c r="L20" s="48">
        <v>20000</v>
      </c>
      <c r="M20" s="57">
        <f t="shared" si="1"/>
        <v>220.00000000000003</v>
      </c>
    </row>
    <row r="21" spans="1:16" s="1" customFormat="1" ht="15" customHeight="1" x14ac:dyDescent="0.25">
      <c r="A21" s="8" t="s">
        <v>10</v>
      </c>
      <c r="B21" s="16" t="s">
        <v>34</v>
      </c>
      <c r="C21" s="16"/>
      <c r="D21" s="16"/>
      <c r="E21" s="24"/>
      <c r="F21" s="29"/>
      <c r="G21" s="17"/>
      <c r="H21" s="8"/>
      <c r="I21" s="16"/>
      <c r="J21" s="30"/>
      <c r="K21" s="16"/>
      <c r="L21" s="49"/>
      <c r="M21" s="56"/>
    </row>
    <row r="22" spans="1:16" s="1" customFormat="1" ht="15" customHeight="1" x14ac:dyDescent="0.25">
      <c r="A22" s="3">
        <v>358</v>
      </c>
      <c r="B22" s="9" t="s">
        <v>35</v>
      </c>
      <c r="C22" s="9" t="s">
        <v>36</v>
      </c>
      <c r="D22" s="10" t="s">
        <v>16</v>
      </c>
      <c r="E22" s="23">
        <v>20</v>
      </c>
      <c r="F22" s="36" t="s">
        <v>184</v>
      </c>
      <c r="G22" s="37"/>
      <c r="H22" s="35">
        <v>1.8</v>
      </c>
      <c r="I22" s="35">
        <v>1</v>
      </c>
      <c r="J22" s="44">
        <f t="shared" ref="J22:J25" si="3">H22/I22</f>
        <v>1.8</v>
      </c>
      <c r="K22" s="10" t="s">
        <v>16</v>
      </c>
      <c r="L22" s="48">
        <v>20</v>
      </c>
      <c r="M22" s="57">
        <f t="shared" si="1"/>
        <v>36</v>
      </c>
    </row>
    <row r="23" spans="1:16" s="1" customFormat="1" ht="15" customHeight="1" x14ac:dyDescent="0.25">
      <c r="A23" s="3">
        <v>363</v>
      </c>
      <c r="B23" s="9" t="s">
        <v>37</v>
      </c>
      <c r="C23" s="9" t="s">
        <v>38</v>
      </c>
      <c r="D23" s="11" t="s">
        <v>39</v>
      </c>
      <c r="E23" s="23">
        <v>6000</v>
      </c>
      <c r="F23" s="36" t="s">
        <v>185</v>
      </c>
      <c r="G23" s="38"/>
      <c r="H23" s="35">
        <v>1.1000000000000001</v>
      </c>
      <c r="I23" s="35">
        <v>250</v>
      </c>
      <c r="J23" s="44">
        <f t="shared" si="3"/>
        <v>4.4000000000000003E-3</v>
      </c>
      <c r="K23" s="11" t="s">
        <v>39</v>
      </c>
      <c r="L23" s="48">
        <v>6000</v>
      </c>
      <c r="M23" s="57">
        <f t="shared" si="1"/>
        <v>26.400000000000002</v>
      </c>
    </row>
    <row r="24" spans="1:16" s="1" customFormat="1" ht="15" customHeight="1" x14ac:dyDescent="0.25">
      <c r="A24" s="3">
        <v>367</v>
      </c>
      <c r="B24" s="9" t="s">
        <v>40</v>
      </c>
      <c r="C24" s="9" t="s">
        <v>41</v>
      </c>
      <c r="D24" s="11" t="s">
        <v>12</v>
      </c>
      <c r="E24" s="23">
        <v>50</v>
      </c>
      <c r="F24" s="36" t="s">
        <v>186</v>
      </c>
      <c r="G24" s="38"/>
      <c r="H24" s="35">
        <v>3.63</v>
      </c>
      <c r="I24" s="35">
        <v>1</v>
      </c>
      <c r="J24" s="44">
        <f t="shared" si="3"/>
        <v>3.63</v>
      </c>
      <c r="K24" s="11" t="s">
        <v>12</v>
      </c>
      <c r="L24" s="48">
        <v>50</v>
      </c>
      <c r="M24" s="57">
        <f t="shared" si="1"/>
        <v>181.5</v>
      </c>
    </row>
    <row r="25" spans="1:16" s="1" customFormat="1" ht="15" customHeight="1" x14ac:dyDescent="0.25">
      <c r="A25" s="3">
        <v>368</v>
      </c>
      <c r="B25" s="9" t="s">
        <v>40</v>
      </c>
      <c r="C25" s="9" t="s">
        <v>42</v>
      </c>
      <c r="D25" s="11" t="s">
        <v>12</v>
      </c>
      <c r="E25" s="23">
        <v>20</v>
      </c>
      <c r="F25" s="36" t="s">
        <v>187</v>
      </c>
      <c r="G25" s="37" t="s">
        <v>42</v>
      </c>
      <c r="H25" s="35">
        <v>30</v>
      </c>
      <c r="I25" s="35">
        <v>25</v>
      </c>
      <c r="J25" s="44">
        <f t="shared" si="3"/>
        <v>1.2</v>
      </c>
      <c r="K25" s="11" t="s">
        <v>12</v>
      </c>
      <c r="L25" s="48">
        <v>20</v>
      </c>
      <c r="M25" s="57">
        <f t="shared" si="1"/>
        <v>24</v>
      </c>
    </row>
    <row r="26" spans="1:16" s="1" customFormat="1" ht="15" customHeight="1" x14ac:dyDescent="0.25">
      <c r="A26" s="59">
        <v>380</v>
      </c>
      <c r="B26" s="9" t="s">
        <v>43</v>
      </c>
      <c r="C26" s="9" t="s">
        <v>44</v>
      </c>
      <c r="D26" s="2" t="s">
        <v>45</v>
      </c>
      <c r="E26" s="23">
        <v>15</v>
      </c>
      <c r="F26" s="41" t="s">
        <v>188</v>
      </c>
      <c r="G26" s="37" t="s">
        <v>189</v>
      </c>
      <c r="H26" s="35">
        <v>47</v>
      </c>
      <c r="I26" s="35">
        <v>1</v>
      </c>
      <c r="J26" s="44">
        <f>H26/I26</f>
        <v>47</v>
      </c>
      <c r="K26" s="2" t="s">
        <v>45</v>
      </c>
      <c r="L26" s="48">
        <v>15</v>
      </c>
      <c r="M26" s="57">
        <f t="shared" si="1"/>
        <v>705</v>
      </c>
      <c r="N26" s="73"/>
      <c r="O26" s="73"/>
    </row>
    <row r="27" spans="1:16" s="1" customFormat="1" ht="15" customHeight="1" x14ac:dyDescent="0.25">
      <c r="A27" s="3">
        <v>393</v>
      </c>
      <c r="B27" s="9" t="s">
        <v>299</v>
      </c>
      <c r="C27" s="9" t="s">
        <v>300</v>
      </c>
      <c r="D27" s="2" t="s">
        <v>16</v>
      </c>
      <c r="E27" s="63">
        <v>80</v>
      </c>
      <c r="F27" s="41" t="s">
        <v>301</v>
      </c>
      <c r="G27" s="37" t="s">
        <v>300</v>
      </c>
      <c r="H27" s="35">
        <v>150</v>
      </c>
      <c r="I27" s="35">
        <v>4</v>
      </c>
      <c r="J27" s="44">
        <f>H27/I27</f>
        <v>37.5</v>
      </c>
      <c r="K27" s="11" t="s">
        <v>16</v>
      </c>
      <c r="L27" s="48">
        <v>80</v>
      </c>
      <c r="M27" s="57">
        <f t="shared" si="1"/>
        <v>3000</v>
      </c>
      <c r="N27" s="73"/>
      <c r="O27" s="73"/>
    </row>
    <row r="28" spans="1:16" s="1" customFormat="1" ht="15" customHeight="1" x14ac:dyDescent="0.25">
      <c r="A28" s="3">
        <v>425</v>
      </c>
      <c r="B28" s="9" t="s">
        <v>46</v>
      </c>
      <c r="C28" s="9" t="s">
        <v>47</v>
      </c>
      <c r="D28" s="3" t="s">
        <v>16</v>
      </c>
      <c r="E28" s="23">
        <v>20</v>
      </c>
      <c r="F28" s="36" t="s">
        <v>190</v>
      </c>
      <c r="G28" s="37" t="s">
        <v>191</v>
      </c>
      <c r="H28" s="35">
        <v>3.2</v>
      </c>
      <c r="I28" s="35">
        <v>1</v>
      </c>
      <c r="J28" s="44">
        <f t="shared" ref="J28:J39" si="4">H28/I28</f>
        <v>3.2</v>
      </c>
      <c r="K28" s="3" t="s">
        <v>16</v>
      </c>
      <c r="L28" s="48">
        <v>20</v>
      </c>
      <c r="M28" s="57">
        <f t="shared" si="1"/>
        <v>64</v>
      </c>
      <c r="N28" s="73"/>
      <c r="O28" s="73"/>
    </row>
    <row r="29" spans="1:16" s="1" customFormat="1" ht="15" customHeight="1" x14ac:dyDescent="0.25">
      <c r="A29" s="3">
        <v>426</v>
      </c>
      <c r="B29" s="9" t="s">
        <v>48</v>
      </c>
      <c r="C29" s="9" t="s">
        <v>49</v>
      </c>
      <c r="D29" s="3" t="s">
        <v>16</v>
      </c>
      <c r="E29" s="23">
        <v>200</v>
      </c>
      <c r="F29" s="36" t="s">
        <v>192</v>
      </c>
      <c r="G29" s="37"/>
      <c r="H29" s="35">
        <v>0.98</v>
      </c>
      <c r="I29" s="35">
        <v>1</v>
      </c>
      <c r="J29" s="44">
        <f t="shared" si="4"/>
        <v>0.98</v>
      </c>
      <c r="K29" s="3" t="s">
        <v>16</v>
      </c>
      <c r="L29" s="48">
        <v>200</v>
      </c>
      <c r="M29" s="57">
        <f t="shared" si="1"/>
        <v>196</v>
      </c>
      <c r="N29" s="73"/>
      <c r="O29" s="73"/>
      <c r="P29" s="54"/>
    </row>
    <row r="30" spans="1:16" s="1" customFormat="1" ht="15" customHeight="1" x14ac:dyDescent="0.25">
      <c r="A30" s="3">
        <v>427</v>
      </c>
      <c r="B30" s="9" t="s">
        <v>50</v>
      </c>
      <c r="C30" s="9" t="s">
        <v>51</v>
      </c>
      <c r="D30" s="3" t="s">
        <v>16</v>
      </c>
      <c r="E30" s="23">
        <v>50</v>
      </c>
      <c r="F30" s="36" t="s">
        <v>193</v>
      </c>
      <c r="G30" s="37"/>
      <c r="H30" s="35">
        <v>2.1</v>
      </c>
      <c r="I30" s="35">
        <v>1</v>
      </c>
      <c r="J30" s="44">
        <f t="shared" si="4"/>
        <v>2.1</v>
      </c>
      <c r="K30" s="3" t="s">
        <v>16</v>
      </c>
      <c r="L30" s="48">
        <v>50</v>
      </c>
      <c r="M30" s="57">
        <f t="shared" si="1"/>
        <v>105</v>
      </c>
      <c r="N30" s="73"/>
      <c r="O30" s="73"/>
    </row>
    <row r="31" spans="1:16" s="1" customFormat="1" ht="15" customHeight="1" x14ac:dyDescent="0.25">
      <c r="A31" s="3">
        <v>434</v>
      </c>
      <c r="B31" s="9" t="s">
        <v>52</v>
      </c>
      <c r="C31" s="9" t="s">
        <v>53</v>
      </c>
      <c r="D31" s="3" t="s">
        <v>16</v>
      </c>
      <c r="E31" s="23">
        <v>90</v>
      </c>
      <c r="F31" s="36" t="s">
        <v>194</v>
      </c>
      <c r="G31" s="37" t="s">
        <v>53</v>
      </c>
      <c r="H31" s="35">
        <v>79</v>
      </c>
      <c r="I31" s="35">
        <v>1</v>
      </c>
      <c r="J31" s="44">
        <f t="shared" si="4"/>
        <v>79</v>
      </c>
      <c r="K31" s="3" t="s">
        <v>16</v>
      </c>
      <c r="L31" s="48">
        <v>90</v>
      </c>
      <c r="M31" s="57">
        <f t="shared" si="1"/>
        <v>7110</v>
      </c>
      <c r="N31" s="73"/>
      <c r="O31" s="73"/>
      <c r="P31" s="54"/>
    </row>
    <row r="32" spans="1:16" s="73" customFormat="1" ht="15" customHeight="1" x14ac:dyDescent="0.25">
      <c r="A32" s="64">
        <v>440</v>
      </c>
      <c r="B32" s="65" t="s">
        <v>54</v>
      </c>
      <c r="C32" s="65" t="s">
        <v>55</v>
      </c>
      <c r="D32" s="64" t="s">
        <v>16</v>
      </c>
      <c r="E32" s="66">
        <v>1500</v>
      </c>
      <c r="F32" s="67" t="s">
        <v>195</v>
      </c>
      <c r="G32" s="68" t="s">
        <v>196</v>
      </c>
      <c r="H32" s="69">
        <v>3</v>
      </c>
      <c r="I32" s="69">
        <v>10</v>
      </c>
      <c r="J32" s="70">
        <f t="shared" si="4"/>
        <v>0.3</v>
      </c>
      <c r="K32" s="64" t="s">
        <v>16</v>
      </c>
      <c r="L32" s="71">
        <v>1500</v>
      </c>
      <c r="M32" s="72">
        <f t="shared" si="1"/>
        <v>450</v>
      </c>
    </row>
    <row r="33" spans="1:15" s="1" customFormat="1" ht="15" customHeight="1" x14ac:dyDescent="0.25">
      <c r="A33" s="3">
        <v>448</v>
      </c>
      <c r="B33" s="9" t="s">
        <v>56</v>
      </c>
      <c r="C33" s="9" t="s">
        <v>57</v>
      </c>
      <c r="D33" s="3" t="s">
        <v>16</v>
      </c>
      <c r="E33" s="23">
        <v>500</v>
      </c>
      <c r="F33" s="36" t="s">
        <v>197</v>
      </c>
      <c r="G33" s="37" t="s">
        <v>198</v>
      </c>
      <c r="H33" s="35">
        <v>10.49</v>
      </c>
      <c r="I33" s="35">
        <v>100</v>
      </c>
      <c r="J33" s="44">
        <f t="shared" si="4"/>
        <v>0.10490000000000001</v>
      </c>
      <c r="K33" s="3" t="s">
        <v>16</v>
      </c>
      <c r="L33" s="48">
        <v>500</v>
      </c>
      <c r="M33" s="57">
        <f t="shared" si="1"/>
        <v>52.45</v>
      </c>
      <c r="N33" s="73"/>
      <c r="O33" s="73"/>
    </row>
    <row r="34" spans="1:15" s="1" customFormat="1" ht="15" customHeight="1" x14ac:dyDescent="0.25">
      <c r="A34" s="3">
        <v>451</v>
      </c>
      <c r="B34" s="9" t="s">
        <v>58</v>
      </c>
      <c r="C34" s="9" t="s">
        <v>59</v>
      </c>
      <c r="D34" s="3" t="s">
        <v>16</v>
      </c>
      <c r="E34" s="23">
        <v>20</v>
      </c>
      <c r="F34" s="36" t="s">
        <v>199</v>
      </c>
      <c r="G34" s="37"/>
      <c r="H34" s="35">
        <v>11.79</v>
      </c>
      <c r="I34" s="35">
        <v>1</v>
      </c>
      <c r="J34" s="44">
        <f t="shared" si="4"/>
        <v>11.79</v>
      </c>
      <c r="K34" s="3" t="s">
        <v>16</v>
      </c>
      <c r="L34" s="48">
        <v>20</v>
      </c>
      <c r="M34" s="57">
        <f t="shared" si="1"/>
        <v>235.79999999999998</v>
      </c>
      <c r="N34" s="73"/>
      <c r="O34" s="73"/>
    </row>
    <row r="35" spans="1:15" s="1" customFormat="1" ht="15" customHeight="1" x14ac:dyDescent="0.25">
      <c r="A35" s="3">
        <v>455</v>
      </c>
      <c r="B35" s="9" t="s">
        <v>60</v>
      </c>
      <c r="C35" s="9" t="s">
        <v>61</v>
      </c>
      <c r="D35" s="3" t="s">
        <v>16</v>
      </c>
      <c r="E35" s="23">
        <v>20</v>
      </c>
      <c r="F35" s="36" t="s">
        <v>200</v>
      </c>
      <c r="G35" s="37" t="s">
        <v>201</v>
      </c>
      <c r="H35" s="35">
        <v>2.5</v>
      </c>
      <c r="I35" s="35">
        <v>1</v>
      </c>
      <c r="J35" s="44">
        <f t="shared" si="4"/>
        <v>2.5</v>
      </c>
      <c r="K35" s="3" t="s">
        <v>16</v>
      </c>
      <c r="L35" s="48">
        <v>20</v>
      </c>
      <c r="M35" s="57">
        <f t="shared" si="1"/>
        <v>50</v>
      </c>
      <c r="N35" s="73"/>
      <c r="O35" s="73"/>
    </row>
    <row r="36" spans="1:15" s="1" customFormat="1" ht="15" customHeight="1" x14ac:dyDescent="0.25">
      <c r="A36" s="3">
        <v>456</v>
      </c>
      <c r="B36" s="9" t="s">
        <v>60</v>
      </c>
      <c r="C36" s="9" t="s">
        <v>62</v>
      </c>
      <c r="D36" s="3" t="s">
        <v>16</v>
      </c>
      <c r="E36" s="23">
        <v>20</v>
      </c>
      <c r="F36" s="36" t="s">
        <v>202</v>
      </c>
      <c r="G36" s="37" t="s">
        <v>203</v>
      </c>
      <c r="H36" s="35">
        <v>2.25</v>
      </c>
      <c r="I36" s="35">
        <v>1</v>
      </c>
      <c r="J36" s="44">
        <f t="shared" si="4"/>
        <v>2.25</v>
      </c>
      <c r="K36" s="3" t="s">
        <v>16</v>
      </c>
      <c r="L36" s="48">
        <v>20</v>
      </c>
      <c r="M36" s="57">
        <f t="shared" si="1"/>
        <v>45</v>
      </c>
      <c r="N36" s="73"/>
      <c r="O36" s="73"/>
    </row>
    <row r="37" spans="1:15" s="1" customFormat="1" ht="15" customHeight="1" x14ac:dyDescent="0.25">
      <c r="A37" s="51">
        <v>457</v>
      </c>
      <c r="B37" s="9" t="s">
        <v>63</v>
      </c>
      <c r="C37" s="9" t="s">
        <v>64</v>
      </c>
      <c r="D37" s="3" t="s">
        <v>16</v>
      </c>
      <c r="E37" s="23">
        <v>20</v>
      </c>
      <c r="F37" s="36" t="s">
        <v>204</v>
      </c>
      <c r="G37" s="37" t="s">
        <v>205</v>
      </c>
      <c r="H37" s="35">
        <v>2.68</v>
      </c>
      <c r="I37" s="35">
        <v>1</v>
      </c>
      <c r="J37" s="44">
        <f t="shared" si="4"/>
        <v>2.68</v>
      </c>
      <c r="K37" s="3" t="s">
        <v>16</v>
      </c>
      <c r="L37" s="48">
        <v>20</v>
      </c>
      <c r="M37" s="57">
        <f t="shared" si="1"/>
        <v>53.6</v>
      </c>
      <c r="N37" s="73"/>
      <c r="O37" s="73"/>
    </row>
    <row r="38" spans="1:15" s="1" customFormat="1" ht="15" customHeight="1" x14ac:dyDescent="0.25">
      <c r="A38" s="51">
        <v>458</v>
      </c>
      <c r="B38" s="9" t="s">
        <v>65</v>
      </c>
      <c r="C38" s="9" t="s">
        <v>66</v>
      </c>
      <c r="D38" s="3" t="s">
        <v>16</v>
      </c>
      <c r="E38" s="23">
        <v>20</v>
      </c>
      <c r="F38" s="36" t="s">
        <v>206</v>
      </c>
      <c r="G38" s="37" t="s">
        <v>66</v>
      </c>
      <c r="H38" s="35">
        <v>2.89</v>
      </c>
      <c r="I38" s="35">
        <v>1</v>
      </c>
      <c r="J38" s="44">
        <f t="shared" si="4"/>
        <v>2.89</v>
      </c>
      <c r="K38" s="3" t="s">
        <v>16</v>
      </c>
      <c r="L38" s="48">
        <v>20</v>
      </c>
      <c r="M38" s="57">
        <f t="shared" si="1"/>
        <v>57.800000000000004</v>
      </c>
    </row>
    <row r="39" spans="1:15" s="1" customFormat="1" ht="15" customHeight="1" x14ac:dyDescent="0.25">
      <c r="A39" s="3">
        <v>463</v>
      </c>
      <c r="B39" s="9" t="s">
        <v>67</v>
      </c>
      <c r="C39" s="9" t="s">
        <v>68</v>
      </c>
      <c r="D39" s="3" t="s">
        <v>12</v>
      </c>
      <c r="E39" s="23">
        <v>220</v>
      </c>
      <c r="F39" s="36" t="s">
        <v>207</v>
      </c>
      <c r="G39" s="37" t="s">
        <v>208</v>
      </c>
      <c r="H39" s="35">
        <v>3.75</v>
      </c>
      <c r="I39" s="35">
        <v>1</v>
      </c>
      <c r="J39" s="44">
        <f t="shared" si="4"/>
        <v>3.75</v>
      </c>
      <c r="K39" s="3" t="s">
        <v>12</v>
      </c>
      <c r="L39" s="48">
        <v>220</v>
      </c>
      <c r="M39" s="57">
        <f t="shared" si="1"/>
        <v>825</v>
      </c>
    </row>
    <row r="40" spans="1:15" s="1" customFormat="1" ht="15" customHeight="1" x14ac:dyDescent="0.25">
      <c r="A40" s="3">
        <v>470</v>
      </c>
      <c r="B40" s="9" t="s">
        <v>69</v>
      </c>
      <c r="C40" s="9" t="s">
        <v>70</v>
      </c>
      <c r="D40" s="3" t="s">
        <v>16</v>
      </c>
      <c r="E40" s="23">
        <v>600</v>
      </c>
      <c r="F40" s="36" t="s">
        <v>209</v>
      </c>
      <c r="G40" s="37" t="s">
        <v>210</v>
      </c>
      <c r="H40" s="35">
        <v>11.7</v>
      </c>
      <c r="I40" s="35">
        <v>30</v>
      </c>
      <c r="J40" s="44">
        <f t="shared" ref="J40" si="5">H40/I40</f>
        <v>0.38999999999999996</v>
      </c>
      <c r="K40" s="3" t="s">
        <v>16</v>
      </c>
      <c r="L40" s="48">
        <v>600</v>
      </c>
      <c r="M40" s="57">
        <f t="shared" si="1"/>
        <v>233.99999999999997</v>
      </c>
    </row>
    <row r="41" spans="1:15" s="1" customFormat="1" ht="15" customHeight="1" x14ac:dyDescent="0.25">
      <c r="A41" s="3">
        <v>484</v>
      </c>
      <c r="B41" s="9" t="s">
        <v>71</v>
      </c>
      <c r="C41" s="9" t="s">
        <v>72</v>
      </c>
      <c r="D41" s="3" t="s">
        <v>16</v>
      </c>
      <c r="E41" s="23">
        <v>50</v>
      </c>
      <c r="F41" s="36" t="s">
        <v>211</v>
      </c>
      <c r="G41" s="37" t="s">
        <v>72</v>
      </c>
      <c r="H41" s="35">
        <v>2.86</v>
      </c>
      <c r="I41" s="35">
        <v>1</v>
      </c>
      <c r="J41" s="44">
        <f t="shared" ref="J41:J48" si="6">H41/I41</f>
        <v>2.86</v>
      </c>
      <c r="K41" s="3" t="s">
        <v>16</v>
      </c>
      <c r="L41" s="48">
        <v>50</v>
      </c>
      <c r="M41" s="57">
        <f t="shared" si="1"/>
        <v>143</v>
      </c>
    </row>
    <row r="42" spans="1:15" s="1" customFormat="1" ht="15" customHeight="1" x14ac:dyDescent="0.25">
      <c r="A42" s="3">
        <v>485</v>
      </c>
      <c r="B42" s="9" t="s">
        <v>73</v>
      </c>
      <c r="C42" s="9" t="s">
        <v>74</v>
      </c>
      <c r="D42" s="3" t="s">
        <v>39</v>
      </c>
      <c r="E42" s="23">
        <v>30000</v>
      </c>
      <c r="F42" s="36" t="s">
        <v>212</v>
      </c>
      <c r="G42" s="37" t="s">
        <v>213</v>
      </c>
      <c r="H42" s="35">
        <v>3</v>
      </c>
      <c r="I42" s="35">
        <v>100</v>
      </c>
      <c r="J42" s="44">
        <f t="shared" si="6"/>
        <v>0.03</v>
      </c>
      <c r="K42" s="3" t="s">
        <v>39</v>
      </c>
      <c r="L42" s="48">
        <v>30000</v>
      </c>
      <c r="M42" s="57">
        <f t="shared" si="1"/>
        <v>900</v>
      </c>
    </row>
    <row r="43" spans="1:15" s="1" customFormat="1" ht="15" customHeight="1" x14ac:dyDescent="0.25">
      <c r="A43" s="3">
        <v>497</v>
      </c>
      <c r="B43" s="9" t="s">
        <v>75</v>
      </c>
      <c r="C43" s="9" t="s">
        <v>76</v>
      </c>
      <c r="D43" s="3" t="s">
        <v>16</v>
      </c>
      <c r="E43" s="23">
        <v>40</v>
      </c>
      <c r="F43" s="36" t="s">
        <v>214</v>
      </c>
      <c r="G43" s="37" t="s">
        <v>215</v>
      </c>
      <c r="H43" s="35">
        <v>42.55</v>
      </c>
      <c r="I43" s="35">
        <v>1</v>
      </c>
      <c r="J43" s="44">
        <f t="shared" si="6"/>
        <v>42.55</v>
      </c>
      <c r="K43" s="3" t="s">
        <v>16</v>
      </c>
      <c r="L43" s="48">
        <v>40</v>
      </c>
      <c r="M43" s="57">
        <f t="shared" si="1"/>
        <v>1702</v>
      </c>
    </row>
    <row r="44" spans="1:15" s="1" customFormat="1" ht="15" customHeight="1" x14ac:dyDescent="0.25">
      <c r="A44" s="51">
        <v>498</v>
      </c>
      <c r="B44" s="9" t="s">
        <v>77</v>
      </c>
      <c r="C44" s="9" t="s">
        <v>78</v>
      </c>
      <c r="D44" s="3" t="s">
        <v>16</v>
      </c>
      <c r="E44" s="23">
        <v>1000</v>
      </c>
      <c r="F44" s="36" t="s">
        <v>216</v>
      </c>
      <c r="G44" s="37"/>
      <c r="H44" s="35">
        <v>0.47</v>
      </c>
      <c r="I44" s="35">
        <v>1</v>
      </c>
      <c r="J44" s="44">
        <f t="shared" si="6"/>
        <v>0.47</v>
      </c>
      <c r="K44" s="3" t="s">
        <v>16</v>
      </c>
      <c r="L44" s="48">
        <v>1000</v>
      </c>
      <c r="M44" s="57">
        <f t="shared" si="1"/>
        <v>470</v>
      </c>
    </row>
    <row r="45" spans="1:15" s="1" customFormat="1" ht="15" customHeight="1" x14ac:dyDescent="0.25">
      <c r="A45" s="3">
        <v>499</v>
      </c>
      <c r="B45" s="9" t="s">
        <v>79</v>
      </c>
      <c r="C45" s="9" t="s">
        <v>80</v>
      </c>
      <c r="D45" s="3" t="s">
        <v>16</v>
      </c>
      <c r="E45" s="23">
        <v>20</v>
      </c>
      <c r="F45" s="36" t="s">
        <v>217</v>
      </c>
      <c r="G45" s="37" t="s">
        <v>218</v>
      </c>
      <c r="H45" s="35">
        <v>29</v>
      </c>
      <c r="I45" s="35">
        <v>1</v>
      </c>
      <c r="J45" s="44">
        <f t="shared" si="6"/>
        <v>29</v>
      </c>
      <c r="K45" s="3" t="s">
        <v>16</v>
      </c>
      <c r="L45" s="48">
        <v>20</v>
      </c>
      <c r="M45" s="57">
        <f t="shared" si="1"/>
        <v>580</v>
      </c>
    </row>
    <row r="46" spans="1:15" s="1" customFormat="1" ht="15" customHeight="1" x14ac:dyDescent="0.25">
      <c r="A46" s="3">
        <v>501</v>
      </c>
      <c r="B46" s="9" t="s">
        <v>81</v>
      </c>
      <c r="C46" s="9" t="s">
        <v>82</v>
      </c>
      <c r="D46" s="3" t="s">
        <v>16</v>
      </c>
      <c r="E46" s="23">
        <v>400</v>
      </c>
      <c r="F46" s="36" t="s">
        <v>219</v>
      </c>
      <c r="G46" s="37" t="s">
        <v>220</v>
      </c>
      <c r="H46" s="35">
        <v>0.65</v>
      </c>
      <c r="I46" s="35">
        <v>1</v>
      </c>
      <c r="J46" s="44">
        <f t="shared" si="6"/>
        <v>0.65</v>
      </c>
      <c r="K46" s="3" t="s">
        <v>16</v>
      </c>
      <c r="L46" s="48">
        <v>400</v>
      </c>
      <c r="M46" s="57">
        <f t="shared" si="1"/>
        <v>260</v>
      </c>
    </row>
    <row r="47" spans="1:15" s="1" customFormat="1" ht="15" customHeight="1" x14ac:dyDescent="0.25">
      <c r="A47" s="3">
        <v>510</v>
      </c>
      <c r="B47" s="15" t="s">
        <v>83</v>
      </c>
      <c r="C47" s="15" t="s">
        <v>84</v>
      </c>
      <c r="D47" s="10" t="s">
        <v>16</v>
      </c>
      <c r="E47" s="23">
        <v>1000</v>
      </c>
      <c r="F47" s="36" t="s">
        <v>221</v>
      </c>
      <c r="G47" s="34" t="s">
        <v>222</v>
      </c>
      <c r="H47" s="35">
        <v>2</v>
      </c>
      <c r="I47" s="35">
        <v>1</v>
      </c>
      <c r="J47" s="44">
        <f t="shared" si="6"/>
        <v>2</v>
      </c>
      <c r="K47" s="10" t="s">
        <v>16</v>
      </c>
      <c r="L47" s="48">
        <v>1000</v>
      </c>
      <c r="M47" s="57">
        <f t="shared" si="1"/>
        <v>2000</v>
      </c>
    </row>
    <row r="48" spans="1:15" s="1" customFormat="1" ht="15" customHeight="1" x14ac:dyDescent="0.25">
      <c r="A48" s="3">
        <v>512</v>
      </c>
      <c r="B48" s="9" t="s">
        <v>85</v>
      </c>
      <c r="C48" s="9" t="s">
        <v>86</v>
      </c>
      <c r="D48" s="3" t="s">
        <v>16</v>
      </c>
      <c r="E48" s="23">
        <v>200</v>
      </c>
      <c r="F48" s="36" t="s">
        <v>223</v>
      </c>
      <c r="G48" s="37" t="s">
        <v>224</v>
      </c>
      <c r="H48" s="35">
        <v>0.36</v>
      </c>
      <c r="I48" s="35">
        <v>10</v>
      </c>
      <c r="J48" s="44">
        <f t="shared" si="6"/>
        <v>3.5999999999999997E-2</v>
      </c>
      <c r="K48" s="3" t="s">
        <v>16</v>
      </c>
      <c r="L48" s="48">
        <v>200</v>
      </c>
      <c r="M48" s="57">
        <f t="shared" si="1"/>
        <v>7.1999999999999993</v>
      </c>
    </row>
    <row r="49" spans="1:13" s="1" customFormat="1" ht="15" customHeight="1" x14ac:dyDescent="0.25">
      <c r="A49" s="8" t="s">
        <v>10</v>
      </c>
      <c r="B49" s="16" t="s">
        <v>87</v>
      </c>
      <c r="C49" s="16"/>
      <c r="D49" s="16"/>
      <c r="E49" s="24"/>
      <c r="F49" s="29"/>
      <c r="G49" s="17"/>
      <c r="H49" s="8"/>
      <c r="I49" s="16"/>
      <c r="J49" s="30"/>
      <c r="K49" s="16"/>
      <c r="L49" s="49"/>
      <c r="M49" s="56"/>
    </row>
    <row r="50" spans="1:13" s="1" customFormat="1" ht="15" customHeight="1" x14ac:dyDescent="0.25">
      <c r="A50" s="51">
        <v>569</v>
      </c>
      <c r="B50" s="9" t="s">
        <v>88</v>
      </c>
      <c r="C50" s="9" t="s">
        <v>89</v>
      </c>
      <c r="D50" s="3" t="s">
        <v>16</v>
      </c>
      <c r="E50" s="23">
        <v>600</v>
      </c>
      <c r="F50" s="36" t="s">
        <v>225</v>
      </c>
      <c r="G50" s="37" t="s">
        <v>226</v>
      </c>
      <c r="H50" s="35">
        <v>23.3</v>
      </c>
      <c r="I50" s="35">
        <v>100</v>
      </c>
      <c r="J50" s="44">
        <f t="shared" ref="J50" si="7">H50/I50</f>
        <v>0.23300000000000001</v>
      </c>
      <c r="K50" s="3" t="s">
        <v>16</v>
      </c>
      <c r="L50" s="48">
        <v>600</v>
      </c>
      <c r="M50" s="57">
        <f t="shared" si="1"/>
        <v>139.80000000000001</v>
      </c>
    </row>
    <row r="51" spans="1:13" s="1" customFormat="1" ht="15" customHeight="1" x14ac:dyDescent="0.25">
      <c r="A51" s="8" t="s">
        <v>10</v>
      </c>
      <c r="B51" s="16" t="s">
        <v>90</v>
      </c>
      <c r="C51" s="16"/>
      <c r="D51" s="16"/>
      <c r="E51" s="24"/>
      <c r="F51" s="29"/>
      <c r="G51" s="17"/>
      <c r="H51" s="8"/>
      <c r="I51" s="16"/>
      <c r="J51" s="30"/>
      <c r="K51" s="16"/>
      <c r="L51" s="49"/>
      <c r="M51" s="56"/>
    </row>
    <row r="52" spans="1:13" s="1" customFormat="1" ht="15" customHeight="1" x14ac:dyDescent="0.25">
      <c r="A52" s="3">
        <v>580</v>
      </c>
      <c r="B52" s="15" t="s">
        <v>91</v>
      </c>
      <c r="C52" s="15" t="s">
        <v>92</v>
      </c>
      <c r="D52" s="10" t="s">
        <v>16</v>
      </c>
      <c r="E52" s="23">
        <v>8000</v>
      </c>
      <c r="F52" s="33" t="s">
        <v>227</v>
      </c>
      <c r="G52" s="34" t="s">
        <v>228</v>
      </c>
      <c r="H52" s="35">
        <v>3.36</v>
      </c>
      <c r="I52" s="35">
        <v>100</v>
      </c>
      <c r="J52" s="44">
        <f t="shared" ref="J52:J68" si="8">H52/I52</f>
        <v>3.3599999999999998E-2</v>
      </c>
      <c r="K52" s="10" t="s">
        <v>16</v>
      </c>
      <c r="L52" s="48">
        <v>8000</v>
      </c>
      <c r="M52" s="57">
        <f t="shared" si="1"/>
        <v>268.8</v>
      </c>
    </row>
    <row r="53" spans="1:13" s="1" customFormat="1" ht="15" customHeight="1" x14ac:dyDescent="0.25">
      <c r="A53" s="3">
        <v>585</v>
      </c>
      <c r="B53" s="15" t="s">
        <v>94</v>
      </c>
      <c r="C53" s="9" t="s">
        <v>95</v>
      </c>
      <c r="D53" s="3" t="s">
        <v>16</v>
      </c>
      <c r="E53" s="23">
        <v>600</v>
      </c>
      <c r="F53" s="36" t="s">
        <v>229</v>
      </c>
      <c r="G53" s="37" t="s">
        <v>230</v>
      </c>
      <c r="H53" s="35">
        <v>7.62</v>
      </c>
      <c r="I53" s="35">
        <v>200</v>
      </c>
      <c r="J53" s="44">
        <f t="shared" si="8"/>
        <v>3.8100000000000002E-2</v>
      </c>
      <c r="K53" s="3" t="s">
        <v>16</v>
      </c>
      <c r="L53" s="48">
        <v>600</v>
      </c>
      <c r="M53" s="57">
        <f t="shared" si="1"/>
        <v>22.86</v>
      </c>
    </row>
    <row r="54" spans="1:13" s="1" customFormat="1" ht="15" customHeight="1" x14ac:dyDescent="0.25">
      <c r="A54" s="3">
        <v>586</v>
      </c>
      <c r="B54" s="15" t="s">
        <v>96</v>
      </c>
      <c r="C54" s="15" t="s">
        <v>97</v>
      </c>
      <c r="D54" s="3" t="s">
        <v>16</v>
      </c>
      <c r="E54" s="23">
        <v>600</v>
      </c>
      <c r="F54" s="33" t="s">
        <v>231</v>
      </c>
      <c r="G54" s="34" t="e">
        <f>#REF!</f>
        <v>#REF!</v>
      </c>
      <c r="H54" s="35">
        <v>13.68</v>
      </c>
      <c r="I54" s="35">
        <v>200</v>
      </c>
      <c r="J54" s="44">
        <f t="shared" si="8"/>
        <v>6.8400000000000002E-2</v>
      </c>
      <c r="K54" s="3" t="s">
        <v>16</v>
      </c>
      <c r="L54" s="48">
        <v>600</v>
      </c>
      <c r="M54" s="57">
        <f t="shared" si="1"/>
        <v>41.04</v>
      </c>
    </row>
    <row r="55" spans="1:13" s="1" customFormat="1" ht="15" customHeight="1" x14ac:dyDescent="0.25">
      <c r="A55" s="3">
        <v>596</v>
      </c>
      <c r="B55" s="15" t="s">
        <v>99</v>
      </c>
      <c r="C55" s="9" t="s">
        <v>100</v>
      </c>
      <c r="D55" s="3" t="s">
        <v>98</v>
      </c>
      <c r="E55" s="23">
        <v>25</v>
      </c>
      <c r="F55" s="36" t="s">
        <v>232</v>
      </c>
      <c r="G55" s="37" t="s">
        <v>233</v>
      </c>
      <c r="H55" s="35">
        <v>25</v>
      </c>
      <c r="I55" s="35">
        <v>2</v>
      </c>
      <c r="J55" s="44">
        <f t="shared" si="8"/>
        <v>12.5</v>
      </c>
      <c r="K55" s="3" t="s">
        <v>98</v>
      </c>
      <c r="L55" s="48">
        <v>25</v>
      </c>
      <c r="M55" s="57">
        <f t="shared" si="1"/>
        <v>312.5</v>
      </c>
    </row>
    <row r="56" spans="1:13" s="1" customFormat="1" ht="15" customHeight="1" x14ac:dyDescent="0.25">
      <c r="A56" s="3">
        <v>597</v>
      </c>
      <c r="B56" s="15" t="s">
        <v>101</v>
      </c>
      <c r="C56" s="9" t="s">
        <v>102</v>
      </c>
      <c r="D56" s="3" t="s">
        <v>98</v>
      </c>
      <c r="E56" s="23">
        <v>20</v>
      </c>
      <c r="F56" s="36" t="s">
        <v>234</v>
      </c>
      <c r="G56" s="37" t="s">
        <v>235</v>
      </c>
      <c r="H56" s="35">
        <v>18.5</v>
      </c>
      <c r="I56" s="35">
        <v>2</v>
      </c>
      <c r="J56" s="44">
        <f t="shared" si="8"/>
        <v>9.25</v>
      </c>
      <c r="K56" s="3" t="s">
        <v>98</v>
      </c>
      <c r="L56" s="48">
        <v>20</v>
      </c>
      <c r="M56" s="57">
        <f t="shared" si="1"/>
        <v>185</v>
      </c>
    </row>
    <row r="57" spans="1:13" s="1" customFormat="1" ht="15" customHeight="1" x14ac:dyDescent="0.25">
      <c r="A57" s="59">
        <v>604</v>
      </c>
      <c r="B57" s="15" t="s">
        <v>103</v>
      </c>
      <c r="C57" s="15" t="s">
        <v>104</v>
      </c>
      <c r="D57" s="3" t="s">
        <v>105</v>
      </c>
      <c r="E57" s="23">
        <v>360</v>
      </c>
      <c r="F57" s="33" t="s">
        <v>236</v>
      </c>
      <c r="G57" s="34" t="s">
        <v>237</v>
      </c>
      <c r="H57" s="35">
        <v>4.5599999999999996</v>
      </c>
      <c r="I57" s="35">
        <v>120</v>
      </c>
      <c r="J57" s="44">
        <f t="shared" si="8"/>
        <v>3.7999999999999999E-2</v>
      </c>
      <c r="K57" s="3" t="s">
        <v>105</v>
      </c>
      <c r="L57" s="48">
        <v>360</v>
      </c>
      <c r="M57" s="57">
        <f t="shared" si="1"/>
        <v>13.68</v>
      </c>
    </row>
    <row r="58" spans="1:13" s="1" customFormat="1" ht="15" customHeight="1" x14ac:dyDescent="0.25">
      <c r="A58" s="59">
        <v>611</v>
      </c>
      <c r="B58" s="15" t="s">
        <v>106</v>
      </c>
      <c r="C58" s="9" t="s">
        <v>107</v>
      </c>
      <c r="D58" s="3" t="s">
        <v>16</v>
      </c>
      <c r="E58" s="23">
        <v>300</v>
      </c>
      <c r="F58" s="33" t="s">
        <v>238</v>
      </c>
      <c r="G58" s="37" t="s">
        <v>239</v>
      </c>
      <c r="H58" s="35">
        <v>18</v>
      </c>
      <c r="I58" s="35">
        <v>12</v>
      </c>
      <c r="J58" s="44">
        <f t="shared" si="8"/>
        <v>1.5</v>
      </c>
      <c r="K58" s="3" t="s">
        <v>16</v>
      </c>
      <c r="L58" s="48">
        <v>300</v>
      </c>
      <c r="M58" s="57">
        <f t="shared" si="1"/>
        <v>450</v>
      </c>
    </row>
    <row r="59" spans="1:13" s="1" customFormat="1" ht="15" customHeight="1" x14ac:dyDescent="0.25">
      <c r="A59" s="59">
        <v>613</v>
      </c>
      <c r="B59" s="15" t="s">
        <v>108</v>
      </c>
      <c r="C59" s="15" t="s">
        <v>109</v>
      </c>
      <c r="D59" s="3" t="s">
        <v>16</v>
      </c>
      <c r="E59" s="23">
        <v>1500</v>
      </c>
      <c r="F59" s="33" t="s">
        <v>240</v>
      </c>
      <c r="G59" s="34" t="e">
        <f>#REF!</f>
        <v>#REF!</v>
      </c>
      <c r="H59" s="35">
        <v>5.76</v>
      </c>
      <c r="I59" s="35">
        <v>100</v>
      </c>
      <c r="J59" s="44">
        <f t="shared" si="8"/>
        <v>5.7599999999999998E-2</v>
      </c>
      <c r="K59" s="3" t="s">
        <v>16</v>
      </c>
      <c r="L59" s="48">
        <v>1500</v>
      </c>
      <c r="M59" s="57">
        <f t="shared" si="1"/>
        <v>86.399999999999991</v>
      </c>
    </row>
    <row r="60" spans="1:13" s="1" customFormat="1" ht="15" customHeight="1" x14ac:dyDescent="0.25">
      <c r="A60" s="59">
        <v>614</v>
      </c>
      <c r="B60" s="15" t="s">
        <v>110</v>
      </c>
      <c r="C60" s="15" t="s">
        <v>109</v>
      </c>
      <c r="D60" s="3" t="s">
        <v>16</v>
      </c>
      <c r="E60" s="23">
        <v>1500</v>
      </c>
      <c r="F60" s="33" t="s">
        <v>241</v>
      </c>
      <c r="G60" s="34" t="e">
        <f>#REF!</f>
        <v>#REF!</v>
      </c>
      <c r="H60" s="35">
        <v>5.76</v>
      </c>
      <c r="I60" s="35">
        <v>100</v>
      </c>
      <c r="J60" s="44">
        <f t="shared" si="8"/>
        <v>5.7599999999999998E-2</v>
      </c>
      <c r="K60" s="3" t="s">
        <v>16</v>
      </c>
      <c r="L60" s="48">
        <v>1500</v>
      </c>
      <c r="M60" s="57">
        <f t="shared" si="1"/>
        <v>86.399999999999991</v>
      </c>
    </row>
    <row r="61" spans="1:13" s="1" customFormat="1" ht="15" customHeight="1" x14ac:dyDescent="0.25">
      <c r="A61" s="59">
        <v>615</v>
      </c>
      <c r="B61" s="15" t="s">
        <v>111</v>
      </c>
      <c r="C61" s="15" t="s">
        <v>109</v>
      </c>
      <c r="D61" s="3" t="s">
        <v>16</v>
      </c>
      <c r="E61" s="23">
        <v>2000</v>
      </c>
      <c r="F61" s="33" t="s">
        <v>242</v>
      </c>
      <c r="G61" s="34" t="e">
        <f>#REF!</f>
        <v>#REF!</v>
      </c>
      <c r="H61" s="35">
        <v>5.76</v>
      </c>
      <c r="I61" s="35">
        <v>100</v>
      </c>
      <c r="J61" s="44">
        <f t="shared" si="8"/>
        <v>5.7599999999999998E-2</v>
      </c>
      <c r="K61" s="3" t="s">
        <v>16</v>
      </c>
      <c r="L61" s="48">
        <v>2000</v>
      </c>
      <c r="M61" s="57">
        <f t="shared" si="1"/>
        <v>115.2</v>
      </c>
    </row>
    <row r="62" spans="1:13" s="1" customFormat="1" ht="15" customHeight="1" x14ac:dyDescent="0.25">
      <c r="A62" s="51">
        <v>616</v>
      </c>
      <c r="B62" s="15" t="s">
        <v>112</v>
      </c>
      <c r="C62" s="15" t="s">
        <v>109</v>
      </c>
      <c r="D62" s="3" t="s">
        <v>16</v>
      </c>
      <c r="E62" s="23">
        <v>500</v>
      </c>
      <c r="F62" s="33" t="s">
        <v>243</v>
      </c>
      <c r="G62" s="34" t="e">
        <f>#REF!</f>
        <v>#REF!</v>
      </c>
      <c r="H62" s="35">
        <v>5.76</v>
      </c>
      <c r="I62" s="35">
        <v>100</v>
      </c>
      <c r="J62" s="44">
        <f t="shared" si="8"/>
        <v>5.7599999999999998E-2</v>
      </c>
      <c r="K62" s="3" t="s">
        <v>16</v>
      </c>
      <c r="L62" s="48">
        <v>500</v>
      </c>
      <c r="M62" s="57">
        <f t="shared" si="1"/>
        <v>28.8</v>
      </c>
    </row>
    <row r="63" spans="1:13" s="1" customFormat="1" ht="15" customHeight="1" x14ac:dyDescent="0.25">
      <c r="A63" s="59">
        <v>617</v>
      </c>
      <c r="B63" s="15" t="s">
        <v>113</v>
      </c>
      <c r="C63" s="15" t="s">
        <v>114</v>
      </c>
      <c r="D63" s="3" t="s">
        <v>39</v>
      </c>
      <c r="E63" s="23">
        <v>75</v>
      </c>
      <c r="F63" s="33" t="s">
        <v>244</v>
      </c>
      <c r="G63" s="34" t="s">
        <v>245</v>
      </c>
      <c r="H63" s="35">
        <v>32.4</v>
      </c>
      <c r="I63" s="35">
        <v>15</v>
      </c>
      <c r="J63" s="44">
        <f t="shared" si="8"/>
        <v>2.1599999999999997</v>
      </c>
      <c r="K63" s="3" t="s">
        <v>39</v>
      </c>
      <c r="L63" s="48">
        <v>75</v>
      </c>
      <c r="M63" s="57">
        <f t="shared" si="1"/>
        <v>161.99999999999997</v>
      </c>
    </row>
    <row r="64" spans="1:13" s="1" customFormat="1" ht="15" customHeight="1" x14ac:dyDescent="0.25">
      <c r="A64" s="59">
        <v>618</v>
      </c>
      <c r="B64" s="15" t="s">
        <v>115</v>
      </c>
      <c r="C64" s="15" t="s">
        <v>116</v>
      </c>
      <c r="D64" s="3" t="s">
        <v>93</v>
      </c>
      <c r="E64" s="23">
        <v>40</v>
      </c>
      <c r="F64" s="33" t="s">
        <v>246</v>
      </c>
      <c r="G64" s="34" t="s">
        <v>247</v>
      </c>
      <c r="H64" s="35">
        <v>55.75</v>
      </c>
      <c r="I64" s="35">
        <v>10</v>
      </c>
      <c r="J64" s="44">
        <f t="shared" si="8"/>
        <v>5.5750000000000002</v>
      </c>
      <c r="K64" s="3" t="s">
        <v>93</v>
      </c>
      <c r="L64" s="48">
        <v>40</v>
      </c>
      <c r="M64" s="57">
        <f t="shared" si="1"/>
        <v>223</v>
      </c>
    </row>
    <row r="65" spans="1:13" s="1" customFormat="1" ht="15" customHeight="1" x14ac:dyDescent="0.25">
      <c r="A65" s="59">
        <v>628</v>
      </c>
      <c r="B65" s="15" t="s">
        <v>117</v>
      </c>
      <c r="C65" s="15" t="s">
        <v>118</v>
      </c>
      <c r="D65" s="3" t="s">
        <v>16</v>
      </c>
      <c r="E65" s="23">
        <v>1000</v>
      </c>
      <c r="F65" s="33" t="s">
        <v>248</v>
      </c>
      <c r="G65" s="34" t="s">
        <v>249</v>
      </c>
      <c r="H65" s="35">
        <v>32</v>
      </c>
      <c r="I65" s="35">
        <v>100</v>
      </c>
      <c r="J65" s="44">
        <f t="shared" si="8"/>
        <v>0.32</v>
      </c>
      <c r="K65" s="3" t="s">
        <v>16</v>
      </c>
      <c r="L65" s="48">
        <v>1000</v>
      </c>
      <c r="M65" s="57">
        <f t="shared" si="1"/>
        <v>320</v>
      </c>
    </row>
    <row r="66" spans="1:13" s="1" customFormat="1" ht="15" customHeight="1" x14ac:dyDescent="0.25">
      <c r="A66" s="3">
        <v>632</v>
      </c>
      <c r="B66" s="9" t="s">
        <v>119</v>
      </c>
      <c r="C66" s="9" t="s">
        <v>120</v>
      </c>
      <c r="D66" s="3" t="s">
        <v>0</v>
      </c>
      <c r="E66" s="23">
        <v>5</v>
      </c>
      <c r="F66" s="36" t="s">
        <v>250</v>
      </c>
      <c r="G66" s="37" t="s">
        <v>251</v>
      </c>
      <c r="H66" s="35">
        <v>118.5</v>
      </c>
      <c r="I66" s="35">
        <v>1</v>
      </c>
      <c r="J66" s="44">
        <f t="shared" si="8"/>
        <v>118.5</v>
      </c>
      <c r="K66" s="3" t="s">
        <v>0</v>
      </c>
      <c r="L66" s="48">
        <v>5</v>
      </c>
      <c r="M66" s="57">
        <f t="shared" si="1"/>
        <v>592.5</v>
      </c>
    </row>
    <row r="67" spans="1:13" s="1" customFormat="1" ht="15" customHeight="1" x14ac:dyDescent="0.25">
      <c r="A67" s="3">
        <v>637</v>
      </c>
      <c r="B67" s="46" t="s">
        <v>121</v>
      </c>
      <c r="C67" s="15" t="s">
        <v>122</v>
      </c>
      <c r="D67" s="3" t="s">
        <v>12</v>
      </c>
      <c r="E67" s="23">
        <v>5</v>
      </c>
      <c r="F67" s="42" t="s">
        <v>252</v>
      </c>
      <c r="G67" s="34" t="s">
        <v>253</v>
      </c>
      <c r="H67" s="35">
        <v>15</v>
      </c>
      <c r="I67" s="35">
        <v>15</v>
      </c>
      <c r="J67" s="44">
        <f t="shared" si="8"/>
        <v>1</v>
      </c>
      <c r="K67" s="3" t="s">
        <v>12</v>
      </c>
      <c r="L67" s="48">
        <v>5</v>
      </c>
      <c r="M67" s="57">
        <f t="shared" si="1"/>
        <v>5</v>
      </c>
    </row>
    <row r="68" spans="1:13" s="1" customFormat="1" ht="15" customHeight="1" x14ac:dyDescent="0.25">
      <c r="A68" s="3">
        <v>640</v>
      </c>
      <c r="B68" s="15" t="s">
        <v>123</v>
      </c>
      <c r="C68" s="15" t="s">
        <v>124</v>
      </c>
      <c r="D68" s="3" t="s">
        <v>125</v>
      </c>
      <c r="E68" s="23">
        <v>4000</v>
      </c>
      <c r="F68" s="33" t="s">
        <v>254</v>
      </c>
      <c r="G68" s="34" t="s">
        <v>255</v>
      </c>
      <c r="H68" s="35">
        <v>56.4</v>
      </c>
      <c r="I68" s="35">
        <v>5000</v>
      </c>
      <c r="J68" s="44">
        <f t="shared" si="8"/>
        <v>1.128E-2</v>
      </c>
      <c r="K68" s="3" t="s">
        <v>125</v>
      </c>
      <c r="L68" s="48">
        <v>4000</v>
      </c>
      <c r="M68" s="57">
        <f t="shared" si="1"/>
        <v>45.12</v>
      </c>
    </row>
    <row r="69" spans="1:13" s="1" customFormat="1" ht="15" customHeight="1" x14ac:dyDescent="0.25">
      <c r="A69" s="3">
        <v>649</v>
      </c>
      <c r="B69" s="15" t="s">
        <v>126</v>
      </c>
      <c r="C69" s="15" t="s">
        <v>127</v>
      </c>
      <c r="D69" s="3" t="s">
        <v>39</v>
      </c>
      <c r="E69" s="23">
        <v>500</v>
      </c>
      <c r="F69" s="33" t="s">
        <v>256</v>
      </c>
      <c r="G69" s="34" t="s">
        <v>257</v>
      </c>
      <c r="H69" s="35">
        <v>33</v>
      </c>
      <c r="I69" s="35">
        <v>100</v>
      </c>
      <c r="J69" s="44">
        <f t="shared" ref="J69:J79" si="9">H69/I69</f>
        <v>0.33</v>
      </c>
      <c r="K69" s="3" t="s">
        <v>39</v>
      </c>
      <c r="L69" s="48">
        <v>500</v>
      </c>
      <c r="M69" s="57">
        <f t="shared" si="1"/>
        <v>165</v>
      </c>
    </row>
    <row r="70" spans="1:13" s="1" customFormat="1" ht="15" customHeight="1" x14ac:dyDescent="0.25">
      <c r="A70" s="3">
        <v>656</v>
      </c>
      <c r="B70" s="15" t="s">
        <v>128</v>
      </c>
      <c r="C70" s="15" t="s">
        <v>129</v>
      </c>
      <c r="D70" s="3" t="s">
        <v>16</v>
      </c>
      <c r="E70" s="23">
        <v>500</v>
      </c>
      <c r="F70" s="33" t="s">
        <v>258</v>
      </c>
      <c r="G70" s="34" t="s">
        <v>259</v>
      </c>
      <c r="H70" s="35">
        <v>12.35</v>
      </c>
      <c r="I70" s="35">
        <v>50</v>
      </c>
      <c r="J70" s="44">
        <f t="shared" si="9"/>
        <v>0.247</v>
      </c>
      <c r="K70" s="3" t="s">
        <v>16</v>
      </c>
      <c r="L70" s="48">
        <v>500</v>
      </c>
      <c r="M70" s="57">
        <f t="shared" si="1"/>
        <v>123.5</v>
      </c>
    </row>
    <row r="71" spans="1:13" s="1" customFormat="1" ht="15" customHeight="1" x14ac:dyDescent="0.25">
      <c r="A71" s="51">
        <v>663</v>
      </c>
      <c r="B71" s="15" t="s">
        <v>130</v>
      </c>
      <c r="C71" s="9" t="s">
        <v>131</v>
      </c>
      <c r="D71" s="3" t="s">
        <v>16</v>
      </c>
      <c r="E71" s="23">
        <v>10</v>
      </c>
      <c r="F71" s="33" t="s">
        <v>260</v>
      </c>
      <c r="G71" s="37" t="s">
        <v>261</v>
      </c>
      <c r="H71" s="35">
        <v>14.4</v>
      </c>
      <c r="I71" s="35">
        <v>2</v>
      </c>
      <c r="J71" s="44">
        <f t="shared" si="9"/>
        <v>7.2</v>
      </c>
      <c r="K71" s="3" t="s">
        <v>16</v>
      </c>
      <c r="L71" s="48">
        <v>10</v>
      </c>
      <c r="M71" s="57">
        <f t="shared" si="1"/>
        <v>72</v>
      </c>
    </row>
    <row r="72" spans="1:13" s="1" customFormat="1" ht="15" customHeight="1" x14ac:dyDescent="0.25">
      <c r="A72" s="3">
        <v>668</v>
      </c>
      <c r="B72" s="15" t="s">
        <v>132</v>
      </c>
      <c r="C72" s="15" t="s">
        <v>133</v>
      </c>
      <c r="D72" s="3" t="s">
        <v>16</v>
      </c>
      <c r="E72" s="23">
        <v>2400</v>
      </c>
      <c r="F72" s="33" t="s">
        <v>262</v>
      </c>
      <c r="G72" s="34" t="s">
        <v>263</v>
      </c>
      <c r="H72" s="35">
        <v>3.18</v>
      </c>
      <c r="I72" s="35">
        <v>200</v>
      </c>
      <c r="J72" s="44">
        <f t="shared" si="9"/>
        <v>1.5900000000000001E-2</v>
      </c>
      <c r="K72" s="3" t="s">
        <v>16</v>
      </c>
      <c r="L72" s="48">
        <v>2400</v>
      </c>
      <c r="M72" s="57">
        <f t="shared" si="1"/>
        <v>38.160000000000004</v>
      </c>
    </row>
    <row r="73" spans="1:13" s="1" customFormat="1" ht="15" customHeight="1" x14ac:dyDescent="0.25">
      <c r="A73" s="3">
        <v>675</v>
      </c>
      <c r="B73" s="15" t="s">
        <v>134</v>
      </c>
      <c r="C73" s="15" t="s">
        <v>135</v>
      </c>
      <c r="D73" s="3" t="s">
        <v>39</v>
      </c>
      <c r="E73" s="23">
        <v>3000</v>
      </c>
      <c r="F73" s="33" t="s">
        <v>264</v>
      </c>
      <c r="G73" s="34" t="s">
        <v>265</v>
      </c>
      <c r="H73" s="35">
        <v>33.6</v>
      </c>
      <c r="I73" s="35">
        <v>500</v>
      </c>
      <c r="J73" s="44">
        <f t="shared" si="9"/>
        <v>6.720000000000001E-2</v>
      </c>
      <c r="K73" s="3" t="s">
        <v>39</v>
      </c>
      <c r="L73" s="48">
        <v>3000</v>
      </c>
      <c r="M73" s="57">
        <f t="shared" si="1"/>
        <v>201.60000000000002</v>
      </c>
    </row>
    <row r="74" spans="1:13" s="1" customFormat="1" ht="15" customHeight="1" x14ac:dyDescent="0.25">
      <c r="A74" s="3">
        <v>677</v>
      </c>
      <c r="B74" s="15" t="s">
        <v>136</v>
      </c>
      <c r="C74" s="15" t="s">
        <v>137</v>
      </c>
      <c r="D74" s="10" t="s">
        <v>16</v>
      </c>
      <c r="E74" s="23">
        <v>500</v>
      </c>
      <c r="F74" s="33" t="s">
        <v>266</v>
      </c>
      <c r="G74" s="34" t="s">
        <v>267</v>
      </c>
      <c r="H74" s="35">
        <v>8.94</v>
      </c>
      <c r="I74" s="35">
        <v>100</v>
      </c>
      <c r="J74" s="44">
        <f t="shared" si="9"/>
        <v>8.9399999999999993E-2</v>
      </c>
      <c r="K74" s="10" t="s">
        <v>16</v>
      </c>
      <c r="L74" s="48">
        <v>500</v>
      </c>
      <c r="M74" s="57">
        <f t="shared" si="1"/>
        <v>44.699999999999996</v>
      </c>
    </row>
    <row r="75" spans="1:13" s="1" customFormat="1" ht="15" customHeight="1" x14ac:dyDescent="0.25">
      <c r="A75" s="51">
        <v>678</v>
      </c>
      <c r="B75" s="15" t="s">
        <v>138</v>
      </c>
      <c r="C75" s="9" t="s">
        <v>139</v>
      </c>
      <c r="D75" s="10" t="s">
        <v>93</v>
      </c>
      <c r="E75" s="23">
        <v>9000</v>
      </c>
      <c r="F75" s="33" t="s">
        <v>268</v>
      </c>
      <c r="G75" s="34" t="s">
        <v>269</v>
      </c>
      <c r="H75" s="35">
        <v>16.8</v>
      </c>
      <c r="I75" s="35">
        <v>300</v>
      </c>
      <c r="J75" s="44">
        <f t="shared" si="9"/>
        <v>5.6000000000000001E-2</v>
      </c>
      <c r="K75" s="10" t="s">
        <v>93</v>
      </c>
      <c r="L75" s="48">
        <v>9000</v>
      </c>
      <c r="M75" s="57">
        <f t="shared" ref="M75:M89" si="10">J75*L75</f>
        <v>504</v>
      </c>
    </row>
    <row r="76" spans="1:13" s="1" customFormat="1" ht="15" customHeight="1" x14ac:dyDescent="0.25">
      <c r="A76" s="3">
        <v>685</v>
      </c>
      <c r="B76" s="15" t="s">
        <v>140</v>
      </c>
      <c r="C76" s="9" t="s">
        <v>141</v>
      </c>
      <c r="D76" s="3" t="s">
        <v>16</v>
      </c>
      <c r="E76" s="23">
        <v>10</v>
      </c>
      <c r="F76" s="33" t="s">
        <v>270</v>
      </c>
      <c r="G76" s="37" t="s">
        <v>271</v>
      </c>
      <c r="H76" s="35">
        <v>15</v>
      </c>
      <c r="I76" s="35">
        <v>5</v>
      </c>
      <c r="J76" s="44">
        <f t="shared" si="9"/>
        <v>3</v>
      </c>
      <c r="K76" s="3" t="s">
        <v>16</v>
      </c>
      <c r="L76" s="48">
        <v>10</v>
      </c>
      <c r="M76" s="57">
        <f t="shared" si="10"/>
        <v>30</v>
      </c>
    </row>
    <row r="77" spans="1:13" s="1" customFormat="1" ht="15" customHeight="1" x14ac:dyDescent="0.25">
      <c r="A77" s="3">
        <v>686</v>
      </c>
      <c r="B77" s="15" t="s">
        <v>140</v>
      </c>
      <c r="C77" s="9" t="s">
        <v>142</v>
      </c>
      <c r="D77" s="10" t="s">
        <v>16</v>
      </c>
      <c r="E77" s="23">
        <v>10</v>
      </c>
      <c r="F77" s="33" t="s">
        <v>270</v>
      </c>
      <c r="G77" s="37" t="s">
        <v>272</v>
      </c>
      <c r="H77" s="35">
        <v>15</v>
      </c>
      <c r="I77" s="35">
        <v>5</v>
      </c>
      <c r="J77" s="44">
        <f t="shared" si="9"/>
        <v>3</v>
      </c>
      <c r="K77" s="10" t="s">
        <v>16</v>
      </c>
      <c r="L77" s="48">
        <v>10</v>
      </c>
      <c r="M77" s="57">
        <f t="shared" si="10"/>
        <v>30</v>
      </c>
    </row>
    <row r="78" spans="1:13" s="1" customFormat="1" ht="15" customHeight="1" x14ac:dyDescent="0.25">
      <c r="A78" s="3">
        <v>694</v>
      </c>
      <c r="B78" s="15" t="s">
        <v>140</v>
      </c>
      <c r="C78" s="9" t="s">
        <v>143</v>
      </c>
      <c r="D78" s="10" t="s">
        <v>16</v>
      </c>
      <c r="E78" s="23">
        <v>10</v>
      </c>
      <c r="F78" s="33" t="s">
        <v>270</v>
      </c>
      <c r="G78" s="37" t="s">
        <v>273</v>
      </c>
      <c r="H78" s="35">
        <v>15</v>
      </c>
      <c r="I78" s="35">
        <v>5</v>
      </c>
      <c r="J78" s="44">
        <f t="shared" si="9"/>
        <v>3</v>
      </c>
      <c r="K78" s="10" t="s">
        <v>16</v>
      </c>
      <c r="L78" s="48">
        <v>10</v>
      </c>
      <c r="M78" s="57">
        <f t="shared" si="10"/>
        <v>30</v>
      </c>
    </row>
    <row r="79" spans="1:13" s="1" customFormat="1" ht="15" customHeight="1" x14ac:dyDescent="0.25">
      <c r="A79" s="3">
        <v>700</v>
      </c>
      <c r="B79" s="15" t="s">
        <v>140</v>
      </c>
      <c r="C79" s="9" t="s">
        <v>144</v>
      </c>
      <c r="D79" s="3" t="s">
        <v>16</v>
      </c>
      <c r="E79" s="23">
        <v>10</v>
      </c>
      <c r="F79" s="33" t="s">
        <v>270</v>
      </c>
      <c r="G79" s="37" t="s">
        <v>274</v>
      </c>
      <c r="H79" s="35">
        <v>15</v>
      </c>
      <c r="I79" s="35">
        <v>5</v>
      </c>
      <c r="J79" s="44">
        <f t="shared" si="9"/>
        <v>3</v>
      </c>
      <c r="K79" s="3" t="s">
        <v>16</v>
      </c>
      <c r="L79" s="48">
        <v>10</v>
      </c>
      <c r="M79" s="57">
        <f t="shared" si="10"/>
        <v>30</v>
      </c>
    </row>
    <row r="80" spans="1:13" s="1" customFormat="1" ht="15" customHeight="1" x14ac:dyDescent="0.25">
      <c r="A80" s="18" t="s">
        <v>10</v>
      </c>
      <c r="B80" s="19" t="s">
        <v>145</v>
      </c>
      <c r="C80" s="19"/>
      <c r="D80" s="19"/>
      <c r="E80" s="25"/>
      <c r="F80" s="31"/>
      <c r="G80" s="20"/>
      <c r="H80" s="21"/>
      <c r="I80" s="19"/>
      <c r="J80" s="32"/>
      <c r="K80" s="19"/>
      <c r="L80" s="50"/>
      <c r="M80" s="56"/>
    </row>
    <row r="81" spans="1:13" s="1" customFormat="1" ht="15" customHeight="1" x14ac:dyDescent="0.25">
      <c r="A81" s="3">
        <v>743</v>
      </c>
      <c r="B81" s="9" t="s">
        <v>146</v>
      </c>
      <c r="C81" s="9" t="s">
        <v>147</v>
      </c>
      <c r="D81" s="2" t="s">
        <v>16</v>
      </c>
      <c r="E81" s="23">
        <v>250</v>
      </c>
      <c r="F81" s="36" t="s">
        <v>275</v>
      </c>
      <c r="G81" s="37" t="s">
        <v>276</v>
      </c>
      <c r="H81" s="35">
        <v>125</v>
      </c>
      <c r="I81" s="35">
        <v>5</v>
      </c>
      <c r="J81" s="44">
        <f t="shared" ref="J81:J89" si="11">H81/I81</f>
        <v>25</v>
      </c>
      <c r="K81" s="2" t="s">
        <v>16</v>
      </c>
      <c r="L81" s="48">
        <v>250</v>
      </c>
      <c r="M81" s="57">
        <f t="shared" si="10"/>
        <v>6250</v>
      </c>
    </row>
    <row r="82" spans="1:13" s="1" customFormat="1" ht="15" customHeight="1" x14ac:dyDescent="0.25">
      <c r="A82" s="3">
        <v>748</v>
      </c>
      <c r="B82" s="15" t="s">
        <v>148</v>
      </c>
      <c r="C82" s="15" t="s">
        <v>149</v>
      </c>
      <c r="D82" s="2"/>
      <c r="E82" s="23">
        <v>2000</v>
      </c>
      <c r="F82" s="33" t="s">
        <v>277</v>
      </c>
      <c r="G82" s="34" t="s">
        <v>278</v>
      </c>
      <c r="H82" s="35">
        <v>16</v>
      </c>
      <c r="I82" s="35">
        <v>200</v>
      </c>
      <c r="J82" s="44">
        <f t="shared" si="11"/>
        <v>0.08</v>
      </c>
      <c r="K82" s="2"/>
      <c r="L82" s="48">
        <v>2000</v>
      </c>
      <c r="M82" s="57">
        <f t="shared" si="10"/>
        <v>160</v>
      </c>
    </row>
    <row r="83" spans="1:13" s="1" customFormat="1" ht="15" customHeight="1" x14ac:dyDescent="0.25">
      <c r="A83" s="3">
        <v>749</v>
      </c>
      <c r="B83" s="9" t="s">
        <v>150</v>
      </c>
      <c r="C83" s="9" t="s">
        <v>151</v>
      </c>
      <c r="D83" s="3" t="s">
        <v>16</v>
      </c>
      <c r="E83" s="23">
        <v>100</v>
      </c>
      <c r="F83" s="36" t="s">
        <v>279</v>
      </c>
      <c r="G83" s="37" t="s">
        <v>151</v>
      </c>
      <c r="H83" s="35">
        <v>57.95</v>
      </c>
      <c r="I83" s="35">
        <v>1</v>
      </c>
      <c r="J83" s="44">
        <f t="shared" si="11"/>
        <v>57.95</v>
      </c>
      <c r="K83" s="3" t="s">
        <v>16</v>
      </c>
      <c r="L83" s="48">
        <v>100</v>
      </c>
      <c r="M83" s="57">
        <f t="shared" si="10"/>
        <v>5795</v>
      </c>
    </row>
    <row r="84" spans="1:13" s="1" customFormat="1" ht="15" customHeight="1" x14ac:dyDescent="0.25">
      <c r="A84" s="3">
        <v>753</v>
      </c>
      <c r="B84" s="9" t="s">
        <v>152</v>
      </c>
      <c r="C84" s="9" t="s">
        <v>153</v>
      </c>
      <c r="D84" s="2" t="s">
        <v>16</v>
      </c>
      <c r="E84" s="23">
        <v>100</v>
      </c>
      <c r="F84" s="36" t="s">
        <v>280</v>
      </c>
      <c r="G84" s="37" t="s">
        <v>164</v>
      </c>
      <c r="H84" s="35">
        <v>66</v>
      </c>
      <c r="I84" s="35">
        <v>100</v>
      </c>
      <c r="J84" s="44">
        <f t="shared" si="11"/>
        <v>0.66</v>
      </c>
      <c r="K84" s="2" t="s">
        <v>16</v>
      </c>
      <c r="L84" s="48">
        <v>100</v>
      </c>
      <c r="M84" s="57">
        <f t="shared" si="10"/>
        <v>66</v>
      </c>
    </row>
    <row r="85" spans="1:13" s="1" customFormat="1" ht="15" customHeight="1" x14ac:dyDescent="0.25">
      <c r="A85" s="3">
        <v>754</v>
      </c>
      <c r="B85" s="9" t="s">
        <v>154</v>
      </c>
      <c r="C85" s="9" t="s">
        <v>155</v>
      </c>
      <c r="D85" s="2" t="s">
        <v>16</v>
      </c>
      <c r="E85" s="23">
        <v>100</v>
      </c>
      <c r="F85" s="33" t="s">
        <v>281</v>
      </c>
      <c r="G85" s="37" t="s">
        <v>282</v>
      </c>
      <c r="H85" s="35">
        <v>65</v>
      </c>
      <c r="I85" s="35">
        <v>100</v>
      </c>
      <c r="J85" s="44">
        <f t="shared" si="11"/>
        <v>0.65</v>
      </c>
      <c r="K85" s="2" t="s">
        <v>16</v>
      </c>
      <c r="L85" s="48">
        <v>100</v>
      </c>
      <c r="M85" s="57">
        <f t="shared" si="10"/>
        <v>65</v>
      </c>
    </row>
    <row r="86" spans="1:13" s="1" customFormat="1" ht="15" customHeight="1" x14ac:dyDescent="0.25">
      <c r="A86" s="3">
        <v>755</v>
      </c>
      <c r="B86" s="9" t="s">
        <v>156</v>
      </c>
      <c r="C86" s="9" t="s">
        <v>157</v>
      </c>
      <c r="D86" s="2" t="s">
        <v>16</v>
      </c>
      <c r="E86" s="23">
        <v>100</v>
      </c>
      <c r="F86" s="36" t="s">
        <v>283</v>
      </c>
      <c r="G86" s="37" t="s">
        <v>165</v>
      </c>
      <c r="H86" s="35">
        <v>82</v>
      </c>
      <c r="I86" s="35">
        <v>100</v>
      </c>
      <c r="J86" s="44">
        <f t="shared" si="11"/>
        <v>0.82</v>
      </c>
      <c r="K86" s="2" t="s">
        <v>16</v>
      </c>
      <c r="L86" s="48">
        <v>100</v>
      </c>
      <c r="M86" s="57">
        <f t="shared" si="10"/>
        <v>82</v>
      </c>
    </row>
    <row r="87" spans="1:13" s="1" customFormat="1" ht="15" customHeight="1" x14ac:dyDescent="0.25">
      <c r="A87" s="51">
        <v>756</v>
      </c>
      <c r="B87" s="9" t="s">
        <v>158</v>
      </c>
      <c r="C87" s="9" t="s">
        <v>159</v>
      </c>
      <c r="D87" s="2" t="s">
        <v>16</v>
      </c>
      <c r="E87" s="23">
        <v>400</v>
      </c>
      <c r="F87" s="36" t="s">
        <v>284</v>
      </c>
      <c r="G87" s="37" t="s">
        <v>285</v>
      </c>
      <c r="H87" s="35">
        <v>78</v>
      </c>
      <c r="I87" s="35">
        <v>100</v>
      </c>
      <c r="J87" s="44">
        <f t="shared" si="11"/>
        <v>0.78</v>
      </c>
      <c r="K87" s="2" t="s">
        <v>16</v>
      </c>
      <c r="L87" s="48">
        <v>400</v>
      </c>
      <c r="M87" s="57">
        <f t="shared" si="10"/>
        <v>312</v>
      </c>
    </row>
    <row r="88" spans="1:13" s="1" customFormat="1" ht="15" customHeight="1" x14ac:dyDescent="0.25">
      <c r="A88" s="51">
        <v>758</v>
      </c>
      <c r="B88" s="9" t="s">
        <v>160</v>
      </c>
      <c r="C88" s="9" t="s">
        <v>161</v>
      </c>
      <c r="D88" s="2" t="s">
        <v>16</v>
      </c>
      <c r="E88" s="23">
        <v>100</v>
      </c>
      <c r="F88" s="36" t="s">
        <v>286</v>
      </c>
      <c r="G88" s="37" t="s">
        <v>166</v>
      </c>
      <c r="H88" s="35">
        <v>72</v>
      </c>
      <c r="I88" s="35">
        <v>100</v>
      </c>
      <c r="J88" s="44">
        <f t="shared" si="11"/>
        <v>0.72</v>
      </c>
      <c r="K88" s="2" t="s">
        <v>16</v>
      </c>
      <c r="L88" s="48">
        <v>100</v>
      </c>
      <c r="M88" s="57">
        <f t="shared" si="10"/>
        <v>72</v>
      </c>
    </row>
    <row r="89" spans="1:13" s="1" customFormat="1" ht="15" customHeight="1" x14ac:dyDescent="0.25">
      <c r="A89" s="3">
        <v>760</v>
      </c>
      <c r="B89" s="9" t="s">
        <v>162</v>
      </c>
      <c r="C89" s="9" t="s">
        <v>163</v>
      </c>
      <c r="D89" s="2" t="s">
        <v>16</v>
      </c>
      <c r="E89" s="23">
        <v>60</v>
      </c>
      <c r="F89" s="33" t="s">
        <v>287</v>
      </c>
      <c r="G89" s="37" t="s">
        <v>288</v>
      </c>
      <c r="H89" s="35">
        <v>45.7</v>
      </c>
      <c r="I89" s="35">
        <v>3</v>
      </c>
      <c r="J89" s="44">
        <f t="shared" si="11"/>
        <v>15.233333333333334</v>
      </c>
      <c r="K89" s="2" t="s">
        <v>16</v>
      </c>
      <c r="L89" s="48">
        <v>60</v>
      </c>
      <c r="M89" s="57">
        <f t="shared" si="10"/>
        <v>914</v>
      </c>
    </row>
    <row r="90" spans="1:13" x14ac:dyDescent="0.25">
      <c r="M90" s="58">
        <f>SUM(M9:M89)</f>
        <v>52411.310000000012</v>
      </c>
    </row>
  </sheetData>
  <autoFilter ref="A8:K89" xr:uid="{6FA0EAB5-4CC5-4407-B0D1-2DE2F4447D83}"/>
  <mergeCells count="1">
    <mergeCell ref="F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Kuluvahendid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Pakkumus kategooria II meditsiini kuluvahendid</dc:title>
  <dc:creator>Ele Pikpõld</dc:creator>
  <cp:lastModifiedBy>Ele Pikpõld</cp:lastModifiedBy>
  <dcterms:created xsi:type="dcterms:W3CDTF">2015-06-05T18:17:20Z</dcterms:created>
  <dcterms:modified xsi:type="dcterms:W3CDTF">2026-04-14T12:57:30Z</dcterms:modified>
</cp:coreProperties>
</file>