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eegovg01-my.sharepoint.com/personal/liina_rullingo_rahvakultuur_ee/Documents/Töölaud/"/>
    </mc:Choice>
  </mc:AlternateContent>
  <xr:revisionPtr revIDLastSave="0" documentId="8_{F1CB5FD8-EDC9-421F-A9AD-758BF16B00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L1" i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Riin Kivinurm - ERK</author>
  </authors>
  <commentList>
    <comment ref="H10" authorId="0" shapeId="0" xr:uid="{70B3081E-6EDE-4D0A-BB45-B99DF2D06B04}">
      <text>
        <r>
          <rPr>
            <b/>
            <sz val="9"/>
            <color indexed="81"/>
            <rFont val="Segoe UI"/>
            <family val="2"/>
            <charset val="186"/>
          </rPr>
          <t>Riin Kivinurm - ERK:</t>
        </r>
        <r>
          <rPr>
            <sz val="9"/>
            <color indexed="81"/>
            <rFont val="Segoe UI"/>
            <family val="2"/>
            <charset val="186"/>
          </rPr>
          <t xml:space="preserve">
KUM 09.02.24 kk 26 Teater Maal suurendus 10 000,0</t>
        </r>
      </text>
    </comment>
    <comment ref="H13" authorId="0" shapeId="0" xr:uid="{A3644E8B-4265-47E6-A643-E6D1C1CFBFBD}">
      <text>
        <r>
          <rPr>
            <b/>
            <sz val="9"/>
            <color indexed="81"/>
            <rFont val="Segoe UI"/>
            <family val="2"/>
            <charset val="186"/>
          </rPr>
          <t>Riin Kivinurm - ERK:</t>
        </r>
        <r>
          <rPr>
            <sz val="9"/>
            <color indexed="81"/>
            <rFont val="Segoe UI"/>
            <family val="2"/>
            <charset val="186"/>
          </rPr>
          <t xml:space="preserve">
KUM 09.02.24 kk 26: Vana-Võromaa toetuse suurendus 117,60</t>
        </r>
      </text>
    </comment>
  </commentList>
</comments>
</file>

<file path=xl/sharedStrings.xml><?xml version="1.0" encoding="utf-8"?>
<sst xmlns="http://schemas.openxmlformats.org/spreadsheetml/2006/main" count="108" uniqueCount="58">
  <si>
    <t>Programm</t>
  </si>
  <si>
    <t>Programmi tegevus</t>
  </si>
  <si>
    <t>Asutus</t>
  </si>
  <si>
    <t>Liik</t>
  </si>
  <si>
    <t>Koostaja:</t>
  </si>
  <si>
    <t xml:space="preserve">Kultuur </t>
  </si>
  <si>
    <t>Objektikood</t>
  </si>
  <si>
    <t>Kasutamata eelarve jääk</t>
  </si>
  <si>
    <t>(1)</t>
  </si>
  <si>
    <t>(2)</t>
  </si>
  <si>
    <t>(3)</t>
  </si>
  <si>
    <t>(4)=(1)+(2)-(3)</t>
  </si>
  <si>
    <t>(5)</t>
  </si>
  <si>
    <t>Kultuuriministeeriumi valitsemisala 2024. aasta riigieelarve vahendite ülekandmine 2025. aastasse</t>
  </si>
  <si>
    <r>
      <rPr>
        <b/>
        <sz val="10"/>
        <color rgb="FFFFFFFF"/>
        <rFont val="Calibri"/>
        <family val="2"/>
        <charset val="186"/>
        <scheme val="minor"/>
      </rPr>
      <t>Eelarvevahendi nimetus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(kultuuriministri käskkirja "Kultuuriministeeriumi valitsemisala 2024. aasta eelarve kinnitamine" liigenduses)</t>
    </r>
  </si>
  <si>
    <t>2024 eelarve</t>
  </si>
  <si>
    <t>Üle toodud 2023 aastast</t>
  </si>
  <si>
    <t>2024. aasta riigieelarve jäägid</t>
  </si>
  <si>
    <t>Võimalik üle viia järgnevasse aastasse (2024. aastast ülekantava jäägi taotlus)</t>
  </si>
  <si>
    <r>
      <rPr>
        <b/>
        <u/>
        <sz val="10"/>
        <color rgb="FFFF0000"/>
        <rFont val="Calibri"/>
        <family val="2"/>
        <charset val="186"/>
        <scheme val="minor"/>
      </rPr>
      <t>Selgitus jääkide tekkimise põhjuste kui ka ülekandmise vajaduse kohta on kohustuslik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(mis eesmärgid jäid saavutamata, mis tegevused tegemata, kas need tehakse ära järgmisel aastal)</t>
    </r>
  </si>
  <si>
    <r>
      <t xml:space="preserve">Majanduslik sisu </t>
    </r>
    <r>
      <rPr>
        <i/>
        <sz val="9"/>
        <color rgb="FFFFFFFF"/>
        <rFont val="Calibri"/>
        <family val="2"/>
        <charset val="186"/>
        <scheme val="minor"/>
      </rPr>
      <t>(konto, minimaalselt eelarveklassifikaatori määruse lisas toodud detailsuses)</t>
    </r>
  </si>
  <si>
    <t>Riin Kivinurm</t>
  </si>
  <si>
    <t>finantsjuht, Eesti Rahvakultuuri Keskus</t>
  </si>
  <si>
    <t>riin.kivinurm@rahvakultuur.ee</t>
  </si>
  <si>
    <t>tel 53018346</t>
  </si>
  <si>
    <t>Eesti Rahvakultuuri Keskus</t>
  </si>
  <si>
    <t>Tegevuskulud</t>
  </si>
  <si>
    <t>Toetused</t>
  </si>
  <si>
    <t>Laulu- ja tantsupeo kollektiivijuhtide palgatoetus</t>
  </si>
  <si>
    <t>Rahvakultuuri valdkonna partnerorganisatsioonide toetamine</t>
  </si>
  <si>
    <t>Maakondade ja maakonna üleste laulu- ja tantsupidude toetamine</t>
  </si>
  <si>
    <t>Setomaa pärimuskultuuri toetamine</t>
  </si>
  <si>
    <t>Etenduskunstide regionaalse kättesaadavuse toetused "Teater Maal"</t>
  </si>
  <si>
    <t>Mulgimaa pärimuskultuuri toetamine</t>
  </si>
  <si>
    <t>Kihnu Kultuuriruumi toetamine</t>
  </si>
  <si>
    <t>Vana Võromaa pärimuskultuuri toetamine</t>
  </si>
  <si>
    <t>Saarte pärimuskultuuri toetamine</t>
  </si>
  <si>
    <t>Virumaa pärimuskultuuri toetamine</t>
  </si>
  <si>
    <t>Peipsiveere pärimuskultuuri toetamine</t>
  </si>
  <si>
    <t>Ühepuulootsiku Ühing MTÜ tegevustoetus</t>
  </si>
  <si>
    <t>Eesti Rahvarõivas</t>
  </si>
  <si>
    <t>Folkloorifestivalide toetamine</t>
  </si>
  <si>
    <t xml:space="preserve">Eesti Rahvatantsukeskus MTÜ - Meeste tantsupidu </t>
  </si>
  <si>
    <t>Folklooriselts Jõgevahe pere MTÜ - Naiste tantsupidu</t>
  </si>
  <si>
    <t>Eesti Rahvakultuuri Keskuse tegevuskulud</t>
  </si>
  <si>
    <t>Ida-Viru noorte kultuuritegevuse toetamine</t>
  </si>
  <si>
    <t>Jääki kasutada täies ulatuses Ida-Viru noorte kultuuritegevuse 2025. toetuseks</t>
  </si>
  <si>
    <t>Jääki kasutada täies ulatuses 2025 Kihnu pärimuskultuuri toetuseks</t>
  </si>
  <si>
    <r>
      <t>2024. aasta jääk on kavandatud 2025. aasta põhitegevuse kulude katteks, vt selgitusi lisatud kirjas,</t>
    </r>
    <r>
      <rPr>
        <b/>
        <sz val="8"/>
        <color rgb="FF000000"/>
        <rFont val="Calibri"/>
        <family val="2"/>
        <charset val="186"/>
        <scheme val="minor"/>
      </rPr>
      <t xml:space="preserve"> vabaneb 127 489,86 eurot</t>
    </r>
  </si>
  <si>
    <r>
      <t xml:space="preserve">Jääki kasutada 147,00 2025 folkloorifestivali toetuseks taotlusele nr 5-1.1/8948-1, komisjoni otsus ERK 13.02.25 kk nr 1.1-1.1/2025_8, </t>
    </r>
    <r>
      <rPr>
        <b/>
        <sz val="8"/>
        <color theme="1"/>
        <rFont val="Calibri"/>
        <family val="2"/>
        <charset val="186"/>
        <scheme val="minor"/>
      </rPr>
      <t>0,22 liita 2025 "Teater Maal" täienduseks</t>
    </r>
  </si>
  <si>
    <r>
      <t>Jääki kasutada 2440.- 2025 saarte kultuurisündmuste toetamiseks taotlustele 5-1.6/8881-1 ja 5-1.6/8841-1, komisjoni otsus ERK 13.02.25 kk nr 1.1-1.6/2025_9,</t>
    </r>
    <r>
      <rPr>
        <b/>
        <sz val="8"/>
        <color rgb="FF000000"/>
        <rFont val="Calibri"/>
        <family val="2"/>
        <charset val="186"/>
        <scheme val="minor"/>
      </rPr>
      <t xml:space="preserve"> 0,02 senti liita 2025 "Teater Maal" täienduseks</t>
    </r>
  </si>
  <si>
    <t>Jääk 143,48 liita 2025 "Teater Maal" täienduseks</t>
  </si>
  <si>
    <r>
      <t>Jääk 637,00 kasutada Mulgimaa pärimuskultuuri 2025 toetuseks,</t>
    </r>
    <r>
      <rPr>
        <b/>
        <sz val="8"/>
        <color theme="1"/>
        <rFont val="Calibri"/>
        <family val="2"/>
        <charset val="186"/>
        <scheme val="minor"/>
      </rPr>
      <t xml:space="preserve"> 0,26 liita 2025 "Teter Maal" täienduseks</t>
    </r>
  </si>
  <si>
    <r>
      <t>jääk 3264,00 kasutada 2025 Setomaa pärimuskultuuri toetamiseks</t>
    </r>
    <r>
      <rPr>
        <b/>
        <sz val="8"/>
        <color rgb="FF000000"/>
        <rFont val="Calibri"/>
        <family val="2"/>
        <charset val="186"/>
        <scheme val="minor"/>
      </rPr>
      <t>, 0,27 liita 2025 "Teater Maal" täienduseks</t>
    </r>
  </si>
  <si>
    <r>
      <t xml:space="preserve">jääki kasutada täies ulastuses 2025 maakondade LTP-de toetusrks vastavalt komisjoni otsusle, </t>
    </r>
    <r>
      <rPr>
        <b/>
        <sz val="8"/>
        <color rgb="FF000000"/>
        <rFont val="Calibri"/>
        <family val="2"/>
        <charset val="186"/>
        <scheme val="minor"/>
      </rPr>
      <t xml:space="preserve"> 0,45 liita 2025 "Teater Maal" täienduseks</t>
    </r>
  </si>
  <si>
    <r>
      <t xml:space="preserve">Jääki kasutada LTP kollektiivide juhtide 2025. palgatoetuseks, sellest 273 748.- on KUM 31.01.25 kk 19 alusel üle toodud. </t>
    </r>
    <r>
      <rPr>
        <b/>
        <sz val="8"/>
        <color rgb="FF000000"/>
        <rFont val="Calibri"/>
        <family val="2"/>
        <charset val="186"/>
        <scheme val="minor"/>
      </rPr>
      <t>Täiendavalt viia üle 22097.- ja</t>
    </r>
    <r>
      <rPr>
        <sz val="8"/>
        <color indexed="8"/>
        <rFont val="Calibri"/>
        <family val="2"/>
        <scheme val="minor"/>
      </rPr>
      <t xml:space="preserve">  </t>
    </r>
    <r>
      <rPr>
        <b/>
        <sz val="8"/>
        <color rgb="FF000000"/>
        <rFont val="Calibri"/>
        <family val="2"/>
        <charset val="186"/>
        <scheme val="minor"/>
      </rPr>
      <t>0,65 liita 2025 "Teater Maal" täienduseks</t>
    </r>
  </si>
  <si>
    <r>
      <t>Jääki 14 700.- kasutada täies ulatuses 2025 Teater Maal taotluste elluviimiseks,</t>
    </r>
    <r>
      <rPr>
        <b/>
        <sz val="8"/>
        <color rgb="FF000000"/>
        <rFont val="Calibri"/>
        <family val="2"/>
        <charset val="186"/>
        <scheme val="minor"/>
      </rPr>
      <t xml:space="preserve"> millele liita 145,35</t>
    </r>
  </si>
  <si>
    <t>2024 täitmine SAP seisuga 13.03.25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</si>
</sst>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indexed="8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FFFF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rgb="FFFF0000"/>
      <name val="Calibri"/>
      <family val="2"/>
      <charset val="186"/>
      <scheme val="minor"/>
    </font>
    <font>
      <b/>
      <u/>
      <sz val="10"/>
      <color rgb="FFFF0000"/>
      <name val="Calibri"/>
      <family val="2"/>
      <charset val="186"/>
      <scheme val="minor"/>
    </font>
    <font>
      <i/>
      <sz val="9"/>
      <color rgb="FFFFFFFF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b/>
      <sz val="8"/>
      <color theme="1"/>
      <name val="Calibri"/>
      <family val="2"/>
      <charset val="186"/>
      <scheme val="minor"/>
    </font>
    <font>
      <b/>
      <sz val="8"/>
      <color indexed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/>
    <xf numFmtId="0" fontId="8" fillId="0" borderId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2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3" fontId="11" fillId="3" borderId="5" xfId="2" applyNumberFormat="1" applyFont="1" applyFill="1" applyBorder="1" applyAlignment="1" applyProtection="1">
      <alignment horizontal="center" vertical="center" wrapText="1"/>
      <protection locked="0"/>
    </xf>
    <xf numFmtId="3" fontId="11" fillId="3" borderId="6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11" fillId="4" borderId="7" xfId="2" applyNumberFormat="1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Alignment="1">
      <alignment wrapText="1"/>
    </xf>
    <xf numFmtId="0" fontId="6" fillId="2" borderId="1" xfId="0" applyFont="1" applyFill="1" applyBorder="1" applyAlignment="1">
      <alignment wrapText="1"/>
    </xf>
    <xf numFmtId="0" fontId="15" fillId="0" borderId="0" xfId="3" applyAlignment="1"/>
    <xf numFmtId="3" fontId="0" fillId="0" borderId="0" xfId="0" applyNumberFormat="1" applyAlignment="1">
      <alignment wrapText="1"/>
    </xf>
    <xf numFmtId="0" fontId="16" fillId="0" borderId="1" xfId="0" applyFont="1" applyBorder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 applyAlignment="1">
      <alignment vertical="top" wrapText="1"/>
    </xf>
    <xf numFmtId="4" fontId="17" fillId="0" borderId="1" xfId="0" applyNumberFormat="1" applyFont="1" applyBorder="1"/>
    <xf numFmtId="2" fontId="18" fillId="0" borderId="1" xfId="0" applyNumberFormat="1" applyFont="1" applyBorder="1" applyAlignment="1">
      <alignment wrapText="1"/>
    </xf>
    <xf numFmtId="0" fontId="16" fillId="0" borderId="1" xfId="0" applyFont="1" applyBorder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4" fontId="2" fillId="0" borderId="8" xfId="0" applyNumberFormat="1" applyFont="1" applyBorder="1" applyAlignment="1">
      <alignment wrapText="1"/>
    </xf>
    <xf numFmtId="4" fontId="17" fillId="0" borderId="8" xfId="0" applyNumberFormat="1" applyFont="1" applyBorder="1"/>
    <xf numFmtId="4" fontId="0" fillId="0" borderId="0" xfId="0" applyNumberFormat="1"/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</cellXfs>
  <cellStyles count="4">
    <cellStyle name="Hüperlink" xfId="3" builtinId="8"/>
    <cellStyle name="Normaallaad" xfId="0" builtinId="0"/>
    <cellStyle name="Normaallaad 2" xfId="1" xr:uid="{59EB9316-B187-4247-8644-FE08E7B821D4}"/>
    <cellStyle name="Normal 25 9" xfId="2" xr:uid="{B4F4EE9E-B800-4067-A22D-2615AC31D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in.kivinurm@rahvakultuur.e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D1" zoomScale="80" zoomScaleNormal="80" workbookViewId="0">
      <selection activeCell="R9" sqref="R9"/>
    </sheetView>
  </sheetViews>
  <sheetFormatPr defaultRowHeight="15" x14ac:dyDescent="0.25"/>
  <cols>
    <col min="1" max="1" width="8.85546875" customWidth="1"/>
    <col min="2" max="2" width="15.5703125" style="6" customWidth="1"/>
    <col min="3" max="3" width="21.5703125" customWidth="1"/>
    <col min="4" max="4" width="4.42578125" customWidth="1"/>
    <col min="5" max="5" width="15.140625" customWidth="1"/>
    <col min="6" max="6" width="10.140625" customWidth="1"/>
    <col min="7" max="7" width="29.42578125" customWidth="1"/>
    <col min="8" max="8" width="14.85546875" bestFit="1" customWidth="1"/>
    <col min="9" max="9" width="16.42578125" customWidth="1"/>
    <col min="10" max="10" width="15.42578125" customWidth="1"/>
    <col min="11" max="11" width="17.85546875" customWidth="1"/>
    <col min="12" max="12" width="19.42578125" customWidth="1"/>
    <col min="13" max="13" width="53.42578125" style="5" customWidth="1"/>
  </cols>
  <sheetData>
    <row r="1" spans="1:14" ht="15.75" thickBot="1" x14ac:dyDescent="0.3">
      <c r="A1" s="1" t="s">
        <v>13</v>
      </c>
      <c r="B1" s="2"/>
      <c r="C1" s="2"/>
      <c r="D1" s="3"/>
      <c r="E1" s="2"/>
      <c r="F1" s="3"/>
      <c r="G1" s="2"/>
      <c r="H1" s="2"/>
      <c r="I1" s="2"/>
      <c r="J1" s="2"/>
      <c r="K1" s="2"/>
      <c r="L1" s="18">
        <f>SUBTOTAL(9,L5:L22)</f>
        <v>210856.35</v>
      </c>
    </row>
    <row r="2" spans="1:14" ht="15.75" thickBot="1" x14ac:dyDescent="0.3">
      <c r="A2" s="1"/>
      <c r="B2" s="4"/>
      <c r="C2" s="4"/>
      <c r="D2" s="1"/>
      <c r="E2" s="4"/>
      <c r="F2" s="1"/>
      <c r="G2" s="4"/>
      <c r="H2" s="34" t="s">
        <v>17</v>
      </c>
      <c r="I2" s="35"/>
      <c r="J2" s="35"/>
      <c r="K2" s="35"/>
      <c r="L2" s="36"/>
    </row>
    <row r="3" spans="1:14" ht="87.6" customHeight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20</v>
      </c>
      <c r="F3" s="11" t="s">
        <v>6</v>
      </c>
      <c r="G3" s="19" t="s">
        <v>14</v>
      </c>
      <c r="H3" s="13" t="s">
        <v>15</v>
      </c>
      <c r="I3" s="14" t="s">
        <v>16</v>
      </c>
      <c r="J3" s="14" t="s">
        <v>57</v>
      </c>
      <c r="K3" s="14" t="s">
        <v>7</v>
      </c>
      <c r="L3" s="17" t="s">
        <v>18</v>
      </c>
      <c r="M3" s="12" t="s">
        <v>19</v>
      </c>
    </row>
    <row r="4" spans="1:14" x14ac:dyDescent="0.25">
      <c r="A4" s="11"/>
      <c r="B4" s="11"/>
      <c r="C4" s="11"/>
      <c r="D4" s="11"/>
      <c r="E4" s="11"/>
      <c r="F4" s="11"/>
      <c r="G4" s="11"/>
      <c r="H4" s="16" t="s">
        <v>8</v>
      </c>
      <c r="I4" s="16" t="s">
        <v>9</v>
      </c>
      <c r="J4" s="16" t="s">
        <v>10</v>
      </c>
      <c r="K4" s="16" t="s">
        <v>11</v>
      </c>
      <c r="L4" s="16" t="s">
        <v>12</v>
      </c>
      <c r="M4" s="12"/>
    </row>
    <row r="5" spans="1:14" ht="26.25" x14ac:dyDescent="0.25">
      <c r="A5" s="7" t="s">
        <v>5</v>
      </c>
      <c r="B5" s="7"/>
      <c r="C5" s="7" t="s">
        <v>25</v>
      </c>
      <c r="D5" s="8">
        <v>20</v>
      </c>
      <c r="E5" s="7" t="s">
        <v>26</v>
      </c>
      <c r="F5" s="8"/>
      <c r="G5" s="7" t="s">
        <v>44</v>
      </c>
      <c r="H5" s="15">
        <v>1235406</v>
      </c>
      <c r="I5" s="15">
        <v>287153.08</v>
      </c>
      <c r="J5" s="15">
        <v>1235714.22</v>
      </c>
      <c r="K5" s="15">
        <f>(H5+I5)-J5</f>
        <v>286844.8600000001</v>
      </c>
      <c r="L5" s="15">
        <v>159355</v>
      </c>
      <c r="M5" s="22" t="s">
        <v>48</v>
      </c>
    </row>
    <row r="6" spans="1:14" ht="34.5" x14ac:dyDescent="0.25">
      <c r="A6" s="7" t="s">
        <v>5</v>
      </c>
      <c r="B6" s="7"/>
      <c r="C6" s="7" t="s">
        <v>25</v>
      </c>
      <c r="D6" s="8">
        <v>20</v>
      </c>
      <c r="E6" s="7" t="s">
        <v>27</v>
      </c>
      <c r="F6" s="8"/>
      <c r="G6" s="7" t="s">
        <v>28</v>
      </c>
      <c r="H6" s="23">
        <v>2560000</v>
      </c>
      <c r="I6" s="15">
        <v>225830.75</v>
      </c>
      <c r="J6" s="15">
        <v>2489985.1</v>
      </c>
      <c r="K6" s="15">
        <f t="shared" ref="K6:K22" si="0">(H6+I6)-J6</f>
        <v>295845.64999999991</v>
      </c>
      <c r="L6" s="15">
        <v>22097</v>
      </c>
      <c r="M6" s="22" t="s">
        <v>55</v>
      </c>
      <c r="N6" s="31">
        <v>0.65</v>
      </c>
    </row>
    <row r="7" spans="1:14" ht="39" x14ac:dyDescent="0.25">
      <c r="A7" s="7" t="s">
        <v>5</v>
      </c>
      <c r="B7" s="7"/>
      <c r="C7" s="7" t="s">
        <v>25</v>
      </c>
      <c r="D7" s="8">
        <v>20</v>
      </c>
      <c r="E7" s="7" t="s">
        <v>27</v>
      </c>
      <c r="F7" s="8"/>
      <c r="G7" s="7" t="s">
        <v>29</v>
      </c>
      <c r="H7" s="23">
        <v>634860</v>
      </c>
      <c r="I7" s="15"/>
      <c r="J7" s="15">
        <v>634860</v>
      </c>
      <c r="K7" s="15">
        <f t="shared" si="0"/>
        <v>0</v>
      </c>
      <c r="L7" s="15"/>
      <c r="M7" s="22"/>
    </row>
    <row r="8" spans="1:14" ht="26.25" x14ac:dyDescent="0.25">
      <c r="A8" s="7" t="s">
        <v>5</v>
      </c>
      <c r="B8" s="7"/>
      <c r="C8" s="7" t="s">
        <v>25</v>
      </c>
      <c r="D8" s="8">
        <v>20</v>
      </c>
      <c r="E8" s="7" t="s">
        <v>27</v>
      </c>
      <c r="F8" s="8"/>
      <c r="G8" s="7" t="s">
        <v>30</v>
      </c>
      <c r="H8" s="23">
        <v>266912</v>
      </c>
      <c r="I8" s="15"/>
      <c r="J8" s="15">
        <v>263202.55</v>
      </c>
      <c r="K8" s="15">
        <f t="shared" si="0"/>
        <v>3709.4500000000116</v>
      </c>
      <c r="L8" s="15">
        <v>3709</v>
      </c>
      <c r="M8" s="22" t="s">
        <v>54</v>
      </c>
      <c r="N8">
        <v>0.45</v>
      </c>
    </row>
    <row r="9" spans="1:14" ht="26.45" customHeight="1" x14ac:dyDescent="0.25">
      <c r="A9" s="7" t="s">
        <v>5</v>
      </c>
      <c r="B9" s="10"/>
      <c r="C9" s="7" t="s">
        <v>25</v>
      </c>
      <c r="D9" s="8">
        <v>20</v>
      </c>
      <c r="E9" s="7" t="s">
        <v>27</v>
      </c>
      <c r="F9" s="9"/>
      <c r="G9" s="7" t="s">
        <v>31</v>
      </c>
      <c r="H9" s="23">
        <v>199737</v>
      </c>
      <c r="I9" s="25">
        <v>3720</v>
      </c>
      <c r="J9" s="25">
        <v>200192.73</v>
      </c>
      <c r="K9" s="15">
        <f t="shared" si="0"/>
        <v>3264.2699999999895</v>
      </c>
      <c r="L9" s="25">
        <v>3264</v>
      </c>
      <c r="M9" s="22" t="s">
        <v>53</v>
      </c>
      <c r="N9" s="32">
        <v>0.27</v>
      </c>
    </row>
    <row r="10" spans="1:14" ht="39" x14ac:dyDescent="0.25">
      <c r="A10" s="7" t="s">
        <v>5</v>
      </c>
      <c r="B10" s="10"/>
      <c r="C10" s="7" t="s">
        <v>25</v>
      </c>
      <c r="D10" s="8">
        <v>20</v>
      </c>
      <c r="E10" s="7" t="s">
        <v>27</v>
      </c>
      <c r="F10" s="9"/>
      <c r="G10" s="7" t="s">
        <v>32</v>
      </c>
      <c r="H10" s="23">
        <v>166250</v>
      </c>
      <c r="I10" s="25">
        <v>34640</v>
      </c>
      <c r="J10" s="25">
        <v>186190</v>
      </c>
      <c r="K10" s="15">
        <f t="shared" si="0"/>
        <v>14700</v>
      </c>
      <c r="L10" s="25">
        <v>14845.35</v>
      </c>
      <c r="M10" s="22" t="s">
        <v>56</v>
      </c>
    </row>
    <row r="11" spans="1:14" ht="26.25" x14ac:dyDescent="0.25">
      <c r="A11" s="7" t="s">
        <v>5</v>
      </c>
      <c r="B11" s="10"/>
      <c r="C11" s="7" t="s">
        <v>25</v>
      </c>
      <c r="D11" s="8">
        <v>20</v>
      </c>
      <c r="E11" s="7" t="s">
        <v>27</v>
      </c>
      <c r="F11" s="9"/>
      <c r="G11" s="7" t="s">
        <v>33</v>
      </c>
      <c r="H11" s="23">
        <v>122389</v>
      </c>
      <c r="I11" s="25">
        <v>4501.26</v>
      </c>
      <c r="J11" s="25">
        <v>126253</v>
      </c>
      <c r="K11" s="15">
        <f t="shared" si="0"/>
        <v>637.25999999999476</v>
      </c>
      <c r="L11" s="25">
        <v>637</v>
      </c>
      <c r="M11" s="29" t="s">
        <v>52</v>
      </c>
      <c r="N11" s="32">
        <v>0.26</v>
      </c>
    </row>
    <row r="12" spans="1:14" ht="26.25" x14ac:dyDescent="0.25">
      <c r="A12" s="7" t="s">
        <v>5</v>
      </c>
      <c r="B12" s="10"/>
      <c r="C12" s="7" t="s">
        <v>25</v>
      </c>
      <c r="D12" s="8">
        <v>20</v>
      </c>
      <c r="E12" s="7" t="s">
        <v>27</v>
      </c>
      <c r="F12" s="9"/>
      <c r="G12" s="7" t="s">
        <v>34</v>
      </c>
      <c r="H12" s="23">
        <v>115272</v>
      </c>
      <c r="I12" s="25">
        <v>38</v>
      </c>
      <c r="J12" s="25">
        <v>113710</v>
      </c>
      <c r="K12" s="15">
        <f t="shared" si="0"/>
        <v>1600</v>
      </c>
      <c r="L12" s="25">
        <v>1600</v>
      </c>
      <c r="M12" s="22" t="s">
        <v>47</v>
      </c>
    </row>
    <row r="13" spans="1:14" ht="26.25" x14ac:dyDescent="0.25">
      <c r="A13" s="7" t="s">
        <v>5</v>
      </c>
      <c r="B13" s="10"/>
      <c r="C13" s="7" t="s">
        <v>25</v>
      </c>
      <c r="D13" s="8">
        <v>20</v>
      </c>
      <c r="E13" s="7" t="s">
        <v>27</v>
      </c>
      <c r="F13" s="9"/>
      <c r="G13" s="7" t="s">
        <v>35</v>
      </c>
      <c r="H13" s="23">
        <v>83960.6</v>
      </c>
      <c r="I13" s="25">
        <v>2031</v>
      </c>
      <c r="J13" s="25">
        <v>85848.12</v>
      </c>
      <c r="K13" s="15">
        <f t="shared" si="0"/>
        <v>143.48000000001048</v>
      </c>
      <c r="L13" s="25">
        <v>0</v>
      </c>
      <c r="M13" s="30" t="s">
        <v>51</v>
      </c>
      <c r="N13" s="32">
        <v>143.47999999999999</v>
      </c>
    </row>
    <row r="14" spans="1:14" ht="34.5" customHeight="1" x14ac:dyDescent="0.25">
      <c r="A14" s="7" t="s">
        <v>5</v>
      </c>
      <c r="B14" s="10"/>
      <c r="C14" s="7" t="s">
        <v>25</v>
      </c>
      <c r="D14" s="8">
        <v>20</v>
      </c>
      <c r="E14" s="7" t="s">
        <v>27</v>
      </c>
      <c r="F14" s="9"/>
      <c r="G14" s="7" t="s">
        <v>36</v>
      </c>
      <c r="H14" s="23">
        <v>83771.999989999997</v>
      </c>
      <c r="I14" s="25">
        <v>2386</v>
      </c>
      <c r="J14" s="25">
        <v>83717.98</v>
      </c>
      <c r="K14" s="15">
        <f t="shared" si="0"/>
        <v>2440.0199900000007</v>
      </c>
      <c r="L14" s="25">
        <v>2440</v>
      </c>
      <c r="M14" s="22" t="s">
        <v>50</v>
      </c>
      <c r="N14" s="32">
        <v>0.02</v>
      </c>
    </row>
    <row r="15" spans="1:14" ht="26.25" x14ac:dyDescent="0.25">
      <c r="A15" s="7" t="s">
        <v>5</v>
      </c>
      <c r="B15" s="10"/>
      <c r="C15" s="7" t="s">
        <v>25</v>
      </c>
      <c r="D15" s="8">
        <v>20</v>
      </c>
      <c r="E15" s="7" t="s">
        <v>27</v>
      </c>
      <c r="F15" s="9"/>
      <c r="G15" s="7" t="s">
        <v>37</v>
      </c>
      <c r="H15" s="23">
        <v>73721.999989999997</v>
      </c>
      <c r="I15" s="25">
        <v>300</v>
      </c>
      <c r="J15" s="25">
        <v>74022</v>
      </c>
      <c r="K15" s="15">
        <f t="shared" si="0"/>
        <v>-1.0000003385357559E-5</v>
      </c>
      <c r="L15" s="25"/>
      <c r="M15" s="22"/>
    </row>
    <row r="16" spans="1:14" ht="26.25" x14ac:dyDescent="0.25">
      <c r="A16" s="7" t="s">
        <v>5</v>
      </c>
      <c r="B16" s="10"/>
      <c r="C16" s="7" t="s">
        <v>25</v>
      </c>
      <c r="D16" s="8">
        <v>20</v>
      </c>
      <c r="E16" s="7" t="s">
        <v>27</v>
      </c>
      <c r="F16" s="9"/>
      <c r="G16" s="7" t="s">
        <v>38</v>
      </c>
      <c r="H16" s="23">
        <v>51322.999989999997</v>
      </c>
      <c r="I16" s="25">
        <v>2775</v>
      </c>
      <c r="J16" s="25">
        <v>54098</v>
      </c>
      <c r="K16" s="15">
        <f t="shared" si="0"/>
        <v>-1.0000003385357559E-5</v>
      </c>
      <c r="L16" s="25"/>
      <c r="M16" s="28"/>
    </row>
    <row r="17" spans="1:14" ht="26.25" x14ac:dyDescent="0.25">
      <c r="A17" s="7" t="s">
        <v>5</v>
      </c>
      <c r="B17" s="10"/>
      <c r="C17" s="7" t="s">
        <v>25</v>
      </c>
      <c r="D17" s="8">
        <v>20</v>
      </c>
      <c r="E17" s="7" t="s">
        <v>27</v>
      </c>
      <c r="F17" s="9"/>
      <c r="G17" s="7" t="s">
        <v>39</v>
      </c>
      <c r="H17" s="23">
        <v>15000</v>
      </c>
      <c r="I17" s="25"/>
      <c r="J17" s="25">
        <v>15000</v>
      </c>
      <c r="K17" s="15">
        <f t="shared" si="0"/>
        <v>0</v>
      </c>
      <c r="L17" s="25"/>
      <c r="M17" s="27"/>
    </row>
    <row r="18" spans="1:14" ht="26.25" x14ac:dyDescent="0.25">
      <c r="A18" s="7" t="s">
        <v>5</v>
      </c>
      <c r="B18" s="10"/>
      <c r="C18" s="7" t="s">
        <v>25</v>
      </c>
      <c r="D18" s="8">
        <v>20</v>
      </c>
      <c r="E18" s="7" t="s">
        <v>27</v>
      </c>
      <c r="F18" s="9"/>
      <c r="G18" s="7" t="s">
        <v>40</v>
      </c>
      <c r="H18" s="23">
        <v>39483.999989999997</v>
      </c>
      <c r="I18" s="25"/>
      <c r="J18" s="25">
        <v>39484</v>
      </c>
      <c r="K18" s="15">
        <f t="shared" si="0"/>
        <v>-1.0000003385357559E-5</v>
      </c>
      <c r="L18" s="25"/>
      <c r="M18" s="28"/>
    </row>
    <row r="19" spans="1:14" ht="34.5" x14ac:dyDescent="0.25">
      <c r="A19" s="7" t="s">
        <v>5</v>
      </c>
      <c r="B19" s="10"/>
      <c r="C19" s="7" t="s">
        <v>25</v>
      </c>
      <c r="D19" s="8">
        <v>20</v>
      </c>
      <c r="E19" s="7" t="s">
        <v>27</v>
      </c>
      <c r="F19" s="9"/>
      <c r="G19" s="7" t="s">
        <v>41</v>
      </c>
      <c r="H19" s="23">
        <v>32195.99999</v>
      </c>
      <c r="I19" s="25">
        <v>366</v>
      </c>
      <c r="J19" s="25">
        <v>32414.78</v>
      </c>
      <c r="K19" s="15">
        <f t="shared" si="0"/>
        <v>147.21999000000142</v>
      </c>
      <c r="L19" s="25">
        <v>147</v>
      </c>
      <c r="M19" s="29" t="s">
        <v>49</v>
      </c>
      <c r="N19" s="32">
        <v>0.22</v>
      </c>
    </row>
    <row r="20" spans="1:14" ht="26.25" x14ac:dyDescent="0.25">
      <c r="A20" s="7" t="s">
        <v>5</v>
      </c>
      <c r="B20" s="10"/>
      <c r="C20" s="7" t="s">
        <v>25</v>
      </c>
      <c r="D20" s="8">
        <v>20</v>
      </c>
      <c r="E20" s="7" t="s">
        <v>27</v>
      </c>
      <c r="F20" s="9"/>
      <c r="G20" s="7" t="s">
        <v>42</v>
      </c>
      <c r="H20" s="23">
        <v>13750</v>
      </c>
      <c r="I20" s="25"/>
      <c r="J20" s="25">
        <v>13750</v>
      </c>
      <c r="K20" s="15">
        <f t="shared" si="0"/>
        <v>0</v>
      </c>
      <c r="L20" s="25"/>
      <c r="M20" s="26"/>
    </row>
    <row r="21" spans="1:14" ht="26.25" x14ac:dyDescent="0.25">
      <c r="A21" s="7" t="s">
        <v>5</v>
      </c>
      <c r="B21" s="10"/>
      <c r="C21" s="7" t="s">
        <v>25</v>
      </c>
      <c r="D21" s="8">
        <v>20</v>
      </c>
      <c r="E21" s="7" t="s">
        <v>27</v>
      </c>
      <c r="F21" s="9"/>
      <c r="G21" s="7" t="s">
        <v>43</v>
      </c>
      <c r="H21" s="23">
        <v>13749.99999</v>
      </c>
      <c r="I21" s="25"/>
      <c r="J21" s="25">
        <v>13750</v>
      </c>
      <c r="K21" s="15">
        <f t="shared" si="0"/>
        <v>-9.9999997473787516E-6</v>
      </c>
      <c r="L21" s="25"/>
      <c r="M21" s="26"/>
    </row>
    <row r="22" spans="1:14" ht="26.25" x14ac:dyDescent="0.25">
      <c r="A22" s="7" t="s">
        <v>5</v>
      </c>
      <c r="B22" s="10"/>
      <c r="C22" s="7" t="s">
        <v>25</v>
      </c>
      <c r="D22" s="8">
        <v>20</v>
      </c>
      <c r="E22" s="7" t="s">
        <v>27</v>
      </c>
      <c r="F22" s="9"/>
      <c r="G22" s="24" t="s">
        <v>45</v>
      </c>
      <c r="H22" s="23">
        <v>0</v>
      </c>
      <c r="I22" s="25">
        <v>3827.8</v>
      </c>
      <c r="J22" s="25">
        <v>1065.8</v>
      </c>
      <c r="K22" s="15">
        <f t="shared" si="0"/>
        <v>2762</v>
      </c>
      <c r="L22" s="25">
        <v>2762</v>
      </c>
      <c r="M22" s="22" t="s">
        <v>46</v>
      </c>
    </row>
    <row r="23" spans="1:14" x14ac:dyDescent="0.25">
      <c r="N23" s="33">
        <f>SUM(N6:N22)</f>
        <v>145.35</v>
      </c>
    </row>
    <row r="26" spans="1:14" x14ac:dyDescent="0.25">
      <c r="A26" t="s">
        <v>4</v>
      </c>
      <c r="B26" s="6" t="s">
        <v>21</v>
      </c>
    </row>
    <row r="27" spans="1:14" x14ac:dyDescent="0.25">
      <c r="B27" t="s">
        <v>22</v>
      </c>
    </row>
    <row r="28" spans="1:14" x14ac:dyDescent="0.25">
      <c r="B28" s="20" t="s">
        <v>23</v>
      </c>
    </row>
    <row r="29" spans="1:14" x14ac:dyDescent="0.25">
      <c r="B29" s="21" t="s">
        <v>24</v>
      </c>
    </row>
  </sheetData>
  <mergeCells count="1">
    <mergeCell ref="H2:L2"/>
  </mergeCells>
  <hyperlinks>
    <hyperlink ref="B28" r:id="rId1" xr:uid="{5642E69D-7159-4367-A593-1A07260A7E6B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Liina Rullingo - ERK</cp:lastModifiedBy>
  <dcterms:created xsi:type="dcterms:W3CDTF">2022-04-08T12:51:45Z</dcterms:created>
  <dcterms:modified xsi:type="dcterms:W3CDTF">2025-03-13T10:56:22Z</dcterms:modified>
</cp:coreProperties>
</file>