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.pikpõld\Desktop\Toiduained\Sügavkülmutatud pagaritooted\Lepingud\Fazer Eesti OÜ\"/>
    </mc:Choice>
  </mc:AlternateContent>
  <bookViews>
    <workbookView xWindow="-120" yWindow="-120" windowWidth="29040" windowHeight="15720"/>
  </bookViews>
  <sheets>
    <sheet name="Külmutatud tooted" sheetId="3" r:id="rId1"/>
    <sheet name="Sheet1" sheetId="4" r:id="rId2"/>
  </sheets>
  <definedNames>
    <definedName name="OLE_LINK1" localSheetId="0">'Külmutatud tooted'!#REF!</definedName>
    <definedName name="OLE_LINK7" localSheetId="0">'Külmutatud tooted'!#REF!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" i="3" l="1"/>
  <c r="S7" i="3" l="1"/>
  <c r="S6" i="3"/>
  <c r="T28" i="4" l="1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6" i="3"/>
  <c r="T7" i="3"/>
</calcChain>
</file>

<file path=xl/sharedStrings.xml><?xml version="1.0" encoding="utf-8"?>
<sst xmlns="http://schemas.openxmlformats.org/spreadsheetml/2006/main" count="209" uniqueCount="153">
  <si>
    <t>Toode</t>
  </si>
  <si>
    <t>Toote kirjeldus</t>
  </si>
  <si>
    <t>Toote tüki kaal (kg)</t>
  </si>
  <si>
    <t>Inglise keelne toote nimetus</t>
  </si>
  <si>
    <t>kcal</t>
  </si>
  <si>
    <t>valgud</t>
  </si>
  <si>
    <t>rasvad</t>
  </si>
  <si>
    <t>Saiake magus 1</t>
  </si>
  <si>
    <t>Saiake magus 2</t>
  </si>
  <si>
    <t>Saiake magus 3</t>
  </si>
  <si>
    <t>Saiake magus 4</t>
  </si>
  <si>
    <t>Saiake soolane 1</t>
  </si>
  <si>
    <t>Saiake soolane 2</t>
  </si>
  <si>
    <t>Saiake soolane 3</t>
  </si>
  <si>
    <t>Saiake soolane 5</t>
  </si>
  <si>
    <t>** Tarbitavad kogused on eeldatavad ja ei ole hankijale kohustuslikud. Antud kogused on esitatud pakkumuste võrreldavuse tagamiseks ja ei tähista tegelikult tellitavaid koguseid.</t>
  </si>
  <si>
    <t>0,07-0,11kg</t>
  </si>
  <si>
    <t>Belgia vahvel</t>
  </si>
  <si>
    <t>Pontšik 1</t>
  </si>
  <si>
    <t>Pontšik 2</t>
  </si>
  <si>
    <t>Sõõrik 1</t>
  </si>
  <si>
    <t>Sõõrik 2</t>
  </si>
  <si>
    <t>Sõõrik 3</t>
  </si>
  <si>
    <t>Jrk nr</t>
  </si>
  <si>
    <t>Plokis/kastis kogus (tk)</t>
  </si>
  <si>
    <t>allergeenid</t>
  </si>
  <si>
    <t>Orienteeruv tarbitav kogus aastas (kg)        **</t>
  </si>
  <si>
    <t>süsi-vesikud</t>
  </si>
  <si>
    <t>Toote hind km-ta            ***</t>
  </si>
  <si>
    <t>1 kg hind km-ta, EUR            ***</t>
  </si>
  <si>
    <t>Maksumus eurodes (km-ta)</t>
  </si>
  <si>
    <t>Toiteväärtus 100g kohta</t>
  </si>
  <si>
    <t>Minimaalne säilivusaeg päevades  *</t>
  </si>
  <si>
    <t xml:space="preserve">* Minimaalne säilimisaeg arvestatakse alates kauba üleandmisest hankijale tarnekohas.                                                                                                                                     </t>
  </si>
  <si>
    <t>*** Hinnad esitada eurodes käibemaksuta, ühe sendi täpsusega ehk kuni kaks kohta peale koma, kaasa arvatud elektroonsed saatelehed ja koondarved.</t>
  </si>
  <si>
    <t>**** Pakutava toote EAN kood veerg J on tellimuse esitamise kood ning peab vastama veergudele F, I ja R.</t>
  </si>
  <si>
    <r>
      <t>Pakutava toote kaal (kg-des) (</t>
    </r>
    <r>
      <rPr>
        <sz val="9"/>
        <rFont val="Arial"/>
        <family val="2"/>
        <charset val="186"/>
      </rPr>
      <t>kaalutootel märkida 1 ja tükitootel nt 50g kaal 0,05</t>
    </r>
    <r>
      <rPr>
        <b/>
        <sz val="9"/>
        <rFont val="Arial"/>
        <family val="2"/>
        <charset val="186"/>
      </rPr>
      <t>)</t>
    </r>
  </si>
  <si>
    <t>Pakkumuse kogumaksumus (märkida eRHRi maksumuse vormile):</t>
  </si>
  <si>
    <t>Toote EAN (GTIN) kood ****</t>
  </si>
  <si>
    <t>Pontšik 3</t>
  </si>
  <si>
    <t>Saiake soolane 4</t>
  </si>
  <si>
    <t>magusad paksud vahvlid</t>
  </si>
  <si>
    <t>0,06-0,12 kg</t>
  </si>
  <si>
    <r>
      <t>Toote nimetus</t>
    </r>
    <r>
      <rPr>
        <sz val="9"/>
        <rFont val="Arial"/>
        <family val="2"/>
        <charset val="186"/>
      </rPr>
      <t xml:space="preserve"> (tuua välja tootja nimetus)</t>
    </r>
  </si>
  <si>
    <t>0,02-0,05 kg</t>
  </si>
  <si>
    <t>Saiake magus 5</t>
  </si>
  <si>
    <t>Saiake magus 6</t>
  </si>
  <si>
    <t>Saiake soolane 6</t>
  </si>
  <si>
    <t>kaneeli</t>
  </si>
  <si>
    <t>kohupiima</t>
  </si>
  <si>
    <t>0,06–0,13 kg</t>
  </si>
  <si>
    <t>puuvilja</t>
  </si>
  <si>
    <t xml:space="preserve">marja </t>
  </si>
  <si>
    <t>mooni</t>
  </si>
  <si>
    <t>liha</t>
  </si>
  <si>
    <t>viineri</t>
  </si>
  <si>
    <t>Saiake soolane 7</t>
  </si>
  <si>
    <t>köögivilja</t>
  </si>
  <si>
    <t>võiroos</t>
  </si>
  <si>
    <t>kana</t>
  </si>
  <si>
    <t>salaami</t>
  </si>
  <si>
    <t>Sõõrik 4</t>
  </si>
  <si>
    <t>mini</t>
  </si>
  <si>
    <t xml:space="preserve"> täidisega, pealt kaetud glasuuriga, karamelli</t>
  </si>
  <si>
    <t xml:space="preserve"> täidisega, pealt kaetud glasuuriga, šokolaadi</t>
  </si>
  <si>
    <t xml:space="preserve"> täidisega, pealt kaetud glasuuriga, puuvilja/marja/pähkli</t>
  </si>
  <si>
    <t xml:space="preserve"> täidisega, šokolaadi (rõngassõõrik)</t>
  </si>
  <si>
    <t xml:space="preserve"> täidisega, karamelli (rõngassõõrik)</t>
  </si>
  <si>
    <t xml:space="preserve"> täidisega, puuvilja/marja/toorjuustu vms (rõngassõõrik)</t>
  </si>
  <si>
    <t>Saiake soolane 8</t>
  </si>
  <si>
    <t>juustu</t>
  </si>
  <si>
    <t>pitsarull/pitsapirukas</t>
  </si>
  <si>
    <t>Saiake soolane 9</t>
  </si>
  <si>
    <t>0,6 - 0,13 kg</t>
  </si>
  <si>
    <t>kreemi</t>
  </si>
  <si>
    <t>viiner/kabanoss, kastmega</t>
  </si>
  <si>
    <r>
      <t>Toote kirjeldus (</t>
    </r>
    <r>
      <rPr>
        <sz val="9"/>
        <rFont val="Arial"/>
        <family val="2"/>
        <charset val="186"/>
      </rPr>
      <t>tuua välja andmed, mille alusel on võimalik hinnata toote vastavust toote kirjeldusele</t>
    </r>
    <r>
      <rPr>
        <b/>
        <sz val="9"/>
        <rFont val="Arial"/>
        <family val="2"/>
        <charset val="186"/>
      </rPr>
      <t>)</t>
    </r>
  </si>
  <si>
    <t>Pakkumuse vormil ei tohi pakkuja ridu/veerge kustutada ega juurde luua.</t>
  </si>
  <si>
    <r>
      <t xml:space="preserve">Pakkumuse vorm - Sügavkülmutatud pagaritooted, kondiitritooted. </t>
    </r>
    <r>
      <rPr>
        <b/>
        <sz val="9"/>
        <color rgb="FFFF0000"/>
        <rFont val="Arial"/>
        <family val="2"/>
        <charset val="186"/>
      </rPr>
      <t>Pakutud tooted ei tohi korduda!</t>
    </r>
  </si>
  <si>
    <t>Kohupiimasaiake 60g</t>
  </si>
  <si>
    <t>ES</t>
  </si>
  <si>
    <t>ES?</t>
  </si>
  <si>
    <t>Šokolaaditäidisega sõõrik 67g</t>
  </si>
  <si>
    <t>Vaarikatäidisega pontšik 115g</t>
  </si>
  <si>
    <t>Karamellitäidisega pontšik 100g</t>
  </si>
  <si>
    <t>Kabanossipirukas tomatikastmega 125g</t>
  </si>
  <si>
    <t>Dumle pontšik 106g</t>
  </si>
  <si>
    <t>Belgian sugar waffle</t>
  </si>
  <si>
    <t>Belgiapärane pehme vahvel</t>
  </si>
  <si>
    <t>Raspberry doughnut with glaze</t>
  </si>
  <si>
    <t>Vaarikatäidisega pontšik roosa glasuuriga</t>
  </si>
  <si>
    <t>Caramel doughnut with glaze</t>
  </si>
  <si>
    <t>Karamellitäidisega pontšik pruuni glasuuriga</t>
  </si>
  <si>
    <t>Chocolate donut</t>
  </si>
  <si>
    <t>Šokolaaditäidise- ja kakaoglasuuriga sõõrik</t>
  </si>
  <si>
    <t>Šokolaadimaitselise täidisega pontšik glasuuriga</t>
  </si>
  <si>
    <t xml:space="preserve">Raspberry donut </t>
  </si>
  <si>
    <t>Vaarikatäidisega sõõrik glasuuriga</t>
  </si>
  <si>
    <t>Chocolate taste doughnut with glaze</t>
  </si>
  <si>
    <t>6411402386007</t>
  </si>
  <si>
    <t>48</t>
  </si>
  <si>
    <t>nisu, soja, piim, pähkel</t>
  </si>
  <si>
    <t>6413467393105</t>
  </si>
  <si>
    <t>12</t>
  </si>
  <si>
    <t>nisu, muna</t>
  </si>
  <si>
    <t>6413467296703</t>
  </si>
  <si>
    <t>4742494004954</t>
  </si>
  <si>
    <t>80</t>
  </si>
  <si>
    <t>4742494004237</t>
  </si>
  <si>
    <t>nisu, piim, muna</t>
  </si>
  <si>
    <t>6413466019907</t>
  </si>
  <si>
    <t>72</t>
  </si>
  <si>
    <t>nisu, rukis, piim</t>
  </si>
  <si>
    <t>nisu, piim</t>
  </si>
  <si>
    <t>4770068197672</t>
  </si>
  <si>
    <t>60</t>
  </si>
  <si>
    <t>nisu, piim, muna, soja</t>
  </si>
  <si>
    <t>4742494005371</t>
  </si>
  <si>
    <t>4742494005388</t>
  </si>
  <si>
    <t>nisu, muna, piim</t>
  </si>
  <si>
    <t>36</t>
  </si>
  <si>
    <t>nisu, rukis, piim, muna, pähkel, soja</t>
  </si>
  <si>
    <t>Veiselihapirukas 70g ES</t>
  </si>
  <si>
    <t>Kapsapirukas 70g ES</t>
  </si>
  <si>
    <t>Viineripirukas 70g ES</t>
  </si>
  <si>
    <t>Võisai 60g ES</t>
  </si>
  <si>
    <t>Vaarikatäidisega sõõrik 75g ME</t>
  </si>
  <si>
    <t>Õunapirukas 110g ME</t>
  </si>
  <si>
    <t>Belgia vahvel 85g ME</t>
  </si>
  <si>
    <t>Kaneelirull 80g ES</t>
  </si>
  <si>
    <t>Moonirull 80g ES</t>
  </si>
  <si>
    <t>6413467518508</t>
  </si>
  <si>
    <t>Võisilm 90g või ES?</t>
  </si>
  <si>
    <t>ME?</t>
  </si>
  <si>
    <t>nisu, piim, muna, soja, oder</t>
  </si>
  <si>
    <t>4742494000024</t>
  </si>
  <si>
    <t>Poppy seed roll</t>
  </si>
  <si>
    <t>Pärmi-lehttaignast saiake moonitäidisega</t>
  </si>
  <si>
    <t>Cinnamon roll</t>
  </si>
  <si>
    <t>Pärmi-lehttaignast saiake kaneelitäidisega</t>
  </si>
  <si>
    <t>Pastry with curd filling</t>
  </si>
  <si>
    <t>Pärmitaignast saiake kohupiimatäidisega</t>
  </si>
  <si>
    <t>Pastry with beef filling</t>
  </si>
  <si>
    <t>Pärmi-lehttaignast pirukas veiselihatäidisega</t>
  </si>
  <si>
    <t>Pastry with wiener sausage</t>
  </si>
  <si>
    <t>Pärmi-lehttaignast pirukas viineriga</t>
  </si>
  <si>
    <t>Pastry with apple filling</t>
  </si>
  <si>
    <t>Lehttaignast pirukas õunatäidisega</t>
  </si>
  <si>
    <t>Butter pastry</t>
  </si>
  <si>
    <t>Kihistatud pärmitaignast soolane saiake</t>
  </si>
  <si>
    <t>Karamellitäidisega pontšik glasuuriga</t>
  </si>
  <si>
    <t>hankelepingu 2-2/24/&lt;regist_nr&gt;-&lt;jrk_nr&gt; juurde</t>
  </si>
  <si>
    <t>Lisa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</si>
</sst>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5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9"/>
      <color rgb="FFFF0000"/>
      <name val="Arial"/>
      <family val="2"/>
      <charset val="186"/>
    </font>
    <font>
      <sz val="9"/>
      <color rgb="FF000000"/>
      <name val="Arial"/>
      <family val="2"/>
      <charset val="186"/>
    </font>
    <font>
      <b/>
      <sz val="10"/>
      <name val="Arial"/>
      <family val="2"/>
      <charset val="186"/>
    </font>
    <font>
      <sz val="9"/>
      <name val="Arial"/>
      <family val="2"/>
    </font>
    <font>
      <b/>
      <sz val="9"/>
      <color rgb="FFFF0000"/>
      <name val="Arial"/>
      <family val="2"/>
      <charset val="186"/>
    </font>
    <font>
      <i/>
      <sz val="9"/>
      <name val="Arial"/>
      <family val="2"/>
      <charset val="186"/>
    </font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9"/>
      <color theme="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0" borderId="0" xfId="0" applyFont="1"/>
    <xf numFmtId="0" fontId="1" fillId="0" borderId="0" xfId="0" applyFont="1" applyFill="1"/>
    <xf numFmtId="0" fontId="3" fillId="0" borderId="0" xfId="0" applyFont="1" applyFill="1" applyBorder="1" applyAlignment="1">
      <alignment vertical="center"/>
    </xf>
    <xf numFmtId="1" fontId="4" fillId="4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4" fillId="0" borderId="18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/>
    <xf numFmtId="0" fontId="8" fillId="0" borderId="10" xfId="0" applyFont="1" applyBorder="1"/>
    <xf numFmtId="0" fontId="2" fillId="0" borderId="0" xfId="0" applyFont="1" applyBorder="1"/>
    <xf numFmtId="0" fontId="6" fillId="0" borderId="9" xfId="0" applyFont="1" applyFill="1" applyBorder="1" applyAlignment="1">
      <alignment horizontal="center" vertical="center" wrapText="1"/>
    </xf>
    <xf numFmtId="0" fontId="8" fillId="0" borderId="4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/>
    <xf numFmtId="49" fontId="8" fillId="0" borderId="10" xfId="0" applyNumberFormat="1" applyFont="1" applyFill="1" applyBorder="1" applyAlignment="1">
      <alignment horizontal="right"/>
    </xf>
    <xf numFmtId="0" fontId="8" fillId="0" borderId="10" xfId="0" applyFont="1" applyFill="1" applyBorder="1"/>
    <xf numFmtId="1" fontId="8" fillId="0" borderId="1" xfId="0" applyNumberFormat="1" applyFont="1" applyFill="1" applyBorder="1" applyAlignment="1">
      <alignment horizontal="left"/>
    </xf>
    <xf numFmtId="0" fontId="9" fillId="0" borderId="0" xfId="0" applyFont="1" applyBorder="1"/>
    <xf numFmtId="49" fontId="5" fillId="0" borderId="0" xfId="0" applyNumberFormat="1" applyFont="1" applyBorder="1"/>
    <xf numFmtId="0" fontId="8" fillId="0" borderId="2" xfId="0" applyFont="1" applyBorder="1"/>
    <xf numFmtId="0" fontId="8" fillId="0" borderId="8" xfId="0" applyFont="1" applyBorder="1" applyAlignment="1">
      <alignment vertical="center"/>
    </xf>
    <xf numFmtId="0" fontId="8" fillId="0" borderId="8" xfId="0" applyFont="1" applyBorder="1"/>
    <xf numFmtId="0" fontId="4" fillId="0" borderId="29" xfId="0" applyFont="1" applyBorder="1" applyAlignment="1">
      <alignment vertical="center" wrapText="1"/>
    </xf>
    <xf numFmtId="1" fontId="4" fillId="4" borderId="10" xfId="0" applyNumberFormat="1" applyFont="1" applyFill="1" applyBorder="1" applyAlignment="1">
      <alignment horizontal="left"/>
    </xf>
    <xf numFmtId="0" fontId="4" fillId="0" borderId="1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Fill="1" applyProtection="1">
      <protection locked="0"/>
    </xf>
    <xf numFmtId="0" fontId="10" fillId="0" borderId="0" xfId="0" applyFont="1"/>
    <xf numFmtId="4" fontId="4" fillId="0" borderId="10" xfId="0" applyNumberFormat="1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right"/>
    </xf>
    <xf numFmtId="0" fontId="8" fillId="0" borderId="4" xfId="0" applyFont="1" applyFill="1" applyBorder="1"/>
    <xf numFmtId="3" fontId="4" fillId="0" borderId="20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30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>
      <alignment horizontal="center" vertical="center" wrapText="1"/>
    </xf>
    <xf numFmtId="3" fontId="4" fillId="0" borderId="22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0" fontId="4" fillId="0" borderId="19" xfId="0" applyFont="1" applyFill="1" applyBorder="1" applyAlignme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24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/>
    <xf numFmtId="49" fontId="4" fillId="0" borderId="9" xfId="0" applyNumberFormat="1" applyFont="1" applyBorder="1"/>
    <xf numFmtId="0" fontId="4" fillId="0" borderId="9" xfId="0" applyFont="1" applyFill="1" applyBorder="1"/>
    <xf numFmtId="4" fontId="4" fillId="0" borderId="9" xfId="0" applyNumberFormat="1" applyFont="1" applyBorder="1" applyAlignment="1">
      <alignment horizontal="center" wrapText="1"/>
    </xf>
    <xf numFmtId="4" fontId="4" fillId="0" borderId="9" xfId="0" applyNumberFormat="1" applyFont="1" applyBorder="1" applyAlignment="1">
      <alignment horizontal="center"/>
    </xf>
    <xf numFmtId="49" fontId="4" fillId="4" borderId="1" xfId="0" applyNumberFormat="1" applyFont="1" applyFill="1" applyBorder="1"/>
    <xf numFmtId="4" fontId="4" fillId="0" borderId="1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6" xfId="0" applyFont="1" applyBorder="1" applyAlignment="1">
      <alignment horizontal="left" vertical="center" wrapText="1"/>
    </xf>
    <xf numFmtId="0" fontId="4" fillId="0" borderId="18" xfId="0" applyFont="1" applyBorder="1"/>
    <xf numFmtId="4" fontId="4" fillId="0" borderId="2" xfId="0" applyNumberFormat="1" applyFont="1" applyBorder="1" applyAlignment="1">
      <alignment horizontal="center"/>
    </xf>
    <xf numFmtId="0" fontId="4" fillId="4" borderId="6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4" borderId="18" xfId="0" applyFont="1" applyFill="1" applyBorder="1"/>
    <xf numFmtId="0" fontId="4" fillId="4" borderId="28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4" borderId="29" xfId="0" applyFont="1" applyFill="1" applyBorder="1"/>
    <xf numFmtId="49" fontId="4" fillId="0" borderId="10" xfId="0" applyNumberFormat="1" applyFont="1" applyFill="1" applyBorder="1" applyAlignment="1">
      <alignment horizontal="right"/>
    </xf>
    <xf numFmtId="0" fontId="4" fillId="0" borderId="10" xfId="0" applyFont="1" applyFill="1" applyBorder="1"/>
    <xf numFmtId="0" fontId="4" fillId="0" borderId="10" xfId="0" applyFont="1" applyBorder="1"/>
    <xf numFmtId="4" fontId="4" fillId="0" borderId="10" xfId="0" applyNumberFormat="1" applyFont="1" applyBorder="1" applyAlignment="1">
      <alignment horizontal="center"/>
    </xf>
    <xf numFmtId="0" fontId="8" fillId="0" borderId="4" xfId="0" applyFont="1" applyBorder="1" applyAlignment="1">
      <alignment horizontal="justify" vertical="center"/>
    </xf>
    <xf numFmtId="49" fontId="8" fillId="0" borderId="4" xfId="0" applyNumberFormat="1" applyFont="1" applyFill="1" applyBorder="1"/>
    <xf numFmtId="49" fontId="8" fillId="0" borderId="1" xfId="0" applyNumberFormat="1" applyFont="1" applyFill="1" applyBorder="1"/>
    <xf numFmtId="49" fontId="8" fillId="0" borderId="1" xfId="0" applyNumberFormat="1" applyFont="1" applyFill="1" applyBorder="1" applyAlignment="1">
      <alignment horizontal="right"/>
    </xf>
    <xf numFmtId="0" fontId="8" fillId="0" borderId="1" xfId="0" applyFont="1" applyFill="1" applyBorder="1"/>
    <xf numFmtId="0" fontId="8" fillId="4" borderId="1" xfId="0" applyFont="1" applyFill="1" applyBorder="1"/>
    <xf numFmtId="4" fontId="8" fillId="4" borderId="1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8" fillId="0" borderId="1" xfId="0" applyFont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right"/>
    </xf>
    <xf numFmtId="0" fontId="8" fillId="0" borderId="2" xfId="0" applyFont="1" applyFill="1" applyBorder="1"/>
    <xf numFmtId="0" fontId="8" fillId="0" borderId="8" xfId="0" applyFont="1" applyBorder="1" applyAlignment="1">
      <alignment horizontal="left" vertical="center" wrapText="1"/>
    </xf>
    <xf numFmtId="4" fontId="8" fillId="0" borderId="10" xfId="0" applyNumberFormat="1" applyFont="1" applyBorder="1" applyAlignment="1">
      <alignment horizontal="center"/>
    </xf>
    <xf numFmtId="0" fontId="4" fillId="4" borderId="9" xfId="0" applyFont="1" applyFill="1" applyBorder="1"/>
    <xf numFmtId="4" fontId="4" fillId="0" borderId="4" xfId="0" applyNumberFormat="1" applyFont="1" applyBorder="1" applyAlignment="1">
      <alignment horizontal="center"/>
    </xf>
    <xf numFmtId="0" fontId="4" fillId="4" borderId="18" xfId="0" applyFont="1" applyFill="1" applyBorder="1" applyAlignment="1">
      <alignment vertical="center" wrapText="1"/>
    </xf>
    <xf numFmtId="0" fontId="4" fillId="4" borderId="1" xfId="0" applyFont="1" applyFill="1" applyBorder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49" fontId="4" fillId="0" borderId="2" xfId="0" applyNumberFormat="1" applyFont="1" applyBorder="1"/>
    <xf numFmtId="49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/>
    <xf numFmtId="4" fontId="4" fillId="0" borderId="2" xfId="0" applyNumberFormat="1" applyFont="1" applyBorder="1" applyAlignment="1">
      <alignment horizontal="center" wrapText="1"/>
    </xf>
    <xf numFmtId="0" fontId="4" fillId="4" borderId="2" xfId="0" applyFont="1" applyFill="1" applyBorder="1"/>
    <xf numFmtId="1" fontId="4" fillId="4" borderId="2" xfId="0" applyNumberFormat="1" applyFont="1" applyFill="1" applyBorder="1" applyAlignment="1">
      <alignment horizontal="left"/>
    </xf>
    <xf numFmtId="0" fontId="4" fillId="0" borderId="0" xfId="0" applyFont="1" applyAlignment="1">
      <alignment horizontal="right"/>
    </xf>
    <xf numFmtId="0" fontId="3" fillId="2" borderId="21" xfId="0" applyFont="1" applyFill="1" applyBorder="1" applyAlignment="1"/>
    <xf numFmtId="0" fontId="3" fillId="2" borderId="19" xfId="0" applyFont="1" applyFill="1" applyBorder="1" applyAlignment="1"/>
    <xf numFmtId="0" fontId="3" fillId="2" borderId="1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justify" vertical="center"/>
    </xf>
    <xf numFmtId="0" fontId="2" fillId="0" borderId="9" xfId="0" applyFont="1" applyFill="1" applyBorder="1" applyAlignment="1">
      <alignment horizontal="justify" vertical="center"/>
    </xf>
    <xf numFmtId="0" fontId="2" fillId="0" borderId="10" xfId="0" applyFont="1" applyFill="1" applyBorder="1" applyAlignment="1">
      <alignment horizontal="justify" vertical="center"/>
    </xf>
    <xf numFmtId="0" fontId="4" fillId="0" borderId="9" xfId="0" applyFont="1" applyFill="1" applyBorder="1" applyAlignment="1">
      <alignment horizontal="justify" vertical="center"/>
    </xf>
    <xf numFmtId="0" fontId="4" fillId="0" borderId="10" xfId="0" applyFont="1" applyFill="1" applyBorder="1" applyAlignment="1">
      <alignment horizontal="justify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4" fontId="3" fillId="2" borderId="33" xfId="0" applyNumberFormat="1" applyFont="1" applyFill="1" applyBorder="1" applyAlignment="1">
      <alignment horizontal="center"/>
    </xf>
    <xf numFmtId="4" fontId="4" fillId="0" borderId="34" xfId="0" applyNumberFormat="1" applyFont="1" applyBorder="1" applyAlignment="1">
      <alignment horizontal="center"/>
    </xf>
    <xf numFmtId="4" fontId="4" fillId="0" borderId="35" xfId="0" applyNumberFormat="1" applyFont="1" applyBorder="1" applyAlignment="1">
      <alignment horizontal="center"/>
    </xf>
    <xf numFmtId="4" fontId="4" fillId="0" borderId="36" xfId="0" applyNumberFormat="1" applyFont="1" applyBorder="1" applyAlignment="1">
      <alignment horizontal="center"/>
    </xf>
    <xf numFmtId="4" fontId="4" fillId="0" borderId="37" xfId="0" applyNumberFormat="1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49" fontId="13" fillId="0" borderId="1" xfId="0" applyNumberFormat="1" applyFont="1" applyBorder="1"/>
    <xf numFmtId="49" fontId="13" fillId="0" borderId="1" xfId="0" applyNumberFormat="1" applyFont="1" applyBorder="1" applyAlignment="1">
      <alignment horizontal="right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1" fontId="8" fillId="0" borderId="8" xfId="0" applyNumberFormat="1" applyFont="1" applyFill="1" applyBorder="1" applyAlignment="1">
      <alignment horizontal="center"/>
    </xf>
    <xf numFmtId="49" fontId="8" fillId="4" borderId="9" xfId="0" applyNumberFormat="1" applyFont="1" applyFill="1" applyBorder="1"/>
    <xf numFmtId="49" fontId="8" fillId="0" borderId="9" xfId="0" applyNumberFormat="1" applyFont="1" applyFill="1" applyBorder="1" applyAlignment="1">
      <alignment horizontal="right"/>
    </xf>
    <xf numFmtId="0" fontId="8" fillId="0" borderId="9" xfId="0" applyFont="1" applyFill="1" applyBorder="1"/>
    <xf numFmtId="0" fontId="8" fillId="0" borderId="9" xfId="0" applyFont="1" applyBorder="1"/>
    <xf numFmtId="49" fontId="8" fillId="4" borderId="1" xfId="0" applyNumberFormat="1" applyFont="1" applyFill="1" applyBorder="1"/>
    <xf numFmtId="49" fontId="8" fillId="0" borderId="1" xfId="0" applyNumberFormat="1" applyFont="1" applyBorder="1"/>
    <xf numFmtId="49" fontId="8" fillId="0" borderId="2" xfId="0" applyNumberFormat="1" applyFont="1" applyBorder="1"/>
    <xf numFmtId="0" fontId="8" fillId="0" borderId="0" xfId="0" applyFont="1" applyFill="1" applyBorder="1"/>
    <xf numFmtId="0" fontId="4" fillId="0" borderId="10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3" fontId="3" fillId="3" borderId="24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wrapText="1"/>
    </xf>
    <xf numFmtId="0" fontId="3" fillId="3" borderId="23" xfId="0" applyFont="1" applyFill="1" applyBorder="1" applyAlignment="1">
      <alignment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3" fontId="1" fillId="3" borderId="7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</xdr:colOff>
      <xdr:row>1</xdr:row>
      <xdr:rowOff>0</xdr:rowOff>
    </xdr:from>
    <xdr:to>
      <xdr:col>14</xdr:col>
      <xdr:colOff>609600</xdr:colOff>
      <xdr:row>1</xdr:row>
      <xdr:rowOff>87313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400395" y="0"/>
          <a:ext cx="3564255" cy="4683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endParaRPr lang="et-E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tabSelected="1" zoomScaleNormal="100" workbookViewId="0">
      <selection activeCell="F13" sqref="F13"/>
    </sheetView>
  </sheetViews>
  <sheetFormatPr defaultColWidth="9.1796875" defaultRowHeight="11.5" x14ac:dyDescent="0.25"/>
  <cols>
    <col min="1" max="1" width="3.54296875" style="7" customWidth="1"/>
    <col min="2" max="2" width="16.7265625" style="1" customWidth="1"/>
    <col min="3" max="3" width="29.7265625" style="1" customWidth="1"/>
    <col min="4" max="4" width="6.7265625" style="1" customWidth="1"/>
    <col min="5" max="5" width="10.54296875" style="1" customWidth="1"/>
    <col min="6" max="6" width="25.26953125" style="7" customWidth="1"/>
    <col min="7" max="7" width="29.54296875" style="7" customWidth="1"/>
    <col min="8" max="8" width="52.1796875" style="7" customWidth="1"/>
    <col min="9" max="9" width="9.26953125" style="7" customWidth="1"/>
    <col min="10" max="10" width="17.453125" style="7" customWidth="1"/>
    <col min="11" max="11" width="4.453125" style="111" customWidth="1"/>
    <col min="12" max="12" width="5" style="7" customWidth="1"/>
    <col min="13" max="13" width="6.54296875" style="7" customWidth="1"/>
    <col min="14" max="14" width="7.7265625" style="7" customWidth="1"/>
    <col min="15" max="15" width="6.453125" style="7" customWidth="1"/>
    <col min="16" max="16" width="23.26953125" style="7" bestFit="1" customWidth="1"/>
    <col min="17" max="17" width="11.81640625" style="7" customWidth="1"/>
    <col min="18" max="18" width="8.1796875" style="115" customWidth="1"/>
    <col min="19" max="19" width="8.453125" style="115" customWidth="1"/>
    <col min="20" max="20" width="15.1796875" style="115" customWidth="1"/>
    <col min="21" max="21" width="9.1796875" style="1"/>
    <col min="22" max="22" width="11.1796875" style="1" bestFit="1" customWidth="1"/>
    <col min="23" max="16384" width="9.1796875" style="1"/>
  </cols>
  <sheetData>
    <row r="1" spans="1:20" ht="14.5" x14ac:dyDescent="0.25">
      <c r="A1" s="155" t="s">
        <v>78</v>
      </c>
      <c r="B1" s="155"/>
      <c r="C1" s="155"/>
      <c r="D1" s="155"/>
      <c r="E1" s="155"/>
      <c r="F1" s="155"/>
      <c r="H1" s="202" t="s">
        <v>152</v>
      </c>
    </row>
    <row r="2" spans="1:20" ht="15" customHeight="1" thickBot="1" x14ac:dyDescent="0.3">
      <c r="A2" s="156" t="s">
        <v>77</v>
      </c>
      <c r="B2" s="156"/>
      <c r="C2" s="156"/>
      <c r="D2" s="156"/>
      <c r="E2" s="156"/>
      <c r="F2" s="156"/>
      <c r="G2" s="3"/>
      <c r="H2" s="202" t="s">
        <v>151</v>
      </c>
      <c r="I2" s="3"/>
      <c r="J2" s="3"/>
      <c r="K2" s="3"/>
      <c r="L2" s="58"/>
      <c r="M2" s="58"/>
      <c r="N2" s="58"/>
      <c r="O2" s="58"/>
      <c r="P2" s="58"/>
      <c r="Q2" s="59"/>
      <c r="R2" s="60"/>
      <c r="S2" s="60"/>
      <c r="T2" s="60"/>
    </row>
    <row r="3" spans="1:20" ht="33" customHeight="1" x14ac:dyDescent="0.25">
      <c r="A3" s="189" t="s">
        <v>23</v>
      </c>
      <c r="B3" s="165" t="s">
        <v>0</v>
      </c>
      <c r="C3" s="165" t="s">
        <v>1</v>
      </c>
      <c r="D3" s="192" t="s">
        <v>32</v>
      </c>
      <c r="E3" s="180" t="s">
        <v>2</v>
      </c>
      <c r="F3" s="180" t="s">
        <v>43</v>
      </c>
      <c r="G3" s="180" t="s">
        <v>3</v>
      </c>
      <c r="H3" s="187" t="s">
        <v>76</v>
      </c>
      <c r="I3" s="180" t="s">
        <v>36</v>
      </c>
      <c r="J3" s="182" t="s">
        <v>38</v>
      </c>
      <c r="K3" s="185" t="s">
        <v>24</v>
      </c>
      <c r="L3" s="164" t="s">
        <v>31</v>
      </c>
      <c r="M3" s="165"/>
      <c r="N3" s="165"/>
      <c r="O3" s="165"/>
      <c r="P3" s="166" t="s">
        <v>25</v>
      </c>
      <c r="Q3" s="169" t="s">
        <v>26</v>
      </c>
      <c r="R3" s="174" t="s">
        <v>28</v>
      </c>
      <c r="S3" s="172" t="s">
        <v>29</v>
      </c>
      <c r="T3" s="157" t="s">
        <v>30</v>
      </c>
    </row>
    <row r="4" spans="1:20" ht="30" customHeight="1" x14ac:dyDescent="0.25">
      <c r="A4" s="190"/>
      <c r="B4" s="162"/>
      <c r="C4" s="162"/>
      <c r="D4" s="193"/>
      <c r="E4" s="181"/>
      <c r="F4" s="181"/>
      <c r="G4" s="181"/>
      <c r="H4" s="188"/>
      <c r="I4" s="181"/>
      <c r="J4" s="183"/>
      <c r="K4" s="186"/>
      <c r="L4" s="160" t="s">
        <v>4</v>
      </c>
      <c r="M4" s="176" t="s">
        <v>5</v>
      </c>
      <c r="N4" s="178" t="s">
        <v>27</v>
      </c>
      <c r="O4" s="162" t="s">
        <v>6</v>
      </c>
      <c r="P4" s="167"/>
      <c r="Q4" s="170"/>
      <c r="R4" s="175"/>
      <c r="S4" s="173"/>
      <c r="T4" s="158"/>
    </row>
    <row r="5" spans="1:20" ht="21.75" customHeight="1" thickBot="1" x14ac:dyDescent="0.3">
      <c r="A5" s="191"/>
      <c r="B5" s="163"/>
      <c r="C5" s="163"/>
      <c r="D5" s="193"/>
      <c r="E5" s="178"/>
      <c r="F5" s="178"/>
      <c r="G5" s="178"/>
      <c r="H5" s="188"/>
      <c r="I5" s="178"/>
      <c r="J5" s="184"/>
      <c r="K5" s="186"/>
      <c r="L5" s="161"/>
      <c r="M5" s="177"/>
      <c r="N5" s="179"/>
      <c r="O5" s="163"/>
      <c r="P5" s="168"/>
      <c r="Q5" s="171"/>
      <c r="R5" s="175"/>
      <c r="S5" s="173"/>
      <c r="T5" s="159"/>
    </row>
    <row r="6" spans="1:20" ht="22.5" customHeight="1" x14ac:dyDescent="0.25">
      <c r="A6" s="117">
        <v>8</v>
      </c>
      <c r="B6" s="118" t="s">
        <v>18</v>
      </c>
      <c r="C6" s="17" t="s">
        <v>63</v>
      </c>
      <c r="D6" s="195"/>
      <c r="E6" s="196" t="s">
        <v>42</v>
      </c>
      <c r="F6" s="12" t="s">
        <v>84</v>
      </c>
      <c r="G6" s="140" t="s">
        <v>91</v>
      </c>
      <c r="H6" s="154" t="s">
        <v>150</v>
      </c>
      <c r="I6" s="12">
        <v>0.1</v>
      </c>
      <c r="J6" s="137" t="s">
        <v>105</v>
      </c>
      <c r="K6" s="138" t="s">
        <v>103</v>
      </c>
      <c r="L6" s="139">
        <v>362</v>
      </c>
      <c r="M6" s="139">
        <v>5.6</v>
      </c>
      <c r="N6" s="139">
        <v>51</v>
      </c>
      <c r="O6" s="139">
        <v>14</v>
      </c>
      <c r="P6" s="140" t="s">
        <v>104</v>
      </c>
      <c r="Q6" s="50">
        <v>1600</v>
      </c>
      <c r="R6" s="40">
        <v>0.55000000000000004</v>
      </c>
      <c r="S6" s="56">
        <f>R6/I6</f>
        <v>5.5</v>
      </c>
      <c r="T6" s="129">
        <f t="shared" ref="T6:T7" si="0">Q6*S6</f>
        <v>8800</v>
      </c>
    </row>
    <row r="7" spans="1:20" ht="24" customHeight="1" x14ac:dyDescent="0.25">
      <c r="A7" s="117">
        <v>9</v>
      </c>
      <c r="B7" s="118" t="s">
        <v>19</v>
      </c>
      <c r="C7" s="17" t="s">
        <v>64</v>
      </c>
      <c r="D7" s="195"/>
      <c r="E7" s="197"/>
      <c r="F7" s="89" t="s">
        <v>86</v>
      </c>
      <c r="G7" s="140" t="s">
        <v>98</v>
      </c>
      <c r="H7" s="140" t="s">
        <v>95</v>
      </c>
      <c r="I7" s="90">
        <v>0.106</v>
      </c>
      <c r="J7" s="87" t="s">
        <v>131</v>
      </c>
      <c r="K7" s="88" t="s">
        <v>103</v>
      </c>
      <c r="L7" s="89">
        <v>340</v>
      </c>
      <c r="M7" s="89">
        <v>5.2</v>
      </c>
      <c r="N7" s="89">
        <v>47</v>
      </c>
      <c r="O7" s="89">
        <v>14</v>
      </c>
      <c r="P7" s="90" t="s">
        <v>109</v>
      </c>
      <c r="Q7" s="50">
        <v>700</v>
      </c>
      <c r="R7" s="153">
        <v>0.56999999999999995</v>
      </c>
      <c r="S7" s="56">
        <f t="shared" ref="S7" si="1">R7/I7</f>
        <v>5.3773584905660377</v>
      </c>
      <c r="T7" s="129">
        <f t="shared" si="0"/>
        <v>3764.1509433962265</v>
      </c>
    </row>
    <row r="8" spans="1:20" ht="15" customHeight="1" thickBot="1" x14ac:dyDescent="0.3">
      <c r="A8" s="35"/>
      <c r="B8" s="27"/>
      <c r="C8" s="28"/>
      <c r="D8" s="14"/>
      <c r="E8" s="14"/>
      <c r="M8" s="112" t="s">
        <v>37</v>
      </c>
      <c r="N8" s="112"/>
      <c r="O8" s="112"/>
      <c r="P8" s="113"/>
      <c r="Q8" s="113"/>
      <c r="R8" s="114"/>
      <c r="S8" s="114"/>
      <c r="T8" s="127">
        <f>SUM(T6:T7)</f>
        <v>12564.150943396227</v>
      </c>
    </row>
    <row r="9" spans="1:20" x14ac:dyDescent="0.25">
      <c r="A9" s="194" t="s">
        <v>33</v>
      </c>
      <c r="B9" s="194"/>
      <c r="C9" s="194"/>
      <c r="D9" s="194"/>
      <c r="E9" s="194"/>
      <c r="F9" s="194"/>
      <c r="G9" s="194"/>
      <c r="H9" s="3"/>
      <c r="I9" s="3"/>
    </row>
    <row r="10" spans="1:20" x14ac:dyDescent="0.25">
      <c r="A10" s="3" t="s">
        <v>15</v>
      </c>
      <c r="B10" s="2"/>
      <c r="C10" s="2"/>
    </row>
    <row r="11" spans="1:20" x14ac:dyDescent="0.25">
      <c r="A11" s="36" t="s">
        <v>34</v>
      </c>
      <c r="B11" s="2"/>
      <c r="C11" s="2"/>
    </row>
    <row r="12" spans="1:20" x14ac:dyDescent="0.25">
      <c r="A12" s="37" t="s">
        <v>35</v>
      </c>
      <c r="B12" s="3"/>
      <c r="C12" s="3"/>
    </row>
    <row r="18" spans="1:11" x14ac:dyDescent="0.25">
      <c r="K18" s="116"/>
    </row>
    <row r="19" spans="1:11" x14ac:dyDescent="0.25">
      <c r="K19" s="116"/>
    </row>
    <row r="21" spans="1:11" ht="12" x14ac:dyDescent="0.3">
      <c r="A21" s="38"/>
    </row>
  </sheetData>
  <mergeCells count="26">
    <mergeCell ref="A9:G9"/>
    <mergeCell ref="D6:D7"/>
    <mergeCell ref="E6:E7"/>
    <mergeCell ref="K3:K5"/>
    <mergeCell ref="H3:H5"/>
    <mergeCell ref="A3:A5"/>
    <mergeCell ref="B3:B5"/>
    <mergeCell ref="C3:C5"/>
    <mergeCell ref="E3:E5"/>
    <mergeCell ref="D3:D5"/>
    <mergeCell ref="A1:F1"/>
    <mergeCell ref="A2:F2"/>
    <mergeCell ref="T3:T5"/>
    <mergeCell ref="L4:L5"/>
    <mergeCell ref="O4:O5"/>
    <mergeCell ref="L3:O3"/>
    <mergeCell ref="P3:P5"/>
    <mergeCell ref="Q3:Q5"/>
    <mergeCell ref="S3:S5"/>
    <mergeCell ref="R3:R5"/>
    <mergeCell ref="M4:M5"/>
    <mergeCell ref="N4:N5"/>
    <mergeCell ref="F3:F5"/>
    <mergeCell ref="G3:G5"/>
    <mergeCell ref="I3:I5"/>
    <mergeCell ref="J3:J5"/>
  </mergeCells>
  <pageMargins left="0.25" right="0.25" top="0.75" bottom="0.75" header="0.3" footer="0.3"/>
  <pageSetup paperSize="8" scale="59" orientation="landscape" r:id="rId1"/>
  <headerFooter>
    <oddHeader xml:space="preserve">&amp;R&amp;"Arial,Regular"&amp;8KAITSEVÄGI
ASUTUSESISESEKS KASUTAMISEKS
Märge tehtud 27.11.2019
Juurdepääsupiirang kehtib kuni vajaduse möödumiseni, 
kuid mitte kauem kui 27.11.2029
Alus: AvTS § 35 lg 1 p 9&amp;"-,Regular"&amp;11
</oddHeader>
  </headerFooter>
  <ignoredErrors>
    <ignoredError sqref="J6:J7 K6:K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workbookViewId="0">
      <selection activeCell="X12" sqref="X12"/>
    </sheetView>
  </sheetViews>
  <sheetFormatPr defaultRowHeight="14.5" x14ac:dyDescent="0.35"/>
  <cols>
    <col min="10" max="10" width="14.26953125" customWidth="1"/>
  </cols>
  <sheetData>
    <row r="1" spans="1:20" s="1" customFormat="1" ht="13" x14ac:dyDescent="0.25">
      <c r="A1" s="155" t="s">
        <v>78</v>
      </c>
      <c r="B1" s="155"/>
      <c r="C1" s="155"/>
      <c r="D1" s="155"/>
      <c r="E1" s="155"/>
      <c r="F1" s="155"/>
      <c r="G1" s="7"/>
      <c r="H1" s="7"/>
      <c r="I1" s="7"/>
      <c r="J1" s="7"/>
      <c r="K1" s="111"/>
      <c r="L1" s="7"/>
      <c r="M1" s="7"/>
      <c r="N1" s="7"/>
      <c r="O1" s="7"/>
      <c r="P1" s="7"/>
      <c r="Q1" s="7"/>
      <c r="R1" s="115"/>
      <c r="S1" s="115"/>
      <c r="T1" s="115"/>
    </row>
    <row r="2" spans="1:20" s="1" customFormat="1" ht="15" customHeight="1" thickBot="1" x14ac:dyDescent="0.3">
      <c r="A2" s="156" t="s">
        <v>77</v>
      </c>
      <c r="B2" s="156"/>
      <c r="C2" s="156"/>
      <c r="D2" s="156"/>
      <c r="E2" s="156"/>
      <c r="F2" s="156"/>
      <c r="G2" s="3"/>
      <c r="H2" s="3"/>
      <c r="I2" s="3"/>
      <c r="J2" s="3"/>
      <c r="K2" s="3"/>
      <c r="L2" s="58"/>
      <c r="M2" s="58"/>
      <c r="N2" s="58"/>
      <c r="O2" s="58"/>
      <c r="P2" s="58"/>
      <c r="Q2" s="59"/>
      <c r="R2" s="60"/>
      <c r="S2" s="60"/>
      <c r="T2" s="60"/>
    </row>
    <row r="3" spans="1:20" s="1" customFormat="1" ht="33" customHeight="1" x14ac:dyDescent="0.25">
      <c r="A3" s="189" t="s">
        <v>23</v>
      </c>
      <c r="B3" s="165" t="s">
        <v>0</v>
      </c>
      <c r="C3" s="165" t="s">
        <v>1</v>
      </c>
      <c r="D3" s="192" t="s">
        <v>32</v>
      </c>
      <c r="E3" s="180" t="s">
        <v>2</v>
      </c>
      <c r="F3" s="180" t="s">
        <v>43</v>
      </c>
      <c r="G3" s="180" t="s">
        <v>3</v>
      </c>
      <c r="H3" s="187" t="s">
        <v>76</v>
      </c>
      <c r="I3" s="180" t="s">
        <v>36</v>
      </c>
      <c r="J3" s="182" t="s">
        <v>38</v>
      </c>
      <c r="K3" s="185" t="s">
        <v>24</v>
      </c>
      <c r="L3" s="164" t="s">
        <v>31</v>
      </c>
      <c r="M3" s="165"/>
      <c r="N3" s="165"/>
      <c r="O3" s="165"/>
      <c r="P3" s="166" t="s">
        <v>25</v>
      </c>
      <c r="Q3" s="169" t="s">
        <v>26</v>
      </c>
      <c r="R3" s="174" t="s">
        <v>28</v>
      </c>
      <c r="S3" s="172" t="s">
        <v>29</v>
      </c>
      <c r="T3" s="157" t="s">
        <v>30</v>
      </c>
    </row>
    <row r="4" spans="1:20" s="1" customFormat="1" ht="30" customHeight="1" x14ac:dyDescent="0.25">
      <c r="A4" s="190"/>
      <c r="B4" s="162"/>
      <c r="C4" s="162"/>
      <c r="D4" s="193"/>
      <c r="E4" s="181"/>
      <c r="F4" s="181"/>
      <c r="G4" s="181"/>
      <c r="H4" s="188"/>
      <c r="I4" s="181"/>
      <c r="J4" s="183"/>
      <c r="K4" s="186"/>
      <c r="L4" s="160" t="s">
        <v>4</v>
      </c>
      <c r="M4" s="176" t="s">
        <v>5</v>
      </c>
      <c r="N4" s="178" t="s">
        <v>27</v>
      </c>
      <c r="O4" s="162" t="s">
        <v>6</v>
      </c>
      <c r="P4" s="167"/>
      <c r="Q4" s="170"/>
      <c r="R4" s="175"/>
      <c r="S4" s="173"/>
      <c r="T4" s="158"/>
    </row>
    <row r="5" spans="1:20" s="1" customFormat="1" ht="21.75" customHeight="1" thickBot="1" x14ac:dyDescent="0.3">
      <c r="A5" s="191"/>
      <c r="B5" s="163"/>
      <c r="C5" s="163"/>
      <c r="D5" s="193"/>
      <c r="E5" s="178"/>
      <c r="F5" s="178"/>
      <c r="G5" s="178"/>
      <c r="H5" s="188"/>
      <c r="I5" s="178"/>
      <c r="J5" s="184"/>
      <c r="K5" s="186"/>
      <c r="L5" s="161"/>
      <c r="M5" s="177"/>
      <c r="N5" s="179"/>
      <c r="O5" s="163"/>
      <c r="P5" s="168"/>
      <c r="Q5" s="171"/>
      <c r="R5" s="175"/>
      <c r="S5" s="173"/>
      <c r="T5" s="159"/>
    </row>
    <row r="6" spans="1:20" s="1" customFormat="1" ht="24" customHeight="1" x14ac:dyDescent="0.25">
      <c r="A6" s="125">
        <v>1</v>
      </c>
      <c r="B6" s="120" t="s">
        <v>7</v>
      </c>
      <c r="C6" s="15" t="s">
        <v>48</v>
      </c>
      <c r="D6" s="198">
        <v>120</v>
      </c>
      <c r="E6" s="199" t="s">
        <v>50</v>
      </c>
      <c r="F6" s="61" t="s">
        <v>129</v>
      </c>
      <c r="G6" s="62" t="s">
        <v>138</v>
      </c>
      <c r="H6" s="63" t="s">
        <v>139</v>
      </c>
      <c r="I6" s="63">
        <v>0.08</v>
      </c>
      <c r="J6" s="64" t="s">
        <v>117</v>
      </c>
      <c r="K6" s="21" t="s">
        <v>107</v>
      </c>
      <c r="L6" s="65">
        <v>409</v>
      </c>
      <c r="M6" s="65">
        <v>6.6</v>
      </c>
      <c r="N6" s="65">
        <v>53.6</v>
      </c>
      <c r="O6" s="65">
        <v>18.399999999999999</v>
      </c>
      <c r="P6" s="63" t="s">
        <v>104</v>
      </c>
      <c r="Q6" s="46">
        <v>1600</v>
      </c>
      <c r="R6" s="66">
        <v>0.35</v>
      </c>
      <c r="S6" s="67">
        <v>4.38</v>
      </c>
      <c r="T6" s="128">
        <f>Q6*S6</f>
        <v>7008</v>
      </c>
    </row>
    <row r="7" spans="1:20" s="1" customFormat="1" ht="24" customHeight="1" x14ac:dyDescent="0.25">
      <c r="A7" s="117">
        <v>2</v>
      </c>
      <c r="B7" s="118" t="s">
        <v>8</v>
      </c>
      <c r="C7" s="17" t="s">
        <v>49</v>
      </c>
      <c r="D7" s="195"/>
      <c r="E7" s="197"/>
      <c r="F7" s="8" t="s">
        <v>79</v>
      </c>
      <c r="G7" s="10" t="s">
        <v>140</v>
      </c>
      <c r="H7" s="6" t="s">
        <v>141</v>
      </c>
      <c r="I7" s="6">
        <v>0.06</v>
      </c>
      <c r="J7" s="68" t="s">
        <v>114</v>
      </c>
      <c r="K7" s="22" t="s">
        <v>115</v>
      </c>
      <c r="L7" s="23">
        <v>346</v>
      </c>
      <c r="M7" s="23">
        <v>10.5</v>
      </c>
      <c r="N7" s="23">
        <v>56</v>
      </c>
      <c r="O7" s="23">
        <v>9</v>
      </c>
      <c r="P7" s="6" t="s">
        <v>116</v>
      </c>
      <c r="Q7" s="47">
        <v>1700</v>
      </c>
      <c r="R7" s="69">
        <v>0.28999999999999998</v>
      </c>
      <c r="S7" s="70">
        <v>4.83</v>
      </c>
      <c r="T7" s="129">
        <f t="shared" ref="T7:T28" si="0">Q7*S7</f>
        <v>8211</v>
      </c>
    </row>
    <row r="8" spans="1:20" s="1" customFormat="1" ht="24" customHeight="1" x14ac:dyDescent="0.25">
      <c r="A8" s="117">
        <v>3</v>
      </c>
      <c r="B8" s="118" t="s">
        <v>9</v>
      </c>
      <c r="C8" s="17" t="s">
        <v>74</v>
      </c>
      <c r="D8" s="195"/>
      <c r="E8" s="197"/>
      <c r="F8" s="8" t="s">
        <v>132</v>
      </c>
      <c r="G8" s="10"/>
      <c r="H8" s="71"/>
      <c r="I8" s="6"/>
      <c r="J8" s="68"/>
      <c r="K8" s="22"/>
      <c r="L8" s="23"/>
      <c r="M8" s="23"/>
      <c r="N8" s="23"/>
      <c r="O8" s="23"/>
      <c r="P8" s="6"/>
      <c r="Q8" s="47">
        <v>1400</v>
      </c>
      <c r="R8" s="69"/>
      <c r="S8" s="70"/>
      <c r="T8" s="129">
        <f t="shared" si="0"/>
        <v>0</v>
      </c>
    </row>
    <row r="9" spans="1:20" s="1" customFormat="1" ht="24" customHeight="1" x14ac:dyDescent="0.25">
      <c r="A9" s="117">
        <v>4</v>
      </c>
      <c r="B9" s="118" t="s">
        <v>10</v>
      </c>
      <c r="C9" s="17" t="s">
        <v>52</v>
      </c>
      <c r="D9" s="195"/>
      <c r="E9" s="197"/>
      <c r="F9" s="8" t="s">
        <v>81</v>
      </c>
      <c r="G9" s="72"/>
      <c r="H9" s="71"/>
      <c r="I9" s="73"/>
      <c r="J9" s="68"/>
      <c r="K9" s="22"/>
      <c r="L9" s="23"/>
      <c r="M9" s="23"/>
      <c r="N9" s="23"/>
      <c r="O9" s="23"/>
      <c r="P9" s="6"/>
      <c r="Q9" s="47">
        <v>50</v>
      </c>
      <c r="R9" s="69"/>
      <c r="S9" s="74"/>
      <c r="T9" s="129">
        <f t="shared" si="0"/>
        <v>0</v>
      </c>
    </row>
    <row r="10" spans="1:20" s="1" customFormat="1" ht="24" customHeight="1" x14ac:dyDescent="0.25">
      <c r="A10" s="117">
        <v>5</v>
      </c>
      <c r="B10" s="118" t="s">
        <v>45</v>
      </c>
      <c r="C10" s="17" t="s">
        <v>51</v>
      </c>
      <c r="D10" s="195"/>
      <c r="E10" s="197"/>
      <c r="F10" s="8" t="s">
        <v>127</v>
      </c>
      <c r="G10" s="75" t="s">
        <v>146</v>
      </c>
      <c r="H10" s="76" t="s">
        <v>147</v>
      </c>
      <c r="I10" s="77">
        <v>0.11</v>
      </c>
      <c r="J10" s="4">
        <v>4771033020865</v>
      </c>
      <c r="K10" s="22" t="s">
        <v>100</v>
      </c>
      <c r="L10" s="23">
        <v>346</v>
      </c>
      <c r="M10" s="23">
        <v>4.5</v>
      </c>
      <c r="N10" s="23">
        <v>41</v>
      </c>
      <c r="O10" s="23">
        <v>18</v>
      </c>
      <c r="P10" s="6" t="s">
        <v>113</v>
      </c>
      <c r="Q10" s="47">
        <v>600</v>
      </c>
      <c r="R10" s="69">
        <v>0.5</v>
      </c>
      <c r="S10" s="74">
        <v>4.54</v>
      </c>
      <c r="T10" s="129">
        <f t="shared" si="0"/>
        <v>2724</v>
      </c>
    </row>
    <row r="11" spans="1:20" s="1" customFormat="1" ht="24" customHeight="1" thickBot="1" x14ac:dyDescent="0.3">
      <c r="A11" s="124">
        <v>6</v>
      </c>
      <c r="B11" s="121" t="s">
        <v>46</v>
      </c>
      <c r="C11" s="18" t="s">
        <v>53</v>
      </c>
      <c r="D11" s="195"/>
      <c r="E11" s="200"/>
      <c r="F11" s="32" t="s">
        <v>130</v>
      </c>
      <c r="G11" s="78" t="s">
        <v>136</v>
      </c>
      <c r="H11" s="79" t="s">
        <v>137</v>
      </c>
      <c r="I11" s="80">
        <v>0.08</v>
      </c>
      <c r="J11" s="33" t="s">
        <v>118</v>
      </c>
      <c r="K11" s="81" t="s">
        <v>107</v>
      </c>
      <c r="L11" s="82">
        <v>457</v>
      </c>
      <c r="M11" s="82">
        <v>7.6</v>
      </c>
      <c r="N11" s="82">
        <v>41.5</v>
      </c>
      <c r="O11" s="82">
        <v>26.9</v>
      </c>
      <c r="P11" s="83" t="s">
        <v>119</v>
      </c>
      <c r="Q11" s="48">
        <v>50</v>
      </c>
      <c r="R11" s="39">
        <v>0.35</v>
      </c>
      <c r="S11" s="84">
        <v>4.38</v>
      </c>
      <c r="T11" s="130">
        <f t="shared" si="0"/>
        <v>219</v>
      </c>
    </row>
    <row r="12" spans="1:20" s="1" customFormat="1" ht="37.5" customHeight="1" x14ac:dyDescent="0.25">
      <c r="A12" s="125">
        <v>7</v>
      </c>
      <c r="B12" s="120" t="s">
        <v>17</v>
      </c>
      <c r="C12" s="15" t="s">
        <v>41</v>
      </c>
      <c r="D12" s="195"/>
      <c r="E12" s="19" t="s">
        <v>16</v>
      </c>
      <c r="F12" s="85" t="s">
        <v>128</v>
      </c>
      <c r="G12" s="132" t="s">
        <v>87</v>
      </c>
      <c r="H12" s="133" t="s">
        <v>88</v>
      </c>
      <c r="I12" s="16">
        <v>8.5000000000000006E-2</v>
      </c>
      <c r="J12" s="86"/>
      <c r="K12" s="44"/>
      <c r="L12" s="45"/>
      <c r="M12" s="45"/>
      <c r="N12" s="45"/>
      <c r="O12" s="45"/>
      <c r="P12" s="16"/>
      <c r="Q12" s="49">
        <v>3300</v>
      </c>
      <c r="R12" s="43">
        <v>0.75</v>
      </c>
      <c r="S12" s="54"/>
      <c r="T12" s="131">
        <f t="shared" si="0"/>
        <v>0</v>
      </c>
    </row>
    <row r="13" spans="1:20" s="1" customFormat="1" ht="37.5" customHeight="1" x14ac:dyDescent="0.25">
      <c r="A13" s="117">
        <v>8</v>
      </c>
      <c r="B13" s="118" t="s">
        <v>18</v>
      </c>
      <c r="C13" s="17" t="s">
        <v>63</v>
      </c>
      <c r="D13" s="195"/>
      <c r="E13" s="196" t="s">
        <v>42</v>
      </c>
      <c r="F13" s="12" t="s">
        <v>84</v>
      </c>
      <c r="G13" s="132" t="s">
        <v>91</v>
      </c>
      <c r="H13" s="133" t="s">
        <v>92</v>
      </c>
      <c r="I13" s="12">
        <v>0.1</v>
      </c>
      <c r="J13" s="137" t="s">
        <v>105</v>
      </c>
      <c r="K13" s="138" t="s">
        <v>103</v>
      </c>
      <c r="L13" s="139">
        <v>362</v>
      </c>
      <c r="M13" s="139">
        <v>5.6</v>
      </c>
      <c r="N13" s="139">
        <v>51</v>
      </c>
      <c r="O13" s="139">
        <v>14</v>
      </c>
      <c r="P13" s="140" t="s">
        <v>104</v>
      </c>
      <c r="Q13" s="50">
        <v>1600</v>
      </c>
      <c r="R13" s="151">
        <v>0.55000000000000004</v>
      </c>
      <c r="S13" s="56">
        <v>5.5</v>
      </c>
      <c r="T13" s="129">
        <f t="shared" si="0"/>
        <v>8800</v>
      </c>
    </row>
    <row r="14" spans="1:20" s="1" customFormat="1" ht="37.5" customHeight="1" x14ac:dyDescent="0.25">
      <c r="A14" s="117">
        <v>9</v>
      </c>
      <c r="B14" s="118" t="s">
        <v>19</v>
      </c>
      <c r="C14" s="17" t="s">
        <v>64</v>
      </c>
      <c r="D14" s="195"/>
      <c r="E14" s="197"/>
      <c r="F14" s="89" t="s">
        <v>86</v>
      </c>
      <c r="G14" s="132" t="s">
        <v>98</v>
      </c>
      <c r="H14" s="132" t="s">
        <v>95</v>
      </c>
      <c r="I14" s="90">
        <v>0.106</v>
      </c>
      <c r="J14" s="87" t="s">
        <v>131</v>
      </c>
      <c r="K14" s="88" t="s">
        <v>103</v>
      </c>
      <c r="L14" s="89">
        <v>340</v>
      </c>
      <c r="M14" s="89">
        <v>5.2</v>
      </c>
      <c r="N14" s="89">
        <v>47</v>
      </c>
      <c r="O14" s="89">
        <v>14</v>
      </c>
      <c r="P14" s="90" t="s">
        <v>109</v>
      </c>
      <c r="Q14" s="50">
        <v>700</v>
      </c>
      <c r="R14" s="152">
        <v>0.56999999999999995</v>
      </c>
      <c r="S14" s="91">
        <v>5.38</v>
      </c>
      <c r="T14" s="129">
        <f t="shared" si="0"/>
        <v>3766</v>
      </c>
    </row>
    <row r="15" spans="1:20" s="1" customFormat="1" ht="37.5" customHeight="1" x14ac:dyDescent="0.25">
      <c r="A15" s="117">
        <v>10</v>
      </c>
      <c r="B15" s="118" t="s">
        <v>39</v>
      </c>
      <c r="C15" s="17" t="s">
        <v>65</v>
      </c>
      <c r="D15" s="195"/>
      <c r="E15" s="197"/>
      <c r="F15" s="92" t="s">
        <v>83</v>
      </c>
      <c r="G15" s="132" t="s">
        <v>89</v>
      </c>
      <c r="H15" s="133" t="s">
        <v>90</v>
      </c>
      <c r="I15" s="89">
        <v>0.115</v>
      </c>
      <c r="J15" s="137" t="s">
        <v>102</v>
      </c>
      <c r="K15" s="138" t="s">
        <v>103</v>
      </c>
      <c r="L15" s="139">
        <v>352</v>
      </c>
      <c r="M15" s="139">
        <v>4.7</v>
      </c>
      <c r="N15" s="139">
        <v>54</v>
      </c>
      <c r="O15" s="139">
        <v>13</v>
      </c>
      <c r="P15" s="140" t="s">
        <v>104</v>
      </c>
      <c r="Q15" s="50">
        <v>650</v>
      </c>
      <c r="R15" s="152">
        <v>0.6</v>
      </c>
      <c r="S15" s="91">
        <v>5.22</v>
      </c>
      <c r="T15" s="129">
        <f t="shared" si="0"/>
        <v>3393</v>
      </c>
    </row>
    <row r="16" spans="1:20" s="7" customFormat="1" ht="37.5" customHeight="1" x14ac:dyDescent="0.25">
      <c r="A16" s="117">
        <v>11</v>
      </c>
      <c r="B16" s="119" t="s">
        <v>20</v>
      </c>
      <c r="C16" s="17" t="s">
        <v>66</v>
      </c>
      <c r="D16" s="195"/>
      <c r="E16" s="197"/>
      <c r="F16" s="93" t="s">
        <v>82</v>
      </c>
      <c r="G16" s="132" t="s">
        <v>93</v>
      </c>
      <c r="H16" s="134" t="s">
        <v>94</v>
      </c>
      <c r="I16" s="12">
        <v>6.7000000000000004E-2</v>
      </c>
      <c r="J16" s="137" t="s">
        <v>99</v>
      </c>
      <c r="K16" s="138" t="s">
        <v>100</v>
      </c>
      <c r="L16" s="139">
        <v>310</v>
      </c>
      <c r="M16" s="139">
        <v>5.9</v>
      </c>
      <c r="N16" s="139">
        <v>43</v>
      </c>
      <c r="O16" s="139">
        <v>19</v>
      </c>
      <c r="P16" s="140" t="s">
        <v>101</v>
      </c>
      <c r="Q16" s="50">
        <v>2700</v>
      </c>
      <c r="R16" s="40">
        <v>0.42</v>
      </c>
      <c r="S16" s="56">
        <v>6.27</v>
      </c>
      <c r="T16" s="129">
        <f t="shared" si="0"/>
        <v>16929</v>
      </c>
    </row>
    <row r="17" spans="1:20" s="1" customFormat="1" ht="37.5" customHeight="1" x14ac:dyDescent="0.25">
      <c r="A17" s="117">
        <v>12</v>
      </c>
      <c r="B17" s="118" t="s">
        <v>21</v>
      </c>
      <c r="C17" s="17" t="s">
        <v>67</v>
      </c>
      <c r="D17" s="195"/>
      <c r="E17" s="197"/>
      <c r="F17" s="55" t="s">
        <v>133</v>
      </c>
      <c r="G17" s="55"/>
      <c r="H17" s="11"/>
      <c r="I17" s="12"/>
      <c r="J17" s="26"/>
      <c r="K17" s="88"/>
      <c r="L17" s="89"/>
      <c r="M17" s="89"/>
      <c r="N17" s="89"/>
      <c r="O17" s="89"/>
      <c r="P17" s="12"/>
      <c r="Q17" s="50">
        <v>2200</v>
      </c>
      <c r="R17" s="40"/>
      <c r="S17" s="56"/>
      <c r="T17" s="129">
        <f t="shared" si="0"/>
        <v>0</v>
      </c>
    </row>
    <row r="18" spans="1:20" s="1" customFormat="1" ht="37.5" customHeight="1" x14ac:dyDescent="0.25">
      <c r="A18" s="117">
        <v>13</v>
      </c>
      <c r="B18" s="118" t="s">
        <v>22</v>
      </c>
      <c r="C18" s="17" t="s">
        <v>68</v>
      </c>
      <c r="D18" s="195"/>
      <c r="E18" s="201"/>
      <c r="F18" s="55" t="s">
        <v>126</v>
      </c>
      <c r="G18" s="135" t="s">
        <v>96</v>
      </c>
      <c r="H18" s="136" t="s">
        <v>97</v>
      </c>
      <c r="I18" s="12">
        <v>7.4999999999999997E-2</v>
      </c>
      <c r="J18" s="26">
        <v>4771033011924</v>
      </c>
      <c r="K18" s="94" t="s">
        <v>120</v>
      </c>
      <c r="L18" s="95">
        <v>368</v>
      </c>
      <c r="M18" s="95">
        <v>2.2000000000000002</v>
      </c>
      <c r="N18" s="95">
        <v>44</v>
      </c>
      <c r="O18" s="95">
        <v>19</v>
      </c>
      <c r="P18" s="29" t="s">
        <v>121</v>
      </c>
      <c r="Q18" s="51">
        <v>900</v>
      </c>
      <c r="R18" s="42">
        <v>0.55000000000000004</v>
      </c>
      <c r="S18" s="57"/>
      <c r="T18" s="129">
        <f t="shared" si="0"/>
        <v>0</v>
      </c>
    </row>
    <row r="19" spans="1:20" s="7" customFormat="1" ht="37.5" customHeight="1" thickBot="1" x14ac:dyDescent="0.3">
      <c r="A19" s="124">
        <v>14</v>
      </c>
      <c r="B19" s="121" t="s">
        <v>61</v>
      </c>
      <c r="C19" s="18" t="s">
        <v>62</v>
      </c>
      <c r="D19" s="195"/>
      <c r="E19" s="20" t="s">
        <v>44</v>
      </c>
      <c r="F19" s="96"/>
      <c r="G19" s="96"/>
      <c r="H19" s="30"/>
      <c r="I19" s="31"/>
      <c r="J19" s="141"/>
      <c r="K19" s="24"/>
      <c r="L19" s="25"/>
      <c r="M19" s="25"/>
      <c r="N19" s="25"/>
      <c r="O19" s="25"/>
      <c r="P19" s="13"/>
      <c r="Q19" s="52">
        <v>50</v>
      </c>
      <c r="R19" s="41"/>
      <c r="S19" s="97"/>
      <c r="T19" s="130">
        <f t="shared" si="0"/>
        <v>0</v>
      </c>
    </row>
    <row r="20" spans="1:20" s="1" customFormat="1" ht="34.5" x14ac:dyDescent="0.25">
      <c r="A20" s="125">
        <v>15</v>
      </c>
      <c r="B20" s="122" t="s">
        <v>11</v>
      </c>
      <c r="C20" s="126" t="s">
        <v>54</v>
      </c>
      <c r="D20" s="195"/>
      <c r="E20" s="199" t="s">
        <v>73</v>
      </c>
      <c r="F20" s="61" t="s">
        <v>122</v>
      </c>
      <c r="G20" s="62" t="s">
        <v>142</v>
      </c>
      <c r="H20" s="63" t="s">
        <v>143</v>
      </c>
      <c r="I20" s="98">
        <v>7.0000000000000007E-2</v>
      </c>
      <c r="J20" s="142" t="s">
        <v>106</v>
      </c>
      <c r="K20" s="143" t="s">
        <v>107</v>
      </c>
      <c r="L20" s="144">
        <v>384</v>
      </c>
      <c r="M20" s="144">
        <v>11.9</v>
      </c>
      <c r="N20" s="144">
        <v>30.4</v>
      </c>
      <c r="O20" s="144">
        <v>23.7</v>
      </c>
      <c r="P20" s="145" t="s">
        <v>104</v>
      </c>
      <c r="Q20" s="46">
        <v>250</v>
      </c>
      <c r="R20" s="66">
        <v>0.45</v>
      </c>
      <c r="S20" s="99">
        <v>6.43</v>
      </c>
      <c r="T20" s="131">
        <f t="shared" si="0"/>
        <v>1607.5</v>
      </c>
    </row>
    <row r="21" spans="1:20" s="1" customFormat="1" ht="23" x14ac:dyDescent="0.25">
      <c r="A21" s="117">
        <v>16</v>
      </c>
      <c r="B21" s="119" t="s">
        <v>12</v>
      </c>
      <c r="C21" s="5" t="s">
        <v>60</v>
      </c>
      <c r="D21" s="195"/>
      <c r="E21" s="197"/>
      <c r="F21" s="100" t="s">
        <v>80</v>
      </c>
      <c r="G21" s="10"/>
      <c r="H21" s="6"/>
      <c r="I21" s="101"/>
      <c r="J21" s="146"/>
      <c r="K21" s="88"/>
      <c r="L21" s="89"/>
      <c r="M21" s="89"/>
      <c r="N21" s="89"/>
      <c r="O21" s="89"/>
      <c r="P21" s="12"/>
      <c r="Q21" s="47">
        <v>400</v>
      </c>
      <c r="R21" s="69"/>
      <c r="S21" s="70"/>
      <c r="T21" s="129">
        <f t="shared" si="0"/>
        <v>0</v>
      </c>
    </row>
    <row r="22" spans="1:20" s="1" customFormat="1" ht="12" customHeight="1" x14ac:dyDescent="0.25">
      <c r="A22" s="117">
        <v>17</v>
      </c>
      <c r="B22" s="119" t="s">
        <v>13</v>
      </c>
      <c r="C22" s="5" t="s">
        <v>57</v>
      </c>
      <c r="D22" s="195"/>
      <c r="E22" s="197"/>
      <c r="F22" s="100" t="s">
        <v>123</v>
      </c>
      <c r="G22" s="10"/>
      <c r="H22" s="6"/>
      <c r="I22" s="6">
        <v>7.0000000000000007E-2</v>
      </c>
      <c r="J22" s="147" t="s">
        <v>110</v>
      </c>
      <c r="K22" s="88" t="s">
        <v>111</v>
      </c>
      <c r="L22" s="89">
        <v>190</v>
      </c>
      <c r="M22" s="89">
        <v>3.9</v>
      </c>
      <c r="N22" s="89">
        <v>31</v>
      </c>
      <c r="O22" s="89">
        <v>5.0999999999999996</v>
      </c>
      <c r="P22" s="12" t="s">
        <v>112</v>
      </c>
      <c r="Q22" s="47">
        <v>150</v>
      </c>
      <c r="R22" s="69">
        <v>0.4</v>
      </c>
      <c r="S22" s="70">
        <v>5.71</v>
      </c>
      <c r="T22" s="129">
        <f t="shared" si="0"/>
        <v>856.5</v>
      </c>
    </row>
    <row r="23" spans="1:20" s="1" customFormat="1" ht="12" customHeight="1" x14ac:dyDescent="0.25">
      <c r="A23" s="117">
        <v>18</v>
      </c>
      <c r="B23" s="119" t="s">
        <v>40</v>
      </c>
      <c r="C23" s="5" t="s">
        <v>55</v>
      </c>
      <c r="D23" s="195"/>
      <c r="E23" s="197"/>
      <c r="F23" s="8" t="s">
        <v>124</v>
      </c>
      <c r="G23" s="10" t="s">
        <v>144</v>
      </c>
      <c r="H23" s="102" t="s">
        <v>145</v>
      </c>
      <c r="I23" s="6">
        <v>7.0000000000000007E-2</v>
      </c>
      <c r="J23" s="147" t="s">
        <v>108</v>
      </c>
      <c r="K23" s="88" t="s">
        <v>107</v>
      </c>
      <c r="L23" s="89">
        <v>339</v>
      </c>
      <c r="M23" s="89">
        <v>9</v>
      </c>
      <c r="N23" s="89">
        <v>28.8</v>
      </c>
      <c r="O23" s="89">
        <v>20.8</v>
      </c>
      <c r="P23" s="12" t="s">
        <v>109</v>
      </c>
      <c r="Q23" s="47">
        <v>500</v>
      </c>
      <c r="R23" s="69">
        <v>0.42</v>
      </c>
      <c r="S23" s="70">
        <v>6</v>
      </c>
      <c r="T23" s="129">
        <f t="shared" si="0"/>
        <v>3000</v>
      </c>
    </row>
    <row r="24" spans="1:20" s="1" customFormat="1" ht="12" customHeight="1" x14ac:dyDescent="0.25">
      <c r="A24" s="117">
        <v>19</v>
      </c>
      <c r="B24" s="119" t="s">
        <v>14</v>
      </c>
      <c r="C24" s="5" t="s">
        <v>75</v>
      </c>
      <c r="D24" s="195"/>
      <c r="E24" s="197"/>
      <c r="F24" s="9" t="s">
        <v>85</v>
      </c>
      <c r="G24" s="103"/>
      <c r="H24" s="104"/>
      <c r="I24" s="71">
        <v>0.125</v>
      </c>
      <c r="J24" s="148" t="s">
        <v>110</v>
      </c>
      <c r="K24" s="94" t="s">
        <v>111</v>
      </c>
      <c r="L24" s="95">
        <v>190</v>
      </c>
      <c r="M24" s="89">
        <v>3.9</v>
      </c>
      <c r="N24" s="95">
        <v>31</v>
      </c>
      <c r="O24" s="95">
        <v>5.0999999999999996</v>
      </c>
      <c r="P24" s="29" t="s">
        <v>112</v>
      </c>
      <c r="Q24" s="53">
        <v>30</v>
      </c>
      <c r="R24" s="108">
        <v>0.75</v>
      </c>
      <c r="S24" s="74">
        <v>6</v>
      </c>
      <c r="T24" s="129">
        <f t="shared" si="0"/>
        <v>180</v>
      </c>
    </row>
    <row r="25" spans="1:20" s="1" customFormat="1" ht="12" customHeight="1" x14ac:dyDescent="0.25">
      <c r="A25" s="117">
        <v>20</v>
      </c>
      <c r="B25" s="119" t="s">
        <v>47</v>
      </c>
      <c r="C25" s="5" t="s">
        <v>71</v>
      </c>
      <c r="D25" s="195"/>
      <c r="E25" s="197"/>
      <c r="F25" s="9" t="s">
        <v>81</v>
      </c>
      <c r="G25" s="103"/>
      <c r="H25" s="104"/>
      <c r="I25" s="71"/>
      <c r="J25" s="148"/>
      <c r="K25" s="94"/>
      <c r="L25" s="95"/>
      <c r="M25" s="149"/>
      <c r="N25" s="95"/>
      <c r="O25" s="95"/>
      <c r="P25" s="29"/>
      <c r="Q25" s="53">
        <v>50</v>
      </c>
      <c r="R25" s="108"/>
      <c r="S25" s="74"/>
      <c r="T25" s="129">
        <f t="shared" si="0"/>
        <v>0</v>
      </c>
    </row>
    <row r="26" spans="1:20" s="1" customFormat="1" ht="12" customHeight="1" x14ac:dyDescent="0.25">
      <c r="A26" s="117">
        <v>21</v>
      </c>
      <c r="B26" s="119" t="s">
        <v>56</v>
      </c>
      <c r="C26" s="5" t="s">
        <v>58</v>
      </c>
      <c r="D26" s="195"/>
      <c r="E26" s="197"/>
      <c r="F26" s="9" t="s">
        <v>125</v>
      </c>
      <c r="G26" s="103" t="s">
        <v>148</v>
      </c>
      <c r="H26" s="104" t="s">
        <v>149</v>
      </c>
      <c r="I26" s="71">
        <v>0.06</v>
      </c>
      <c r="J26" s="105" t="s">
        <v>135</v>
      </c>
      <c r="K26" s="106" t="s">
        <v>107</v>
      </c>
      <c r="L26" s="107">
        <v>311</v>
      </c>
      <c r="M26" s="23">
        <v>7.1</v>
      </c>
      <c r="N26" s="107">
        <v>42.1</v>
      </c>
      <c r="O26" s="107">
        <v>12.4</v>
      </c>
      <c r="P26" s="71" t="s">
        <v>134</v>
      </c>
      <c r="Q26" s="53">
        <v>50</v>
      </c>
      <c r="R26" s="108">
        <v>0.35</v>
      </c>
      <c r="S26" s="74">
        <v>5.83</v>
      </c>
      <c r="T26" s="129">
        <f t="shared" si="0"/>
        <v>291.5</v>
      </c>
    </row>
    <row r="27" spans="1:20" s="1" customFormat="1" ht="12" customHeight="1" x14ac:dyDescent="0.25">
      <c r="A27" s="117">
        <v>22</v>
      </c>
      <c r="B27" s="119" t="s">
        <v>69</v>
      </c>
      <c r="C27" s="5" t="s">
        <v>70</v>
      </c>
      <c r="D27" s="195"/>
      <c r="E27" s="197"/>
      <c r="F27" s="9" t="s">
        <v>81</v>
      </c>
      <c r="G27" s="103"/>
      <c r="H27" s="104"/>
      <c r="I27" s="71"/>
      <c r="J27" s="105"/>
      <c r="K27" s="106"/>
      <c r="L27" s="107"/>
      <c r="M27" s="23"/>
      <c r="N27" s="107"/>
      <c r="O27" s="107"/>
      <c r="P27" s="71"/>
      <c r="Q27" s="53">
        <v>50</v>
      </c>
      <c r="R27" s="108"/>
      <c r="S27" s="74"/>
      <c r="T27" s="129">
        <f t="shared" si="0"/>
        <v>0</v>
      </c>
    </row>
    <row r="28" spans="1:20" s="1" customFormat="1" ht="21.65" customHeight="1" thickBot="1" x14ac:dyDescent="0.3">
      <c r="A28" s="124">
        <v>23</v>
      </c>
      <c r="B28" s="123" t="s">
        <v>72</v>
      </c>
      <c r="C28" s="34" t="s">
        <v>59</v>
      </c>
      <c r="D28" s="195"/>
      <c r="E28" s="200"/>
      <c r="F28" s="9" t="s">
        <v>81</v>
      </c>
      <c r="G28" s="150"/>
      <c r="H28" s="83"/>
      <c r="I28" s="109"/>
      <c r="J28" s="110"/>
      <c r="K28" s="106"/>
      <c r="L28" s="107"/>
      <c r="M28" s="92"/>
      <c r="N28" s="107"/>
      <c r="O28" s="107"/>
      <c r="P28" s="109"/>
      <c r="Q28" s="53">
        <v>300</v>
      </c>
      <c r="R28" s="108"/>
      <c r="S28" s="84"/>
      <c r="T28" s="130">
        <f t="shared" si="0"/>
        <v>0</v>
      </c>
    </row>
  </sheetData>
  <mergeCells count="27">
    <mergeCell ref="D6:D28"/>
    <mergeCell ref="E6:E11"/>
    <mergeCell ref="E13:E18"/>
    <mergeCell ref="E20:E28"/>
    <mergeCell ref="P3:P5"/>
    <mergeCell ref="G3:G5"/>
    <mergeCell ref="H3:H5"/>
    <mergeCell ref="I3:I5"/>
    <mergeCell ref="J3:J5"/>
    <mergeCell ref="K3:K5"/>
    <mergeCell ref="Q3:Q5"/>
    <mergeCell ref="R3:R5"/>
    <mergeCell ref="S3:S5"/>
    <mergeCell ref="T3:T5"/>
    <mergeCell ref="L4:L5"/>
    <mergeCell ref="M4:M5"/>
    <mergeCell ref="N4:N5"/>
    <mergeCell ref="O4:O5"/>
    <mergeCell ref="L3:O3"/>
    <mergeCell ref="A1:F1"/>
    <mergeCell ref="A2:F2"/>
    <mergeCell ref="A3:A5"/>
    <mergeCell ref="B3:B5"/>
    <mergeCell ref="C3:C5"/>
    <mergeCell ref="D3:D5"/>
    <mergeCell ref="E3:E5"/>
    <mergeCell ref="F3:F5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Külmutatud tooted</vt:lpstr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Kätlin Alamets</dc:creator>
  <cp:lastModifiedBy>Ele Pikpõld</cp:lastModifiedBy>
  <cp:lastPrinted>2024-02-22T07:46:26Z</cp:lastPrinted>
  <dcterms:created xsi:type="dcterms:W3CDTF">2019-11-07T13:43:40Z</dcterms:created>
  <dcterms:modified xsi:type="dcterms:W3CDTF">2024-03-04T14:00:33Z</dcterms:modified>
</cp:coreProperties>
</file>