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https://rkas.sharepoint.com/Kliendisuhted/ri ja halduslepingud/YLEP 2024/SIM/SMIT/Kaarlimõisa tee 4/"/>
    </mc:Choice>
  </mc:AlternateContent>
  <xr:revisionPtr revIDLastSave="1" documentId="13_ncr:1_{C82D9445-5381-44F2-AD86-FF35703E4F6F}" xr6:coauthVersionLast="47" xr6:coauthVersionMax="47" xr10:uidLastSave="{8BFA9144-93E5-437A-8BA3-9E99DD49F190}"/>
  <bookViews>
    <workbookView xWindow="28680" yWindow="-120" windowWidth="29040" windowHeight="15840" tabRatio="842" xr2:uid="{00000000-000D-0000-FFFF-FFFF00000000}"/>
  </bookViews>
  <sheets>
    <sheet name="Lisa 3" sheetId="4" r:id="rId1"/>
    <sheet name="Annuiteetgraafik BIL" sheetId="5"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4" i="4" l="1"/>
  <c r="B17" i="5"/>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F17" i="4"/>
  <c r="F21" i="4"/>
  <c r="B18" i="5"/>
  <c r="B19" i="5" s="1"/>
  <c r="B20" i="5" s="1"/>
  <c r="B21" i="5" s="1"/>
  <c r="B22" i="5" s="1"/>
  <c r="B23" i="5" s="1"/>
  <c r="B24" i="5" s="1"/>
  <c r="B25" i="5" s="1"/>
  <c r="B26" i="5" s="1"/>
  <c r="B27" i="5" s="1"/>
  <c r="B28" i="5" s="1"/>
  <c r="B29" i="5" s="1"/>
  <c r="B30" i="5" s="1"/>
  <c r="B31" i="5" s="1"/>
  <c r="B32" i="5" s="1"/>
  <c r="B33" i="5" s="1"/>
  <c r="B34" i="5" s="1"/>
  <c r="B35" i="5" s="1"/>
  <c r="B36" i="5" s="1"/>
  <c r="B37" i="5" s="1"/>
  <c r="B38" i="5" s="1"/>
  <c r="B39" i="5" s="1"/>
  <c r="B40" i="5" s="1"/>
  <c r="B41" i="5" s="1"/>
  <c r="B42" i="5" s="1"/>
  <c r="B43" i="5" s="1"/>
  <c r="B44" i="5" s="1"/>
  <c r="B45" i="5" s="1"/>
  <c r="B46" i="5" s="1"/>
  <c r="B47" i="5" s="1"/>
  <c r="B48" i="5" s="1"/>
  <c r="B49" i="5" s="1"/>
  <c r="B50" i="5" s="1"/>
  <c r="B51" i="5" s="1"/>
  <c r="B52" i="5" s="1"/>
  <c r="B53" i="5" s="1"/>
  <c r="B54" i="5" s="1"/>
  <c r="B55" i="5" s="1"/>
  <c r="B56" i="5" s="1"/>
  <c r="B57" i="5" s="1"/>
  <c r="B58" i="5" s="1"/>
  <c r="B59" i="5" s="1"/>
  <c r="B60" i="5" s="1"/>
  <c r="B61" i="5" s="1"/>
  <c r="B62" i="5" s="1"/>
  <c r="B63" i="5" s="1"/>
  <c r="B64" i="5" s="1"/>
  <c r="B65" i="5" s="1"/>
  <c r="B66" i="5" s="1"/>
  <c r="B67" i="5" s="1"/>
  <c r="B68" i="5" s="1"/>
  <c r="B69" i="5" s="1"/>
  <c r="B70" i="5" s="1"/>
  <c r="B71" i="5" s="1"/>
  <c r="B72" i="5" s="1"/>
  <c r="B73" i="5" s="1"/>
  <c r="B74" i="5" s="1"/>
  <c r="B75" i="5" s="1"/>
  <c r="B76" i="5" s="1"/>
  <c r="B77" i="5" s="1"/>
  <c r="F4" i="5"/>
  <c r="E27" i="4"/>
  <c r="D8" i="5"/>
  <c r="D9" i="5" s="1"/>
  <c r="F26" i="4"/>
  <c r="F25" i="4"/>
  <c r="F24" i="4"/>
  <c r="F23" i="4"/>
  <c r="F15" i="4"/>
  <c r="F16" i="4"/>
  <c r="A77" i="5" l="1"/>
  <c r="B78" i="5"/>
  <c r="F27" i="4"/>
  <c r="M7" i="5"/>
  <c r="M4" i="5"/>
  <c r="E10" i="5" s="1"/>
  <c r="E12" i="5" s="1"/>
  <c r="M6" i="5"/>
  <c r="M5" i="5"/>
  <c r="M8" i="5"/>
  <c r="E11" i="5" l="1"/>
  <c r="E31" i="5" s="1"/>
  <c r="E77" i="5"/>
  <c r="D77" i="5"/>
  <c r="F77" i="5" s="1"/>
  <c r="B79" i="5"/>
  <c r="D78" i="5"/>
  <c r="A78" i="5"/>
  <c r="E78" i="5"/>
  <c r="D23" i="5"/>
  <c r="D21" i="5"/>
  <c r="D22" i="5"/>
  <c r="E18" i="5"/>
  <c r="E17" i="5"/>
  <c r="D18" i="5"/>
  <c r="D19" i="5"/>
  <c r="D25" i="5"/>
  <c r="D20" i="5"/>
  <c r="C17" i="5"/>
  <c r="D24" i="5"/>
  <c r="E20" i="5"/>
  <c r="E23" i="5"/>
  <c r="E26" i="5"/>
  <c r="E33" i="5"/>
  <c r="E34" i="5"/>
  <c r="E40" i="5"/>
  <c r="E42" i="5"/>
  <c r="D53" i="5"/>
  <c r="E54" i="5"/>
  <c r="E58" i="5"/>
  <c r="D60" i="5"/>
  <c r="D63" i="5"/>
  <c r="D64" i="5"/>
  <c r="D65" i="5"/>
  <c r="D70" i="5"/>
  <c r="D71" i="5"/>
  <c r="E75" i="5"/>
  <c r="E76" i="5"/>
  <c r="D26" i="5"/>
  <c r="F26" i="5" s="1"/>
  <c r="D27" i="5"/>
  <c r="D34" i="5"/>
  <c r="E35" i="5"/>
  <c r="D36" i="5"/>
  <c r="D41" i="5"/>
  <c r="D47" i="5"/>
  <c r="D48" i="5"/>
  <c r="D54" i="5"/>
  <c r="E59" i="5"/>
  <c r="D61" i="5"/>
  <c r="E64" i="5"/>
  <c r="D66" i="5"/>
  <c r="E72" i="5"/>
  <c r="E27" i="5"/>
  <c r="D35" i="5"/>
  <c r="E36" i="5"/>
  <c r="D37" i="5"/>
  <c r="D42" i="5"/>
  <c r="E43" i="5"/>
  <c r="E48" i="5"/>
  <c r="E49" i="5"/>
  <c r="E55" i="5"/>
  <c r="E60" i="5"/>
  <c r="E65" i="5"/>
  <c r="E66" i="5"/>
  <c r="E71" i="5"/>
  <c r="D72" i="5"/>
  <c r="D76" i="5"/>
  <c r="E28" i="5"/>
  <c r="E29" i="5"/>
  <c r="E38" i="5"/>
  <c r="D43" i="5"/>
  <c r="D44" i="5"/>
  <c r="D55" i="5"/>
  <c r="E56" i="5"/>
  <c r="E61" i="5"/>
  <c r="E67" i="5"/>
  <c r="D73" i="5"/>
  <c r="D28" i="5"/>
  <c r="D29" i="5"/>
  <c r="E30" i="5"/>
  <c r="E37" i="5"/>
  <c r="D45" i="5"/>
  <c r="D49" i="5"/>
  <c r="D56" i="5"/>
  <c r="D67" i="5"/>
  <c r="E73" i="5"/>
  <c r="D74" i="5"/>
  <c r="D17" i="5"/>
  <c r="D32" i="5"/>
  <c r="D38" i="5"/>
  <c r="E44" i="5"/>
  <c r="E50" i="5"/>
  <c r="D57" i="5"/>
  <c r="E62" i="5"/>
  <c r="E68" i="5"/>
  <c r="E74" i="5"/>
  <c r="E19" i="5"/>
  <c r="F19" i="5" s="1"/>
  <c r="E24" i="5"/>
  <c r="E25" i="5"/>
  <c r="D30" i="5"/>
  <c r="D31" i="5"/>
  <c r="F31" i="5" s="1"/>
  <c r="E32" i="5"/>
  <c r="E39" i="5"/>
  <c r="E45" i="5"/>
  <c r="D46" i="5"/>
  <c r="D50" i="5"/>
  <c r="D51" i="5"/>
  <c r="E52" i="5"/>
  <c r="D58" i="5"/>
  <c r="F58" i="5" s="1"/>
  <c r="D62" i="5"/>
  <c r="F62" i="5" s="1"/>
  <c r="E69" i="5"/>
  <c r="E21" i="5"/>
  <c r="E22" i="5"/>
  <c r="F22" i="5" s="1"/>
  <c r="D33" i="5"/>
  <c r="D39" i="5"/>
  <c r="D40" i="5"/>
  <c r="E41" i="5"/>
  <c r="E46" i="5"/>
  <c r="E47" i="5"/>
  <c r="E51" i="5"/>
  <c r="D52" i="5"/>
  <c r="E53" i="5"/>
  <c r="E57" i="5"/>
  <c r="D59" i="5"/>
  <c r="E63" i="5"/>
  <c r="D68" i="5"/>
  <c r="D69" i="5"/>
  <c r="E70" i="5"/>
  <c r="D75" i="5"/>
  <c r="F78" i="5" l="1"/>
  <c r="F18" i="5"/>
  <c r="D79" i="5"/>
  <c r="B80" i="5"/>
  <c r="A79" i="5"/>
  <c r="E79" i="5"/>
  <c r="G17" i="5"/>
  <c r="C18" i="5" s="1"/>
  <c r="G18" i="5" s="1"/>
  <c r="C19" i="5" s="1"/>
  <c r="G19" i="5" s="1"/>
  <c r="C20" i="5" s="1"/>
  <c r="G20" i="5" s="1"/>
  <c r="C21" i="5" s="1"/>
  <c r="G21" i="5" s="1"/>
  <c r="C22" i="5" s="1"/>
  <c r="G22" i="5" s="1"/>
  <c r="C23" i="5" s="1"/>
  <c r="G23" i="5" s="1"/>
  <c r="C24" i="5" s="1"/>
  <c r="G24" i="5" s="1"/>
  <c r="C25" i="5" s="1"/>
  <c r="G25" i="5" s="1"/>
  <c r="C26" i="5" s="1"/>
  <c r="G26" i="5" s="1"/>
  <c r="C27" i="5" s="1"/>
  <c r="G27" i="5" s="1"/>
  <c r="C28" i="5" s="1"/>
  <c r="G28" i="5" s="1"/>
  <c r="C29" i="5" s="1"/>
  <c r="G29" i="5" s="1"/>
  <c r="C30" i="5" s="1"/>
  <c r="G30" i="5" s="1"/>
  <c r="C31" i="5" s="1"/>
  <c r="G31" i="5" s="1"/>
  <c r="C32" i="5" s="1"/>
  <c r="G32" i="5" s="1"/>
  <c r="C33" i="5" s="1"/>
  <c r="G33" i="5" s="1"/>
  <c r="C34" i="5" s="1"/>
  <c r="G34" i="5" s="1"/>
  <c r="C35" i="5" s="1"/>
  <c r="G35" i="5" s="1"/>
  <c r="C36" i="5" s="1"/>
  <c r="G36" i="5" s="1"/>
  <c r="C37" i="5" s="1"/>
  <c r="G37" i="5" s="1"/>
  <c r="C38" i="5" s="1"/>
  <c r="G38" i="5" s="1"/>
  <c r="C39" i="5" s="1"/>
  <c r="G39" i="5" s="1"/>
  <c r="C40" i="5" s="1"/>
  <c r="G40" i="5" s="1"/>
  <c r="C41" i="5" s="1"/>
  <c r="G41" i="5" s="1"/>
  <c r="C42" i="5" s="1"/>
  <c r="G42" i="5" s="1"/>
  <c r="C43" i="5" s="1"/>
  <c r="G43" i="5" s="1"/>
  <c r="C44" i="5" s="1"/>
  <c r="G44" i="5" s="1"/>
  <c r="C45" i="5" s="1"/>
  <c r="G45" i="5" s="1"/>
  <c r="C46" i="5" s="1"/>
  <c r="G46" i="5" s="1"/>
  <c r="C47" i="5" s="1"/>
  <c r="G47" i="5" s="1"/>
  <c r="C48" i="5" s="1"/>
  <c r="G48" i="5" s="1"/>
  <c r="C49" i="5" s="1"/>
  <c r="G49" i="5" s="1"/>
  <c r="C50" i="5" s="1"/>
  <c r="G50" i="5" s="1"/>
  <c r="C51" i="5" s="1"/>
  <c r="G51" i="5" s="1"/>
  <c r="C52" i="5" s="1"/>
  <c r="G52" i="5" s="1"/>
  <c r="C53" i="5" s="1"/>
  <c r="G53" i="5" s="1"/>
  <c r="C54" i="5" s="1"/>
  <c r="G54" i="5" s="1"/>
  <c r="C55" i="5" s="1"/>
  <c r="G55" i="5" s="1"/>
  <c r="C56" i="5" s="1"/>
  <c r="G56" i="5" s="1"/>
  <c r="C57" i="5" s="1"/>
  <c r="G57" i="5" s="1"/>
  <c r="C58" i="5" s="1"/>
  <c r="G58" i="5" s="1"/>
  <c r="C59" i="5" s="1"/>
  <c r="G59" i="5" s="1"/>
  <c r="C60" i="5" s="1"/>
  <c r="G60" i="5" s="1"/>
  <c r="C61" i="5" s="1"/>
  <c r="G61" i="5" s="1"/>
  <c r="C62" i="5" s="1"/>
  <c r="G62" i="5" s="1"/>
  <c r="C63" i="5" s="1"/>
  <c r="G63" i="5" s="1"/>
  <c r="C64" i="5" s="1"/>
  <c r="G64" i="5" s="1"/>
  <c r="C65" i="5" s="1"/>
  <c r="G65" i="5" s="1"/>
  <c r="C66" i="5" s="1"/>
  <c r="G66" i="5" s="1"/>
  <c r="C67" i="5" s="1"/>
  <c r="G67" i="5" s="1"/>
  <c r="C68" i="5" s="1"/>
  <c r="G68" i="5" s="1"/>
  <c r="C69" i="5" s="1"/>
  <c r="G69" i="5" s="1"/>
  <c r="C70" i="5" s="1"/>
  <c r="G70" i="5" s="1"/>
  <c r="C71" i="5" s="1"/>
  <c r="G71" i="5" s="1"/>
  <c r="C72" i="5" s="1"/>
  <c r="G72" i="5" s="1"/>
  <c r="C73" i="5" s="1"/>
  <c r="G73" i="5" s="1"/>
  <c r="C74" i="5" s="1"/>
  <c r="G74" i="5" s="1"/>
  <c r="C75" i="5" s="1"/>
  <c r="G75" i="5" s="1"/>
  <c r="C76" i="5" s="1"/>
  <c r="G76" i="5" s="1"/>
  <c r="C77" i="5" s="1"/>
  <c r="G77" i="5" s="1"/>
  <c r="C78" i="5" s="1"/>
  <c r="G78" i="5" s="1"/>
  <c r="C79" i="5" s="1"/>
  <c r="G79" i="5" s="1"/>
  <c r="F24" i="5"/>
  <c r="F29" i="5"/>
  <c r="F59" i="5"/>
  <c r="F33" i="5"/>
  <c r="F21" i="5"/>
  <c r="F42" i="5"/>
  <c r="F40" i="5"/>
  <c r="F69" i="5"/>
  <c r="F38" i="5"/>
  <c r="F20" i="5"/>
  <c r="F34" i="5"/>
  <c r="F17" i="5"/>
  <c r="F13" i="4" s="1"/>
  <c r="F18" i="4" s="1"/>
  <c r="F29" i="4" s="1"/>
  <c r="F74" i="5"/>
  <c r="F43" i="5"/>
  <c r="F23" i="5"/>
  <c r="F27" i="5"/>
  <c r="F25" i="5"/>
  <c r="F49" i="5"/>
  <c r="F30" i="5"/>
  <c r="F56" i="5"/>
  <c r="F41" i="5"/>
  <c r="F39" i="5"/>
  <c r="F51" i="5"/>
  <c r="F76" i="5"/>
  <c r="F66" i="5"/>
  <c r="F36" i="5"/>
  <c r="F70" i="5"/>
  <c r="F45" i="5"/>
  <c r="F75" i="5"/>
  <c r="F46" i="5"/>
  <c r="F32" i="5"/>
  <c r="F55" i="5"/>
  <c r="F54" i="5"/>
  <c r="F60" i="5"/>
  <c r="F61" i="5"/>
  <c r="F44" i="5"/>
  <c r="F37" i="5"/>
  <c r="F63" i="5"/>
  <c r="F68" i="5"/>
  <c r="F28" i="5"/>
  <c r="F35" i="5"/>
  <c r="F48" i="5"/>
  <c r="F52" i="5"/>
  <c r="F57" i="5"/>
  <c r="F67" i="5"/>
  <c r="F73" i="5"/>
  <c r="F47" i="5"/>
  <c r="F71" i="5"/>
  <c r="F53" i="5"/>
  <c r="F50" i="5"/>
  <c r="F72" i="5"/>
  <c r="F64" i="5"/>
  <c r="F65" i="5"/>
  <c r="F79" i="5" l="1"/>
  <c r="A80" i="5"/>
  <c r="E80" i="5"/>
  <c r="C80" i="5"/>
  <c r="B81" i="5"/>
  <c r="D80" i="5"/>
  <c r="F80" i="5" s="1"/>
  <c r="E13" i="4"/>
  <c r="E18" i="4" s="1"/>
  <c r="E29" i="4" s="1"/>
  <c r="E30" i="4" s="1"/>
  <c r="E31" i="4" s="1"/>
  <c r="F32" i="4"/>
  <c r="F30" i="4"/>
  <c r="F31" i="4" s="1"/>
  <c r="F33" i="4" s="1"/>
  <c r="G80" i="5" l="1"/>
  <c r="B82" i="5"/>
  <c r="E81" i="5"/>
  <c r="D81" i="5"/>
  <c r="F81" i="5" s="1"/>
  <c r="C81" i="5"/>
  <c r="A81" i="5"/>
  <c r="G81" i="5" l="1"/>
  <c r="B83" i="5"/>
  <c r="A82" i="5"/>
  <c r="C82" i="5"/>
  <c r="D82" i="5"/>
  <c r="F82" i="5" s="1"/>
  <c r="E82" i="5"/>
  <c r="G82" i="5" s="1"/>
  <c r="E83" i="5" l="1"/>
  <c r="A83" i="5"/>
  <c r="D83" i="5"/>
  <c r="F83" i="5" s="1"/>
  <c r="B84" i="5"/>
  <c r="C83" i="5"/>
  <c r="G83" i="5" s="1"/>
  <c r="D84" i="5" l="1"/>
  <c r="A84" i="5"/>
  <c r="E84" i="5"/>
  <c r="F84" i="5" s="1"/>
  <c r="C84" i="5"/>
  <c r="B85" i="5"/>
  <c r="G84" i="5" l="1"/>
  <c r="D85" i="5"/>
  <c r="E85" i="5"/>
  <c r="F85" i="5" s="1"/>
  <c r="B86" i="5"/>
  <c r="C85" i="5"/>
  <c r="A85" i="5"/>
  <c r="G85" i="5" l="1"/>
  <c r="C86" i="5"/>
  <c r="D86" i="5"/>
  <c r="A86" i="5"/>
  <c r="B87" i="5"/>
  <c r="E86" i="5"/>
  <c r="F86" i="5" s="1"/>
  <c r="G86" i="5" l="1"/>
  <c r="B88" i="5"/>
  <c r="E87" i="5"/>
  <c r="C87" i="5"/>
  <c r="D87" i="5"/>
  <c r="F87" i="5" s="1"/>
  <c r="A87" i="5"/>
  <c r="G87" i="5"/>
  <c r="B89" i="5" l="1"/>
  <c r="D88" i="5"/>
  <c r="A88" i="5"/>
  <c r="E88" i="5"/>
  <c r="G88" i="5" s="1"/>
  <c r="C88" i="5"/>
  <c r="F88" i="5" l="1"/>
  <c r="A89" i="5"/>
  <c r="D89" i="5"/>
  <c r="C89" i="5"/>
  <c r="B90" i="5"/>
  <c r="E89" i="5"/>
  <c r="F89" i="5" l="1"/>
  <c r="G89" i="5"/>
  <c r="B91" i="5"/>
  <c r="A90" i="5"/>
  <c r="D90" i="5"/>
  <c r="E90" i="5"/>
  <c r="G90" i="5" s="1"/>
  <c r="C90" i="5"/>
  <c r="F90" i="5" l="1"/>
  <c r="E91" i="5"/>
  <c r="C91" i="5"/>
  <c r="A91" i="5"/>
  <c r="B92" i="5"/>
  <c r="D91" i="5"/>
  <c r="F91" i="5" s="1"/>
  <c r="G91" i="5" l="1"/>
  <c r="B93" i="5"/>
  <c r="D92" i="5"/>
  <c r="E92" i="5"/>
  <c r="F92" i="5" s="1"/>
  <c r="C92" i="5"/>
  <c r="A92" i="5"/>
  <c r="G92" i="5" l="1"/>
  <c r="D93" i="5"/>
  <c r="E93" i="5"/>
  <c r="B94" i="5"/>
  <c r="A93" i="5"/>
  <c r="C93" i="5"/>
  <c r="G93" i="5" l="1"/>
  <c r="F93" i="5"/>
  <c r="D94" i="5"/>
  <c r="A94" i="5"/>
  <c r="C94" i="5"/>
  <c r="B95" i="5"/>
  <c r="E94" i="5"/>
  <c r="G94" i="5" s="1"/>
  <c r="F94" i="5" l="1"/>
  <c r="A95" i="5"/>
  <c r="D95" i="5"/>
  <c r="C95" i="5"/>
  <c r="B96" i="5"/>
  <c r="E95" i="5"/>
  <c r="F95" i="5" s="1"/>
  <c r="G95" i="5" l="1"/>
  <c r="B97" i="5"/>
  <c r="A96" i="5"/>
  <c r="D96" i="5"/>
  <c r="C96" i="5"/>
  <c r="E96" i="5"/>
  <c r="G96" i="5" s="1"/>
  <c r="F96" i="5" l="1"/>
  <c r="E97" i="5"/>
  <c r="D97" i="5"/>
  <c r="F97" i="5" s="1"/>
  <c r="B98" i="5"/>
  <c r="A97" i="5"/>
  <c r="C97" i="5"/>
  <c r="G97" i="5"/>
  <c r="C98" i="5" l="1"/>
  <c r="B99" i="5"/>
  <c r="A98" i="5"/>
  <c r="E98" i="5"/>
  <c r="G98" i="5" s="1"/>
  <c r="D98" i="5"/>
  <c r="F98" i="5" s="1"/>
  <c r="B100" i="5" l="1"/>
  <c r="C99" i="5"/>
  <c r="A99" i="5"/>
  <c r="D99" i="5"/>
  <c r="E99" i="5"/>
  <c r="F99" i="5" l="1"/>
  <c r="G99" i="5"/>
  <c r="A100" i="5"/>
  <c r="E100" i="5"/>
  <c r="B101" i="5"/>
  <c r="D100" i="5"/>
  <c r="F100" i="5" s="1"/>
  <c r="C100" i="5"/>
  <c r="G100" i="5"/>
  <c r="B102" i="5" l="1"/>
  <c r="E101" i="5"/>
  <c r="D101" i="5"/>
  <c r="F101" i="5" s="1"/>
  <c r="A101" i="5"/>
  <c r="C101" i="5"/>
  <c r="G101" i="5" s="1"/>
  <c r="E102" i="5" l="1"/>
  <c r="D102" i="5"/>
  <c r="F102" i="5" s="1"/>
  <c r="B103" i="5"/>
  <c r="A102" i="5"/>
  <c r="C102" i="5"/>
  <c r="G102" i="5"/>
  <c r="B104" i="5" l="1"/>
  <c r="E103" i="5"/>
  <c r="C103" i="5"/>
  <c r="G103" i="5" s="1"/>
  <c r="A103" i="5"/>
  <c r="D103" i="5"/>
  <c r="F103" i="5" s="1"/>
  <c r="A104" i="5" l="1"/>
  <c r="C104" i="5"/>
  <c r="E104" i="5"/>
  <c r="G104" i="5" s="1"/>
  <c r="B105" i="5"/>
  <c r="D104" i="5"/>
  <c r="F104" i="5" s="1"/>
  <c r="B106" i="5" l="1"/>
  <c r="E105" i="5"/>
  <c r="D105" i="5"/>
  <c r="F105" i="5" s="1"/>
  <c r="A105" i="5"/>
  <c r="C105" i="5"/>
  <c r="G105" i="5" s="1"/>
  <c r="E106" i="5" l="1"/>
  <c r="C106" i="5"/>
  <c r="D106" i="5"/>
  <c r="F106" i="5" s="1"/>
  <c r="A106" i="5"/>
  <c r="B107" i="5"/>
  <c r="G106" i="5" l="1"/>
  <c r="D107" i="5"/>
  <c r="B108" i="5"/>
  <c r="A107" i="5"/>
  <c r="E107" i="5"/>
  <c r="F107" i="5" s="1"/>
  <c r="C107" i="5"/>
  <c r="G107" i="5" l="1"/>
  <c r="C108" i="5" s="1"/>
  <c r="D108" i="5"/>
  <c r="B109" i="5"/>
  <c r="A108" i="5"/>
  <c r="E108" i="5"/>
  <c r="F108" i="5" l="1"/>
  <c r="G108" i="5"/>
  <c r="D109" i="5"/>
  <c r="C109" i="5"/>
  <c r="E109" i="5"/>
  <c r="F109" i="5" s="1"/>
  <c r="A109" i="5"/>
  <c r="B110" i="5"/>
  <c r="G109" i="5" l="1"/>
  <c r="D110" i="5"/>
  <c r="B111" i="5"/>
  <c r="E110" i="5"/>
  <c r="F110" i="5" s="1"/>
  <c r="A110" i="5"/>
  <c r="C110" i="5"/>
  <c r="G110" i="5" l="1"/>
  <c r="A111" i="5"/>
  <c r="E111" i="5"/>
  <c r="D111" i="5"/>
  <c r="F111" i="5" s="1"/>
  <c r="B112" i="5"/>
  <c r="C111" i="5"/>
  <c r="G111" i="5" s="1"/>
  <c r="A112" i="5" l="1"/>
  <c r="E112" i="5"/>
  <c r="B113" i="5"/>
  <c r="D112" i="5"/>
  <c r="F112" i="5" s="1"/>
  <c r="C112" i="5"/>
  <c r="G112" i="5" s="1"/>
  <c r="D113" i="5" l="1"/>
  <c r="E113" i="5"/>
  <c r="C113" i="5"/>
  <c r="B114" i="5"/>
  <c r="A113" i="5"/>
  <c r="F113" i="5"/>
  <c r="G113" i="5" l="1"/>
  <c r="A114" i="5"/>
  <c r="C114" i="5"/>
  <c r="B115" i="5"/>
  <c r="E114" i="5"/>
  <c r="G114" i="5" s="1"/>
  <c r="D114" i="5"/>
  <c r="F114" i="5" s="1"/>
  <c r="E115" i="5" l="1"/>
  <c r="A115" i="5"/>
  <c r="B116" i="5"/>
  <c r="C115" i="5"/>
  <c r="G115" i="5"/>
  <c r="D115" i="5"/>
  <c r="F115" i="5" s="1"/>
  <c r="A116" i="5" l="1"/>
  <c r="C116" i="5"/>
  <c r="D116" i="5"/>
  <c r="E116" i="5"/>
  <c r="G116" i="5" s="1"/>
  <c r="B117" i="5"/>
  <c r="F116" i="5" l="1"/>
  <c r="B118" i="5"/>
  <c r="C117" i="5"/>
  <c r="E117" i="5"/>
  <c r="A117" i="5"/>
  <c r="D117" i="5"/>
  <c r="F117" i="5" s="1"/>
  <c r="G117" i="5" l="1"/>
  <c r="A118" i="5"/>
  <c r="E118" i="5"/>
  <c r="B119" i="5"/>
  <c r="D118" i="5"/>
  <c r="F118" i="5" s="1"/>
  <c r="C118" i="5"/>
  <c r="G118" i="5" s="1"/>
  <c r="E119" i="5" l="1"/>
  <c r="C119" i="5"/>
  <c r="G119" i="5" s="1"/>
  <c r="A119" i="5"/>
  <c r="B120" i="5"/>
  <c r="D119" i="5"/>
  <c r="F119" i="5" s="1"/>
  <c r="A120" i="5" l="1"/>
  <c r="C120" i="5"/>
  <c r="D120" i="5"/>
  <c r="E120" i="5"/>
  <c r="B121" i="5"/>
  <c r="F120" i="5" l="1"/>
  <c r="G120" i="5"/>
  <c r="B122" i="5"/>
  <c r="A121" i="5"/>
  <c r="C121" i="5"/>
  <c r="E121" i="5"/>
  <c r="D121" i="5"/>
  <c r="F121" i="5" s="1"/>
  <c r="G121" i="5" l="1"/>
  <c r="C122" i="5"/>
  <c r="B123" i="5"/>
  <c r="A122" i="5"/>
  <c r="D122" i="5"/>
  <c r="E122" i="5"/>
  <c r="G122" i="5" s="1"/>
  <c r="F122" i="5" l="1"/>
  <c r="B124" i="5"/>
  <c r="C123" i="5"/>
  <c r="D123" i="5"/>
  <c r="E123" i="5"/>
  <c r="G123" i="5" s="1"/>
  <c r="A123" i="5"/>
  <c r="F123" i="5" l="1"/>
  <c r="D124" i="5"/>
  <c r="A124" i="5"/>
  <c r="E124" i="5"/>
  <c r="F124" i="5" s="1"/>
  <c r="B125" i="5"/>
  <c r="C124" i="5"/>
  <c r="G124" i="5" l="1"/>
  <c r="C125" i="5"/>
  <c r="D125" i="5"/>
  <c r="E125" i="5"/>
  <c r="B126" i="5"/>
  <c r="A125" i="5"/>
  <c r="F125" i="5" l="1"/>
  <c r="G125" i="5"/>
  <c r="B127" i="5"/>
  <c r="A126" i="5"/>
  <c r="C126" i="5"/>
  <c r="D126" i="5"/>
  <c r="E126" i="5"/>
  <c r="G126" i="5" l="1"/>
  <c r="F126" i="5"/>
  <c r="B128" i="5"/>
  <c r="A127" i="5"/>
  <c r="D127" i="5"/>
  <c r="C127" i="5"/>
  <c r="E127" i="5"/>
  <c r="G127" i="5" s="1"/>
  <c r="F127" i="5" l="1"/>
  <c r="A128" i="5"/>
  <c r="E128" i="5"/>
  <c r="C128" i="5"/>
  <c r="D128" i="5"/>
  <c r="F128" i="5" s="1"/>
  <c r="B129" i="5"/>
  <c r="G128" i="5" l="1"/>
  <c r="D129" i="5"/>
  <c r="B130" i="5"/>
  <c r="C129" i="5"/>
  <c r="A129" i="5"/>
  <c r="E129" i="5"/>
  <c r="G129" i="5" s="1"/>
  <c r="F129" i="5" l="1"/>
  <c r="A130" i="5"/>
  <c r="B131" i="5"/>
  <c r="C130" i="5"/>
  <c r="E130" i="5"/>
  <c r="D130" i="5"/>
  <c r="F130" i="5"/>
  <c r="G130" i="5"/>
  <c r="C131" i="5" l="1"/>
  <c r="F131" i="5"/>
  <c r="G131" i="5"/>
  <c r="E131" i="5"/>
  <c r="B132" i="5"/>
  <c r="D131" i="5"/>
  <c r="A131" i="5"/>
  <c r="E132" i="5" l="1"/>
  <c r="F132" i="5"/>
  <c r="D132" i="5"/>
  <c r="A132" i="5"/>
  <c r="B133" i="5"/>
  <c r="C132" i="5"/>
  <c r="G132" i="5"/>
  <c r="C133" i="5" l="1"/>
  <c r="D133" i="5"/>
  <c r="E133" i="5"/>
  <c r="F133" i="5"/>
  <c r="G133" i="5"/>
  <c r="A133" i="5"/>
  <c r="B134" i="5"/>
  <c r="E134" i="5" l="1"/>
  <c r="G134" i="5"/>
  <c r="A134" i="5"/>
  <c r="D134" i="5"/>
  <c r="F134" i="5"/>
  <c r="B135" i="5"/>
  <c r="C134" i="5"/>
  <c r="B136" i="5" l="1"/>
  <c r="F135" i="5"/>
  <c r="A135" i="5"/>
  <c r="G135" i="5"/>
  <c r="D135" i="5"/>
  <c r="E135" i="5"/>
  <c r="C135" i="5"/>
  <c r="D136" i="5" l="1"/>
  <c r="A136" i="5"/>
  <c r="F136" i="5"/>
  <c r="B137" i="5"/>
  <c r="C136" i="5"/>
  <c r="E136" i="5"/>
  <c r="G136" i="5"/>
  <c r="G137" i="5" l="1"/>
  <c r="D137" i="5"/>
  <c r="C137" i="5"/>
  <c r="F137" i="5"/>
  <c r="A137" i="5"/>
  <c r="B138" i="5"/>
  <c r="E137" i="5"/>
  <c r="C138" i="5" l="1"/>
  <c r="G138" i="5"/>
  <c r="B139" i="5"/>
  <c r="A138" i="5"/>
  <c r="E138" i="5"/>
  <c r="F138" i="5"/>
  <c r="D138" i="5"/>
  <c r="B140" i="5" l="1"/>
  <c r="G139" i="5"/>
  <c r="E139" i="5"/>
  <c r="F139" i="5"/>
  <c r="A139" i="5"/>
  <c r="D139" i="5"/>
  <c r="C139" i="5"/>
  <c r="A140" i="5" l="1"/>
  <c r="C140" i="5"/>
  <c r="D140" i="5"/>
  <c r="F140" i="5"/>
  <c r="B141" i="5"/>
  <c r="E140" i="5"/>
  <c r="G140" i="5"/>
  <c r="F141" i="5" l="1"/>
  <c r="E141" i="5"/>
  <c r="G141" i="5"/>
  <c r="B142" i="5"/>
  <c r="D141" i="5"/>
  <c r="A141" i="5"/>
  <c r="C141" i="5"/>
  <c r="E142" i="5" l="1"/>
  <c r="F142" i="5"/>
  <c r="D142" i="5"/>
  <c r="C142" i="5"/>
  <c r="A142" i="5"/>
  <c r="G142" i="5"/>
  <c r="B143" i="5"/>
  <c r="E143" i="5" l="1"/>
  <c r="C143" i="5"/>
  <c r="F143" i="5"/>
  <c r="D143" i="5"/>
  <c r="B144" i="5"/>
  <c r="G143" i="5"/>
  <c r="A143" i="5"/>
  <c r="F144" i="5" l="1"/>
  <c r="A144" i="5"/>
  <c r="C144" i="5"/>
  <c r="D144" i="5"/>
  <c r="E144" i="5"/>
  <c r="B145" i="5"/>
  <c r="G144" i="5"/>
  <c r="C145" i="5" l="1"/>
  <c r="E145" i="5"/>
  <c r="F145" i="5"/>
  <c r="A145" i="5"/>
  <c r="D145" i="5"/>
  <c r="B146" i="5"/>
  <c r="G145" i="5"/>
  <c r="B147" i="5" l="1"/>
  <c r="C146" i="5"/>
  <c r="A146" i="5"/>
  <c r="F146" i="5"/>
  <c r="D146" i="5"/>
  <c r="E146" i="5"/>
  <c r="G146" i="5"/>
  <c r="A147" i="5" l="1"/>
  <c r="E147" i="5"/>
  <c r="F147" i="5"/>
  <c r="D147" i="5"/>
  <c r="B148" i="5"/>
  <c r="C147" i="5"/>
  <c r="G147" i="5"/>
  <c r="E148" i="5" l="1"/>
  <c r="C148" i="5"/>
  <c r="B149" i="5"/>
  <c r="D148" i="5"/>
  <c r="A148" i="5"/>
  <c r="F148" i="5"/>
  <c r="G148" i="5"/>
  <c r="A149" i="5" l="1"/>
  <c r="E149" i="5"/>
  <c r="F149" i="5"/>
  <c r="G149" i="5"/>
  <c r="B150" i="5"/>
  <c r="C149" i="5"/>
  <c r="D149" i="5"/>
  <c r="C150" i="5" l="1"/>
  <c r="E150" i="5"/>
  <c r="G150" i="5"/>
  <c r="F150" i="5"/>
  <c r="B151" i="5"/>
  <c r="A150" i="5"/>
  <c r="D150" i="5"/>
  <c r="F151" i="5" l="1"/>
  <c r="E151" i="5"/>
  <c r="A151" i="5"/>
  <c r="D151" i="5"/>
  <c r="B152" i="5"/>
  <c r="G151" i="5"/>
  <c r="C151" i="5"/>
  <c r="F152" i="5" l="1"/>
  <c r="A152" i="5"/>
  <c r="E152" i="5"/>
  <c r="C152" i="5"/>
  <c r="G152" i="5"/>
  <c r="B153" i="5"/>
  <c r="D152" i="5"/>
  <c r="G153" i="5" l="1"/>
  <c r="B154" i="5"/>
  <c r="E153" i="5"/>
  <c r="D153" i="5"/>
  <c r="F153" i="5"/>
  <c r="C153" i="5"/>
  <c r="A153" i="5"/>
  <c r="G154" i="5" l="1"/>
  <c r="C154" i="5"/>
  <c r="E154" i="5"/>
  <c r="F154" i="5"/>
  <c r="D154" i="5"/>
  <c r="B155" i="5"/>
  <c r="A154" i="5"/>
  <c r="D155" i="5" l="1"/>
  <c r="F155" i="5"/>
  <c r="C155" i="5"/>
  <c r="E155" i="5"/>
  <c r="G155" i="5"/>
  <c r="A155" i="5"/>
  <c r="B156" i="5"/>
  <c r="D156" i="5" l="1"/>
  <c r="A156" i="5"/>
  <c r="F156" i="5"/>
  <c r="C156" i="5"/>
  <c r="B157" i="5"/>
  <c r="E156" i="5"/>
  <c r="G156" i="5"/>
  <c r="E157" i="5" l="1"/>
  <c r="F157" i="5"/>
  <c r="D157" i="5"/>
  <c r="B158" i="5"/>
  <c r="A157" i="5"/>
  <c r="G157" i="5"/>
  <c r="C157" i="5"/>
  <c r="C158" i="5" l="1"/>
  <c r="G158" i="5"/>
  <c r="D158" i="5"/>
  <c r="E158" i="5"/>
  <c r="B159" i="5"/>
  <c r="A158" i="5"/>
  <c r="F158" i="5"/>
  <c r="G159" i="5" l="1"/>
  <c r="D159" i="5"/>
  <c r="A159" i="5"/>
  <c r="E159" i="5"/>
  <c r="B160" i="5"/>
  <c r="F159" i="5"/>
  <c r="C159" i="5"/>
  <c r="A160" i="5" l="1"/>
  <c r="B161" i="5"/>
  <c r="F160" i="5"/>
  <c r="G160" i="5"/>
  <c r="D160" i="5"/>
  <c r="E160" i="5"/>
  <c r="C160" i="5"/>
  <c r="C161" i="5" l="1"/>
  <c r="E161" i="5"/>
  <c r="F161" i="5"/>
  <c r="G161" i="5"/>
  <c r="D161" i="5"/>
  <c r="A161" i="5"/>
  <c r="B162" i="5"/>
  <c r="E162" i="5" l="1"/>
  <c r="F162" i="5"/>
  <c r="C162" i="5"/>
  <c r="B163" i="5"/>
  <c r="G162" i="5"/>
  <c r="D162" i="5"/>
  <c r="A162" i="5"/>
  <c r="B164" i="5" l="1"/>
  <c r="E163" i="5"/>
  <c r="F163" i="5"/>
  <c r="D163" i="5"/>
  <c r="A163" i="5"/>
  <c r="C163" i="5"/>
  <c r="G163" i="5"/>
  <c r="A164" i="5" l="1"/>
  <c r="C164" i="5"/>
  <c r="E164" i="5"/>
  <c r="G164" i="5"/>
  <c r="B165" i="5"/>
  <c r="D164" i="5"/>
  <c r="F164" i="5"/>
  <c r="A165" i="5" l="1"/>
  <c r="F165" i="5"/>
  <c r="E165" i="5"/>
  <c r="D165" i="5"/>
  <c r="B166" i="5"/>
  <c r="C165" i="5"/>
  <c r="G165" i="5"/>
  <c r="F166" i="5" l="1"/>
  <c r="A166" i="5"/>
  <c r="B167" i="5"/>
  <c r="G166" i="5"/>
  <c r="E166" i="5"/>
  <c r="C166" i="5"/>
  <c r="D166" i="5"/>
  <c r="C167" i="5" l="1"/>
  <c r="E167" i="5"/>
  <c r="D167" i="5"/>
  <c r="B168" i="5"/>
  <c r="A167" i="5"/>
  <c r="G167" i="5"/>
  <c r="F167" i="5"/>
  <c r="B169" i="5" l="1"/>
  <c r="E168" i="5"/>
  <c r="A168" i="5"/>
  <c r="C168" i="5"/>
  <c r="F168" i="5"/>
  <c r="G168" i="5"/>
  <c r="D168" i="5"/>
  <c r="E169" i="5" l="1"/>
  <c r="G169" i="5"/>
  <c r="C169" i="5"/>
  <c r="F169" i="5"/>
  <c r="D169" i="5"/>
  <c r="B170" i="5"/>
  <c r="A169" i="5"/>
  <c r="B171" i="5" l="1"/>
  <c r="G170" i="5"/>
  <c r="A170" i="5"/>
  <c r="C170" i="5"/>
  <c r="D170" i="5"/>
  <c r="E170" i="5"/>
  <c r="F170" i="5"/>
  <c r="C171" i="5" l="1"/>
  <c r="B172" i="5"/>
  <c r="G171" i="5"/>
  <c r="E171" i="5"/>
  <c r="D171" i="5"/>
  <c r="A171" i="5"/>
  <c r="F171" i="5"/>
  <c r="E172" i="5" l="1"/>
  <c r="G172" i="5"/>
  <c r="B173" i="5"/>
  <c r="D172" i="5"/>
  <c r="A172" i="5"/>
  <c r="C172" i="5"/>
  <c r="F172" i="5"/>
  <c r="B174" i="5" l="1"/>
  <c r="A173" i="5"/>
  <c r="G173" i="5"/>
  <c r="F173" i="5"/>
  <c r="D173" i="5"/>
  <c r="C173" i="5"/>
  <c r="E173" i="5"/>
  <c r="B175" i="5" l="1"/>
  <c r="D174" i="5"/>
  <c r="F174" i="5"/>
  <c r="A174" i="5"/>
  <c r="G174" i="5"/>
  <c r="E174" i="5"/>
  <c r="C174" i="5"/>
  <c r="A175" i="5" l="1"/>
  <c r="F175" i="5"/>
  <c r="E175" i="5"/>
  <c r="D175" i="5"/>
  <c r="G175" i="5"/>
  <c r="C175" i="5"/>
  <c r="B176" i="5"/>
  <c r="F176" i="5" l="1"/>
  <c r="G176" i="5"/>
  <c r="C176" i="5"/>
  <c r="A176" i="5"/>
  <c r="D176" i="5"/>
  <c r="B177" i="5"/>
  <c r="E176" i="5"/>
  <c r="D177" i="5" l="1"/>
  <c r="F177" i="5"/>
  <c r="C177" i="5"/>
  <c r="A177" i="5"/>
  <c r="E177" i="5"/>
  <c r="G177" i="5"/>
  <c r="B178" i="5"/>
  <c r="E178" i="5" l="1"/>
  <c r="G178" i="5"/>
  <c r="A178" i="5"/>
  <c r="D178" i="5"/>
  <c r="C178" i="5"/>
  <c r="F178" i="5"/>
  <c r="B179" i="5"/>
  <c r="A179" i="5" l="1"/>
  <c r="F179" i="5"/>
  <c r="B180" i="5"/>
  <c r="G179" i="5"/>
  <c r="E179" i="5"/>
  <c r="D179" i="5"/>
  <c r="C179" i="5"/>
  <c r="C180" i="5" l="1"/>
  <c r="E180" i="5"/>
  <c r="F180" i="5"/>
  <c r="D180" i="5"/>
  <c r="B181" i="5"/>
  <c r="G180" i="5"/>
  <c r="A180" i="5"/>
  <c r="B182" i="5" l="1"/>
  <c r="C181" i="5"/>
  <c r="E181" i="5"/>
  <c r="F181" i="5"/>
  <c r="G181" i="5"/>
  <c r="D181" i="5"/>
  <c r="A181" i="5"/>
  <c r="A182" i="5" l="1"/>
  <c r="D182" i="5"/>
  <c r="B183" i="5"/>
  <c r="E182" i="5"/>
  <c r="F182" i="5"/>
  <c r="G182" i="5"/>
  <c r="C182" i="5"/>
  <c r="A183" i="5" l="1"/>
  <c r="E183" i="5"/>
  <c r="G183" i="5"/>
  <c r="B184" i="5"/>
  <c r="D183" i="5"/>
  <c r="F183" i="5"/>
  <c r="C183" i="5"/>
  <c r="F184" i="5" l="1"/>
  <c r="B185" i="5"/>
  <c r="C184" i="5"/>
  <c r="E184" i="5"/>
  <c r="A184" i="5"/>
  <c r="D184" i="5"/>
  <c r="G184" i="5"/>
  <c r="F185" i="5" l="1"/>
  <c r="G185" i="5"/>
  <c r="D185" i="5"/>
  <c r="C185" i="5"/>
  <c r="B186" i="5"/>
  <c r="A185" i="5"/>
  <c r="E185" i="5"/>
  <c r="G186" i="5" l="1"/>
  <c r="E186" i="5"/>
  <c r="C186" i="5"/>
  <c r="F186" i="5"/>
  <c r="B187" i="5"/>
  <c r="A186" i="5"/>
  <c r="D186" i="5"/>
  <c r="C187" i="5" l="1"/>
  <c r="F187" i="5"/>
  <c r="E187" i="5"/>
  <c r="A187" i="5"/>
  <c r="G187" i="5"/>
  <c r="B188" i="5"/>
  <c r="D187" i="5"/>
  <c r="D188" i="5" l="1"/>
  <c r="F188" i="5"/>
  <c r="B189" i="5"/>
  <c r="E188" i="5"/>
  <c r="G188" i="5"/>
  <c r="C188" i="5"/>
  <c r="A188" i="5"/>
  <c r="D189" i="5" l="1"/>
  <c r="G189" i="5"/>
  <c r="C189" i="5"/>
  <c r="E189" i="5"/>
  <c r="F189" i="5"/>
  <c r="A189" i="5"/>
  <c r="B190" i="5"/>
  <c r="F190" i="5" l="1"/>
  <c r="E190" i="5"/>
  <c r="B191" i="5"/>
  <c r="C190" i="5"/>
  <c r="G190" i="5"/>
  <c r="A190" i="5"/>
  <c r="D190" i="5"/>
  <c r="D191" i="5" l="1"/>
  <c r="A191" i="5"/>
  <c r="F191" i="5"/>
  <c r="B192" i="5"/>
  <c r="E191" i="5"/>
  <c r="C191" i="5"/>
  <c r="G191" i="5"/>
  <c r="E192" i="5" l="1"/>
  <c r="F192" i="5"/>
  <c r="D192" i="5"/>
  <c r="G192" i="5"/>
  <c r="A192" i="5"/>
  <c r="C192" i="5"/>
  <c r="B193" i="5"/>
  <c r="A193" i="5" l="1"/>
  <c r="C193" i="5"/>
  <c r="D193" i="5"/>
  <c r="E193" i="5"/>
  <c r="G193" i="5"/>
  <c r="B194" i="5"/>
  <c r="F193" i="5"/>
  <c r="A194" i="5" l="1"/>
  <c r="C194" i="5"/>
  <c r="B195" i="5"/>
  <c r="E194" i="5"/>
  <c r="G194" i="5"/>
  <c r="F194" i="5"/>
  <c r="D194" i="5"/>
  <c r="D195" i="5" l="1"/>
  <c r="B196" i="5"/>
  <c r="F195" i="5"/>
  <c r="E195" i="5"/>
  <c r="A195" i="5"/>
  <c r="G195" i="5"/>
  <c r="C195" i="5"/>
  <c r="F196" i="5" l="1"/>
  <c r="B197" i="5"/>
  <c r="G196" i="5"/>
  <c r="E196" i="5"/>
  <c r="A196" i="5"/>
  <c r="D196" i="5"/>
  <c r="C196" i="5"/>
  <c r="A197" i="5" l="1"/>
  <c r="F197" i="5"/>
  <c r="C197" i="5"/>
  <c r="B198" i="5"/>
  <c r="E197" i="5"/>
  <c r="D197" i="5"/>
  <c r="G197" i="5"/>
  <c r="G198" i="5" l="1"/>
  <c r="E198" i="5"/>
  <c r="F198" i="5"/>
  <c r="B199" i="5"/>
  <c r="A198" i="5"/>
  <c r="D198" i="5"/>
  <c r="C198" i="5"/>
  <c r="D199" i="5" l="1"/>
  <c r="C199" i="5"/>
  <c r="F199" i="5"/>
  <c r="E199" i="5"/>
  <c r="B200" i="5"/>
  <c r="A199" i="5"/>
  <c r="G199" i="5"/>
  <c r="G200" i="5" l="1"/>
  <c r="A200" i="5"/>
  <c r="B201" i="5"/>
  <c r="E200" i="5"/>
  <c r="D200" i="5"/>
  <c r="C200" i="5"/>
  <c r="F200" i="5"/>
  <c r="D201" i="5" l="1"/>
  <c r="C201" i="5"/>
  <c r="A201" i="5"/>
  <c r="F201" i="5"/>
  <c r="G201" i="5"/>
  <c r="E201" i="5"/>
  <c r="B202" i="5"/>
  <c r="C202" i="5" l="1"/>
  <c r="A202" i="5"/>
  <c r="F202" i="5"/>
  <c r="D202" i="5"/>
  <c r="E202" i="5"/>
  <c r="G202" i="5"/>
  <c r="B203" i="5"/>
  <c r="A203" i="5" l="1"/>
  <c r="D203" i="5"/>
  <c r="C203" i="5"/>
  <c r="E203" i="5"/>
  <c r="G203" i="5"/>
  <c r="F203" i="5"/>
  <c r="B204" i="5"/>
  <c r="G204" i="5" l="1"/>
  <c r="C204" i="5"/>
  <c r="D204" i="5"/>
  <c r="A204" i="5"/>
  <c r="F204" i="5"/>
  <c r="E204" i="5"/>
  <c r="B205" i="5"/>
  <c r="G205" i="5" l="1"/>
  <c r="F205" i="5"/>
  <c r="B206" i="5"/>
  <c r="D205" i="5"/>
  <c r="E205" i="5"/>
  <c r="C205" i="5"/>
  <c r="A205" i="5"/>
  <c r="G206" i="5" l="1"/>
  <c r="B207" i="5"/>
  <c r="A206" i="5"/>
  <c r="D206" i="5"/>
  <c r="C206" i="5"/>
  <c r="E206" i="5"/>
  <c r="F206" i="5"/>
  <c r="A207" i="5" l="1"/>
  <c r="C207" i="5"/>
  <c r="F207" i="5"/>
  <c r="D207" i="5"/>
  <c r="G207" i="5"/>
  <c r="B208" i="5"/>
  <c r="E207" i="5"/>
  <c r="F208" i="5" l="1"/>
  <c r="A208" i="5"/>
  <c r="C208" i="5"/>
  <c r="B209" i="5"/>
  <c r="G208" i="5"/>
  <c r="D208" i="5"/>
  <c r="E208" i="5"/>
  <c r="E209" i="5" l="1"/>
  <c r="B210" i="5"/>
  <c r="F209" i="5"/>
  <c r="C209" i="5"/>
  <c r="G209" i="5"/>
  <c r="D209" i="5"/>
  <c r="A209" i="5"/>
  <c r="A210" i="5" l="1"/>
  <c r="F210" i="5"/>
  <c r="C210" i="5"/>
  <c r="E210" i="5"/>
  <c r="D210" i="5"/>
  <c r="B211" i="5"/>
  <c r="G210" i="5"/>
  <c r="D211" i="5" l="1"/>
  <c r="F211" i="5"/>
  <c r="B212" i="5"/>
  <c r="E211" i="5"/>
  <c r="G211" i="5"/>
  <c r="A211" i="5"/>
  <c r="C211" i="5"/>
  <c r="F212" i="5" l="1"/>
  <c r="E212" i="5"/>
  <c r="A212" i="5"/>
  <c r="C212" i="5"/>
  <c r="G212" i="5"/>
  <c r="B213" i="5"/>
  <c r="D212" i="5"/>
  <c r="B214" i="5" l="1"/>
  <c r="E213" i="5"/>
  <c r="A213" i="5"/>
  <c r="C213" i="5"/>
  <c r="G213" i="5"/>
  <c r="F213" i="5"/>
  <c r="D213" i="5"/>
  <c r="G214" i="5" l="1"/>
  <c r="E214" i="5"/>
  <c r="B215" i="5"/>
  <c r="D214" i="5"/>
  <c r="A214" i="5"/>
  <c r="C214" i="5"/>
  <c r="F214" i="5"/>
  <c r="C215" i="5" l="1"/>
  <c r="E215" i="5"/>
  <c r="B216" i="5"/>
  <c r="G215" i="5"/>
  <c r="F215" i="5"/>
  <c r="D215" i="5"/>
  <c r="A215" i="5"/>
  <c r="A216" i="5" l="1"/>
  <c r="C216" i="5"/>
  <c r="F216" i="5"/>
  <c r="B217" i="5"/>
  <c r="D216" i="5"/>
  <c r="E216" i="5"/>
  <c r="G216" i="5"/>
  <c r="E217" i="5" l="1"/>
  <c r="F217" i="5"/>
  <c r="C217" i="5"/>
  <c r="D217" i="5"/>
  <c r="A217" i="5"/>
  <c r="G217" i="5"/>
  <c r="B218" i="5"/>
  <c r="D218" i="5" l="1"/>
  <c r="F218" i="5"/>
  <c r="C218" i="5"/>
  <c r="G218" i="5"/>
  <c r="B219" i="5"/>
  <c r="E218" i="5"/>
  <c r="A218" i="5"/>
  <c r="A219" i="5" l="1"/>
  <c r="D219" i="5"/>
  <c r="B220" i="5"/>
  <c r="E219" i="5"/>
  <c r="G219" i="5"/>
  <c r="C219" i="5"/>
  <c r="F219" i="5"/>
  <c r="C220" i="5" l="1"/>
  <c r="D220" i="5"/>
  <c r="B221" i="5"/>
  <c r="F220" i="5"/>
  <c r="G220" i="5"/>
  <c r="A220" i="5"/>
  <c r="E220" i="5"/>
  <c r="B222" i="5" l="1"/>
  <c r="D221" i="5"/>
  <c r="G221" i="5"/>
  <c r="E221" i="5"/>
  <c r="A221" i="5"/>
  <c r="C221" i="5"/>
  <c r="F221" i="5"/>
  <c r="E222" i="5" l="1"/>
  <c r="B223" i="5"/>
  <c r="C222" i="5"/>
  <c r="D222" i="5"/>
  <c r="A222" i="5"/>
  <c r="G222" i="5"/>
  <c r="F222" i="5"/>
  <c r="G223" i="5" l="1"/>
  <c r="F223" i="5"/>
  <c r="B224" i="5"/>
  <c r="D223" i="5"/>
  <c r="A223" i="5"/>
  <c r="E223" i="5"/>
  <c r="C223" i="5"/>
  <c r="F224" i="5" l="1"/>
  <c r="B225" i="5"/>
  <c r="A224" i="5"/>
  <c r="D224" i="5"/>
  <c r="E224" i="5"/>
  <c r="C224" i="5"/>
  <c r="G224" i="5"/>
  <c r="E225" i="5" l="1"/>
  <c r="A225" i="5"/>
  <c r="F225" i="5"/>
  <c r="G225" i="5"/>
  <c r="B226" i="5"/>
  <c r="C225" i="5"/>
  <c r="D225" i="5"/>
  <c r="C226" i="5" l="1"/>
  <c r="B227" i="5"/>
  <c r="F226" i="5"/>
  <c r="A226" i="5"/>
  <c r="D226" i="5"/>
  <c r="G226" i="5"/>
  <c r="E226" i="5"/>
  <c r="A227" i="5" l="1"/>
  <c r="F227" i="5"/>
  <c r="B228" i="5"/>
  <c r="D227" i="5"/>
  <c r="C227" i="5"/>
  <c r="E227" i="5"/>
  <c r="G227" i="5"/>
  <c r="F228" i="5" l="1"/>
  <c r="C228" i="5"/>
  <c r="B229" i="5"/>
  <c r="G228" i="5"/>
  <c r="D228" i="5"/>
  <c r="E228" i="5"/>
  <c r="A228" i="5"/>
  <c r="E229" i="5" l="1"/>
  <c r="C229" i="5"/>
  <c r="F229" i="5"/>
  <c r="G229" i="5"/>
  <c r="B230" i="5"/>
  <c r="D229" i="5"/>
  <c r="A229" i="5"/>
  <c r="A230" i="5" l="1"/>
  <c r="B231" i="5"/>
  <c r="G230" i="5"/>
  <c r="C230" i="5"/>
  <c r="E230" i="5"/>
  <c r="F230" i="5"/>
  <c r="D230" i="5"/>
  <c r="C231" i="5" l="1"/>
  <c r="F231" i="5"/>
  <c r="D231" i="5"/>
  <c r="A231" i="5"/>
  <c r="G231" i="5"/>
  <c r="E231" i="5"/>
  <c r="B232" i="5"/>
  <c r="E232" i="5" l="1"/>
  <c r="G232" i="5"/>
  <c r="D232" i="5"/>
  <c r="C232" i="5"/>
  <c r="B233" i="5"/>
  <c r="A232" i="5"/>
  <c r="F232" i="5"/>
  <c r="A233" i="5" l="1"/>
  <c r="E233" i="5"/>
  <c r="B234" i="5"/>
  <c r="F233" i="5"/>
  <c r="G233" i="5"/>
  <c r="D233" i="5"/>
  <c r="C233" i="5"/>
  <c r="C234" i="5" l="1"/>
  <c r="G234" i="5"/>
  <c r="F234" i="5"/>
  <c r="B235" i="5"/>
  <c r="E234" i="5"/>
  <c r="D234" i="5"/>
  <c r="A234" i="5"/>
  <c r="D235" i="5" l="1"/>
  <c r="C235" i="5"/>
  <c r="B236" i="5"/>
  <c r="F235" i="5"/>
  <c r="E235" i="5"/>
  <c r="G235" i="5"/>
  <c r="A235" i="5"/>
  <c r="F236" i="5" l="1"/>
  <c r="D236" i="5"/>
  <c r="C236" i="5"/>
  <c r="E236" i="5"/>
  <c r="G236" i="5"/>
  <c r="B237" i="5"/>
  <c r="A236" i="5"/>
  <c r="A237" i="5" l="1"/>
  <c r="B238" i="5"/>
  <c r="E237" i="5"/>
  <c r="C237" i="5"/>
  <c r="D237" i="5"/>
  <c r="F237" i="5"/>
  <c r="G237" i="5"/>
  <c r="A238" i="5" l="1"/>
  <c r="D238" i="5"/>
  <c r="C238" i="5"/>
  <c r="G238" i="5"/>
  <c r="E238" i="5"/>
  <c r="F238" i="5"/>
  <c r="B239" i="5"/>
  <c r="B240" i="5" l="1"/>
  <c r="A239" i="5"/>
  <c r="G239" i="5"/>
  <c r="D239" i="5"/>
  <c r="E239" i="5"/>
  <c r="C239" i="5"/>
  <c r="F239" i="5"/>
  <c r="F240" i="5" l="1"/>
  <c r="G240" i="5"/>
  <c r="B241" i="5"/>
  <c r="E240" i="5"/>
  <c r="A240" i="5"/>
  <c r="C240" i="5"/>
  <c r="D240" i="5"/>
  <c r="F241" i="5" l="1"/>
  <c r="G241" i="5"/>
  <c r="A241" i="5"/>
  <c r="B242" i="5"/>
  <c r="E241" i="5"/>
  <c r="D241" i="5"/>
  <c r="C241" i="5"/>
  <c r="B243" i="5" l="1"/>
  <c r="G242" i="5"/>
  <c r="A242" i="5"/>
  <c r="D242" i="5"/>
  <c r="F242" i="5"/>
  <c r="C242" i="5"/>
  <c r="E242" i="5"/>
  <c r="C243" i="5" l="1"/>
  <c r="B244" i="5"/>
  <c r="G243" i="5"/>
  <c r="F243" i="5"/>
  <c r="A243" i="5"/>
  <c r="E243" i="5"/>
  <c r="D243" i="5"/>
  <c r="D244" i="5" l="1"/>
  <c r="G244" i="5"/>
  <c r="B245" i="5"/>
  <c r="C244" i="5"/>
  <c r="E244" i="5"/>
  <c r="F244" i="5"/>
  <c r="A244" i="5"/>
  <c r="F245" i="5" l="1"/>
  <c r="E245" i="5"/>
  <c r="G245" i="5"/>
  <c r="C245" i="5"/>
  <c r="B246" i="5"/>
  <c r="A245" i="5"/>
  <c r="D245" i="5"/>
  <c r="D246" i="5" l="1"/>
  <c r="F246" i="5"/>
  <c r="A246" i="5"/>
  <c r="G246" i="5"/>
  <c r="C246" i="5"/>
  <c r="E246" i="5"/>
  <c r="B247" i="5"/>
  <c r="B248" i="5" l="1"/>
  <c r="D247" i="5"/>
  <c r="G247" i="5"/>
  <c r="A247" i="5"/>
  <c r="E247" i="5"/>
  <c r="C247" i="5"/>
  <c r="F247" i="5"/>
  <c r="D248" i="5" l="1"/>
  <c r="E248" i="5"/>
  <c r="B249" i="5"/>
  <c r="A248" i="5"/>
  <c r="C248" i="5"/>
  <c r="G248" i="5"/>
  <c r="F248" i="5"/>
  <c r="B250" i="5" l="1"/>
  <c r="F249" i="5"/>
  <c r="D249" i="5"/>
  <c r="A249" i="5"/>
  <c r="G249" i="5"/>
  <c r="E249" i="5"/>
  <c r="C249" i="5"/>
  <c r="B251" i="5" l="1"/>
  <c r="C250" i="5"/>
  <c r="A250" i="5"/>
  <c r="G250" i="5"/>
  <c r="F250" i="5"/>
  <c r="D250" i="5"/>
  <c r="E250" i="5"/>
  <c r="G251" i="5" l="1"/>
  <c r="B252" i="5"/>
  <c r="A251" i="5"/>
  <c r="E251" i="5"/>
  <c r="F251" i="5"/>
  <c r="C251" i="5"/>
  <c r="D251" i="5"/>
  <c r="F252" i="5" l="1"/>
  <c r="B253" i="5"/>
  <c r="C252" i="5"/>
  <c r="E252" i="5"/>
  <c r="G252" i="5"/>
  <c r="A252" i="5"/>
  <c r="D252" i="5"/>
  <c r="A253" i="5" l="1"/>
  <c r="F253" i="5"/>
  <c r="D253" i="5"/>
  <c r="C253" i="5"/>
  <c r="E253" i="5"/>
  <c r="G253" i="5"/>
  <c r="B254" i="5"/>
  <c r="G254" i="5" l="1"/>
  <c r="A254" i="5"/>
  <c r="D254" i="5"/>
  <c r="E254" i="5"/>
  <c r="C254" i="5"/>
  <c r="B255" i="5"/>
  <c r="F254" i="5"/>
  <c r="D255" i="5" l="1"/>
  <c r="E255" i="5"/>
  <c r="B256" i="5"/>
  <c r="C255" i="5"/>
  <c r="A255" i="5"/>
  <c r="F255" i="5"/>
  <c r="G255" i="5"/>
  <c r="C256" i="5" l="1"/>
  <c r="E256" i="5"/>
  <c r="G256" i="5"/>
  <c r="B257" i="5"/>
  <c r="A256" i="5"/>
  <c r="D256" i="5"/>
  <c r="F256" i="5"/>
  <c r="D257" i="5" l="1"/>
  <c r="F257" i="5"/>
  <c r="A257" i="5"/>
  <c r="E257" i="5"/>
  <c r="C257" i="5"/>
  <c r="G257" i="5"/>
  <c r="B258" i="5"/>
  <c r="C258" i="5" l="1"/>
  <c r="E258" i="5"/>
  <c r="D258" i="5"/>
  <c r="F258" i="5"/>
  <c r="G258" i="5"/>
  <c r="B259" i="5"/>
  <c r="A258" i="5"/>
  <c r="D259" i="5" l="1"/>
  <c r="E259" i="5"/>
  <c r="G259" i="5"/>
  <c r="A259" i="5"/>
  <c r="B260" i="5"/>
  <c r="F259" i="5"/>
  <c r="C259" i="5"/>
  <c r="A260" i="5" l="1"/>
  <c r="E260" i="5"/>
  <c r="B261" i="5"/>
  <c r="F260" i="5"/>
  <c r="C260" i="5"/>
  <c r="G260" i="5"/>
  <c r="D260" i="5"/>
  <c r="B262" i="5" l="1"/>
  <c r="C261" i="5"/>
  <c r="D261" i="5"/>
  <c r="A261" i="5"/>
  <c r="E261" i="5"/>
  <c r="F261" i="5"/>
  <c r="G261" i="5"/>
  <c r="A262" i="5" l="1"/>
  <c r="E262" i="5"/>
  <c r="F262" i="5"/>
  <c r="G262" i="5"/>
  <c r="C262" i="5"/>
  <c r="D262" i="5"/>
  <c r="B263" i="5"/>
  <c r="G263" i="5" l="1"/>
  <c r="A263" i="5"/>
  <c r="B264" i="5"/>
  <c r="D263" i="5"/>
  <c r="C263" i="5"/>
  <c r="F263" i="5"/>
  <c r="E263" i="5"/>
  <c r="F264" i="5" l="1"/>
  <c r="G264" i="5"/>
  <c r="B265" i="5"/>
  <c r="A264" i="5"/>
  <c r="E264" i="5"/>
  <c r="C264" i="5"/>
  <c r="D264" i="5"/>
  <c r="C265" i="5" l="1"/>
  <c r="E265" i="5"/>
  <c r="B266" i="5"/>
  <c r="D265" i="5"/>
  <c r="F265" i="5"/>
  <c r="G265" i="5"/>
  <c r="A265" i="5"/>
  <c r="E266" i="5" l="1"/>
  <c r="F266" i="5"/>
  <c r="A266" i="5"/>
  <c r="G266" i="5"/>
  <c r="B267" i="5"/>
  <c r="C266" i="5"/>
  <c r="D266" i="5"/>
  <c r="A267" i="5" l="1"/>
  <c r="D267" i="5"/>
  <c r="B268" i="5"/>
  <c r="C267" i="5"/>
  <c r="E267" i="5"/>
  <c r="G267" i="5"/>
  <c r="F267" i="5"/>
  <c r="B269" i="5" l="1"/>
  <c r="G268" i="5"/>
  <c r="C268" i="5"/>
  <c r="A268" i="5"/>
  <c r="F268" i="5"/>
  <c r="E268" i="5"/>
  <c r="D268" i="5"/>
  <c r="D269" i="5" l="1"/>
  <c r="A269" i="5"/>
  <c r="C269" i="5"/>
  <c r="B270" i="5"/>
  <c r="E269" i="5"/>
  <c r="F269" i="5"/>
  <c r="G269" i="5"/>
  <c r="G270" i="5" l="1"/>
  <c r="A270" i="5"/>
  <c r="B271" i="5"/>
  <c r="D270" i="5"/>
  <c r="C270" i="5"/>
  <c r="E270" i="5"/>
  <c r="F270" i="5"/>
  <c r="B272" i="5" l="1"/>
  <c r="A271" i="5"/>
  <c r="E271" i="5"/>
  <c r="G271" i="5"/>
  <c r="F271" i="5"/>
  <c r="C271" i="5"/>
  <c r="D271" i="5"/>
  <c r="B273" i="5" l="1"/>
  <c r="D272" i="5"/>
  <c r="A272" i="5"/>
  <c r="C272" i="5"/>
  <c r="E272" i="5"/>
  <c r="F272" i="5"/>
  <c r="G272" i="5"/>
  <c r="B274" i="5" l="1"/>
  <c r="D273" i="5"/>
  <c r="E273" i="5"/>
  <c r="F273" i="5"/>
  <c r="G273" i="5"/>
  <c r="A273" i="5"/>
  <c r="C273" i="5"/>
  <c r="A274" i="5" l="1"/>
  <c r="D274" i="5"/>
  <c r="F274" i="5"/>
  <c r="G274" i="5"/>
  <c r="E274" i="5"/>
  <c r="C274" i="5"/>
  <c r="B275" i="5"/>
  <c r="C275" i="5" l="1"/>
  <c r="G275" i="5"/>
  <c r="A275" i="5"/>
  <c r="E275" i="5"/>
  <c r="F275" i="5"/>
  <c r="B276" i="5"/>
  <c r="D275" i="5"/>
  <c r="C276" i="5" l="1"/>
  <c r="A276" i="5"/>
  <c r="F276" i="5"/>
  <c r="B277" i="5"/>
  <c r="D276" i="5"/>
  <c r="G276" i="5"/>
  <c r="E276" i="5"/>
  <c r="C277" i="5" l="1"/>
  <c r="A277" i="5"/>
  <c r="F277" i="5"/>
  <c r="B278" i="5"/>
  <c r="E277" i="5"/>
  <c r="G277" i="5"/>
  <c r="D277" i="5"/>
  <c r="F278" i="5" l="1"/>
  <c r="E278" i="5"/>
  <c r="B279" i="5"/>
  <c r="A278" i="5"/>
  <c r="C278" i="5"/>
  <c r="D278" i="5"/>
  <c r="G278" i="5"/>
  <c r="F279" i="5" l="1"/>
  <c r="B280" i="5"/>
  <c r="G279" i="5"/>
  <c r="D279" i="5"/>
  <c r="C279" i="5"/>
  <c r="E279" i="5"/>
  <c r="A279" i="5"/>
  <c r="C280" i="5" l="1"/>
  <c r="B281" i="5"/>
  <c r="D280" i="5"/>
  <c r="G280" i="5"/>
  <c r="E280" i="5"/>
  <c r="F280" i="5"/>
  <c r="A280" i="5"/>
  <c r="C281" i="5" l="1"/>
  <c r="E281" i="5"/>
  <c r="A281" i="5"/>
  <c r="B282" i="5"/>
  <c r="F281" i="5"/>
  <c r="G281" i="5"/>
  <c r="D281" i="5"/>
  <c r="G282" i="5" l="1"/>
  <c r="B283" i="5"/>
  <c r="D282" i="5"/>
  <c r="F282" i="5"/>
  <c r="E282" i="5"/>
  <c r="A282" i="5"/>
  <c r="C282" i="5"/>
  <c r="E283" i="5" l="1"/>
  <c r="C283" i="5"/>
  <c r="A283" i="5"/>
  <c r="B284" i="5"/>
  <c r="G283" i="5"/>
  <c r="D283" i="5"/>
  <c r="F283" i="5"/>
  <c r="G284" i="5" l="1"/>
  <c r="A284" i="5"/>
  <c r="F284" i="5"/>
  <c r="E284" i="5"/>
  <c r="B285" i="5"/>
  <c r="C284" i="5"/>
  <c r="D284" i="5"/>
  <c r="D285" i="5" l="1"/>
  <c r="G285" i="5"/>
  <c r="B286" i="5"/>
  <c r="A285" i="5"/>
  <c r="C285" i="5"/>
  <c r="F285" i="5"/>
  <c r="E285" i="5"/>
  <c r="D286" i="5" l="1"/>
  <c r="G286" i="5"/>
  <c r="A286" i="5"/>
  <c r="E286" i="5"/>
  <c r="C286" i="5"/>
  <c r="F286" i="5"/>
  <c r="B287" i="5"/>
  <c r="G287" i="5" l="1"/>
  <c r="A287" i="5"/>
  <c r="D287" i="5"/>
  <c r="C287" i="5"/>
  <c r="E287" i="5"/>
  <c r="B288" i="5"/>
  <c r="F287" i="5"/>
  <c r="E288" i="5" l="1"/>
  <c r="A288" i="5"/>
  <c r="D288" i="5"/>
  <c r="B289" i="5"/>
  <c r="C288" i="5"/>
  <c r="F288" i="5"/>
  <c r="G288" i="5"/>
  <c r="E289" i="5" l="1"/>
  <c r="B290" i="5"/>
  <c r="G289" i="5"/>
  <c r="C289" i="5"/>
  <c r="F289" i="5"/>
  <c r="D289" i="5"/>
  <c r="A289" i="5"/>
  <c r="C290" i="5" l="1"/>
  <c r="G290" i="5"/>
  <c r="A290" i="5"/>
  <c r="B291" i="5"/>
  <c r="F290" i="5"/>
  <c r="E290" i="5"/>
  <c r="D290" i="5"/>
  <c r="C291" i="5" l="1"/>
  <c r="E291" i="5"/>
  <c r="B292" i="5"/>
  <c r="F291" i="5"/>
  <c r="D291" i="5"/>
  <c r="A291" i="5"/>
  <c r="G291" i="5"/>
  <c r="E292" i="5" l="1"/>
  <c r="C292" i="5"/>
  <c r="D292" i="5"/>
  <c r="B293" i="5"/>
  <c r="G292" i="5"/>
  <c r="F292" i="5"/>
  <c r="A292" i="5"/>
  <c r="F293" i="5" l="1"/>
  <c r="B294" i="5"/>
  <c r="G293" i="5"/>
  <c r="D293" i="5"/>
  <c r="C293" i="5"/>
  <c r="E293" i="5"/>
  <c r="A293" i="5"/>
  <c r="A294" i="5" l="1"/>
  <c r="C294" i="5"/>
  <c r="B295" i="5"/>
  <c r="D294" i="5"/>
  <c r="G294" i="5"/>
  <c r="F294" i="5"/>
  <c r="E294" i="5"/>
  <c r="G295" i="5" l="1"/>
  <c r="B296" i="5"/>
  <c r="D295" i="5"/>
  <c r="F295" i="5"/>
  <c r="C295" i="5"/>
  <c r="A295" i="5"/>
  <c r="E295" i="5"/>
  <c r="F296" i="5" l="1"/>
  <c r="B297" i="5"/>
  <c r="A296" i="5"/>
  <c r="D296" i="5"/>
  <c r="C296" i="5"/>
  <c r="G296" i="5"/>
  <c r="E296" i="5"/>
  <c r="G297" i="5" l="1"/>
  <c r="E297" i="5"/>
  <c r="D297" i="5"/>
  <c r="F297" i="5"/>
  <c r="C297" i="5"/>
  <c r="B298" i="5"/>
  <c r="A297" i="5"/>
  <c r="C298" i="5" l="1"/>
  <c r="E298" i="5"/>
  <c r="F298" i="5"/>
  <c r="G298" i="5"/>
  <c r="D298" i="5"/>
  <c r="B299" i="5"/>
  <c r="A298" i="5"/>
  <c r="E299" i="5" l="1"/>
  <c r="C299" i="5"/>
  <c r="B300" i="5"/>
  <c r="A299" i="5"/>
  <c r="G299" i="5"/>
  <c r="F299" i="5"/>
  <c r="D299" i="5"/>
  <c r="C300" i="5" l="1"/>
  <c r="A300" i="5"/>
  <c r="D300" i="5"/>
  <c r="E300" i="5"/>
  <c r="F300" i="5"/>
  <c r="B301" i="5"/>
  <c r="G300" i="5"/>
  <c r="C301" i="5" l="1"/>
  <c r="B302" i="5"/>
  <c r="G301" i="5"/>
  <c r="F301" i="5"/>
  <c r="D301" i="5"/>
  <c r="A301" i="5"/>
  <c r="E301" i="5"/>
  <c r="C302" i="5" l="1"/>
  <c r="G302" i="5"/>
  <c r="A302" i="5"/>
  <c r="E302" i="5"/>
  <c r="F302" i="5"/>
  <c r="D302" i="5"/>
  <c r="B303" i="5"/>
  <c r="D303" i="5" l="1"/>
  <c r="G303" i="5"/>
  <c r="E303" i="5"/>
  <c r="C303" i="5"/>
  <c r="F303" i="5"/>
  <c r="A303" i="5"/>
  <c r="B304" i="5"/>
  <c r="D304" i="5" l="1"/>
  <c r="E304" i="5"/>
  <c r="A304" i="5"/>
  <c r="G304" i="5"/>
  <c r="F304" i="5"/>
  <c r="B305" i="5"/>
  <c r="C304" i="5"/>
  <c r="F305" i="5" l="1"/>
  <c r="B306" i="5"/>
  <c r="A305" i="5"/>
  <c r="E305" i="5"/>
  <c r="C305" i="5"/>
  <c r="D305" i="5"/>
  <c r="G305" i="5"/>
  <c r="E306" i="5" l="1"/>
  <c r="A306" i="5"/>
  <c r="F306" i="5"/>
  <c r="B307" i="5"/>
  <c r="G306" i="5"/>
  <c r="C306" i="5"/>
  <c r="D306" i="5"/>
  <c r="F307" i="5" l="1"/>
  <c r="C307" i="5"/>
  <c r="G307" i="5"/>
  <c r="B308" i="5"/>
  <c r="E307" i="5"/>
  <c r="A307" i="5"/>
  <c r="D307" i="5"/>
  <c r="A308" i="5" l="1"/>
  <c r="F308" i="5"/>
  <c r="D308" i="5"/>
  <c r="C308" i="5"/>
  <c r="G308" i="5"/>
  <c r="E308" i="5"/>
  <c r="B309" i="5"/>
  <c r="C309" i="5" l="1"/>
  <c r="F309" i="5"/>
  <c r="E309" i="5"/>
  <c r="D309" i="5"/>
  <c r="G309" i="5"/>
  <c r="A309" i="5"/>
  <c r="B310" i="5"/>
  <c r="E310" i="5" l="1"/>
  <c r="A310" i="5"/>
  <c r="G310" i="5"/>
  <c r="F310" i="5"/>
  <c r="B311" i="5"/>
  <c r="D310" i="5"/>
  <c r="C310" i="5"/>
  <c r="D311" i="5" l="1"/>
  <c r="B312" i="5"/>
  <c r="E311" i="5"/>
  <c r="C311" i="5"/>
  <c r="F311" i="5"/>
  <c r="A311" i="5"/>
  <c r="G311" i="5"/>
  <c r="C312" i="5" l="1"/>
  <c r="D312" i="5"/>
  <c r="B313" i="5"/>
  <c r="F312" i="5"/>
  <c r="A312" i="5"/>
  <c r="E312" i="5"/>
  <c r="G312" i="5"/>
  <c r="A313" i="5" l="1"/>
  <c r="D313" i="5"/>
  <c r="E313" i="5"/>
  <c r="C313" i="5"/>
  <c r="F313" i="5"/>
  <c r="B314" i="5"/>
  <c r="G313" i="5"/>
  <c r="F314" i="5" l="1"/>
  <c r="B315" i="5"/>
  <c r="C314" i="5"/>
  <c r="D314" i="5"/>
  <c r="A314" i="5"/>
  <c r="E314" i="5"/>
  <c r="G314" i="5"/>
  <c r="D315" i="5" l="1"/>
  <c r="B316" i="5"/>
  <c r="A315" i="5"/>
  <c r="F315" i="5"/>
  <c r="E315" i="5"/>
  <c r="G315" i="5"/>
  <c r="C315" i="5"/>
  <c r="C316" i="5" l="1"/>
  <c r="D316" i="5"/>
  <c r="A316" i="5"/>
  <c r="B317" i="5"/>
  <c r="E316" i="5"/>
  <c r="F316" i="5"/>
  <c r="G316" i="5"/>
  <c r="C317" i="5" l="1"/>
  <c r="E317" i="5"/>
  <c r="B318" i="5"/>
  <c r="A317" i="5"/>
  <c r="G317" i="5"/>
  <c r="D317" i="5"/>
  <c r="F317" i="5"/>
  <c r="D318" i="5" l="1"/>
  <c r="E318" i="5"/>
  <c r="F318" i="5"/>
  <c r="C318" i="5"/>
  <c r="A318" i="5"/>
  <c r="B319" i="5"/>
  <c r="G318" i="5"/>
  <c r="E319" i="5" l="1"/>
  <c r="F319" i="5"/>
  <c r="G319" i="5"/>
  <c r="B320" i="5"/>
  <c r="D319" i="5"/>
  <c r="C319" i="5"/>
  <c r="A319" i="5"/>
  <c r="E320" i="5" l="1"/>
  <c r="C320" i="5"/>
  <c r="D320" i="5"/>
  <c r="A320" i="5"/>
  <c r="G320" i="5"/>
  <c r="B321" i="5"/>
  <c r="F320" i="5"/>
  <c r="D321" i="5" l="1"/>
  <c r="E321" i="5"/>
  <c r="B322" i="5"/>
  <c r="F321" i="5"/>
  <c r="G321" i="5"/>
  <c r="A321" i="5"/>
  <c r="C321" i="5"/>
  <c r="F322" i="5" l="1"/>
  <c r="E322" i="5"/>
  <c r="C322" i="5"/>
  <c r="B323" i="5"/>
  <c r="G322" i="5"/>
  <c r="A322" i="5"/>
  <c r="D322" i="5"/>
  <c r="C323" i="5" l="1"/>
  <c r="D323" i="5"/>
  <c r="E323" i="5"/>
  <c r="A323" i="5"/>
  <c r="B324" i="5"/>
  <c r="G323" i="5"/>
  <c r="F323" i="5"/>
  <c r="A324" i="5" l="1"/>
  <c r="C324" i="5"/>
  <c r="B325" i="5"/>
  <c r="F324" i="5"/>
  <c r="D324" i="5"/>
  <c r="G324" i="5"/>
  <c r="E324" i="5"/>
  <c r="F325" i="5" l="1"/>
  <c r="G325" i="5"/>
  <c r="E325" i="5"/>
  <c r="A325" i="5"/>
  <c r="D325" i="5"/>
  <c r="B326" i="5"/>
  <c r="C325" i="5"/>
  <c r="G326" i="5" l="1"/>
  <c r="D326" i="5"/>
  <c r="B327" i="5"/>
  <c r="F326" i="5"/>
  <c r="E326" i="5"/>
  <c r="A326" i="5"/>
  <c r="C326" i="5"/>
  <c r="A327" i="5" l="1"/>
  <c r="F327" i="5"/>
  <c r="G327" i="5"/>
  <c r="B328" i="5"/>
  <c r="C327" i="5"/>
  <c r="D327" i="5"/>
  <c r="E327" i="5"/>
  <c r="D328" i="5" l="1"/>
  <c r="F328" i="5"/>
  <c r="G328" i="5"/>
  <c r="C328" i="5"/>
  <c r="B329" i="5"/>
  <c r="E328" i="5"/>
  <c r="A328" i="5"/>
  <c r="E329" i="5" l="1"/>
  <c r="G329" i="5"/>
  <c r="D329" i="5"/>
  <c r="C329" i="5"/>
  <c r="F329" i="5"/>
  <c r="B330" i="5"/>
  <c r="A329" i="5"/>
  <c r="F330" i="5" l="1"/>
  <c r="G330" i="5"/>
  <c r="D330" i="5"/>
  <c r="A330" i="5"/>
  <c r="C330" i="5"/>
  <c r="B331" i="5"/>
  <c r="E330" i="5"/>
  <c r="C331" i="5" l="1"/>
  <c r="A331" i="5"/>
  <c r="G331" i="5"/>
  <c r="B332" i="5"/>
  <c r="D331" i="5"/>
  <c r="E331" i="5"/>
  <c r="F331" i="5"/>
  <c r="B333" i="5" l="1"/>
  <c r="C332" i="5"/>
  <c r="E332" i="5"/>
  <c r="A332" i="5"/>
  <c r="G332" i="5"/>
  <c r="D332" i="5"/>
  <c r="F332" i="5"/>
  <c r="D333" i="5" l="1"/>
  <c r="E333" i="5"/>
  <c r="G333" i="5"/>
  <c r="A333" i="5"/>
  <c r="C333" i="5"/>
  <c r="F333" i="5"/>
  <c r="B334" i="5"/>
  <c r="G334" i="5" l="1"/>
  <c r="B335" i="5"/>
  <c r="A334" i="5"/>
  <c r="C334" i="5"/>
  <c r="F334" i="5"/>
  <c r="E334" i="5"/>
  <c r="D334" i="5"/>
  <c r="D335" i="5" l="1"/>
  <c r="B336" i="5"/>
  <c r="F335" i="5"/>
  <c r="C335" i="5"/>
  <c r="E335" i="5"/>
  <c r="A335" i="5"/>
  <c r="G335" i="5"/>
  <c r="D336" i="5" l="1"/>
  <c r="B337" i="5"/>
  <c r="A336" i="5"/>
  <c r="F336" i="5"/>
  <c r="G336" i="5"/>
  <c r="E336" i="5"/>
  <c r="C336" i="5"/>
  <c r="C337" i="5" l="1"/>
  <c r="B338" i="5"/>
  <c r="F337" i="5"/>
  <c r="G337" i="5"/>
  <c r="E337" i="5"/>
  <c r="D337" i="5"/>
  <c r="A337" i="5"/>
  <c r="D338" i="5" l="1"/>
  <c r="G338" i="5"/>
  <c r="E338" i="5"/>
  <c r="C338" i="5"/>
  <c r="B339" i="5"/>
  <c r="A338" i="5"/>
  <c r="F338" i="5"/>
  <c r="F339" i="5" l="1"/>
  <c r="G339" i="5"/>
  <c r="D339" i="5"/>
  <c r="B340" i="5"/>
  <c r="A339" i="5"/>
  <c r="E339" i="5"/>
  <c r="C339" i="5"/>
  <c r="D340" i="5" l="1"/>
  <c r="B341" i="5"/>
  <c r="E340" i="5"/>
  <c r="F340" i="5"/>
  <c r="G340" i="5"/>
  <c r="C340" i="5"/>
  <c r="A340" i="5"/>
  <c r="C341" i="5" l="1"/>
  <c r="F341" i="5"/>
  <c r="E341" i="5"/>
  <c r="G341" i="5"/>
  <c r="A341" i="5"/>
  <c r="D341" i="5"/>
  <c r="B342" i="5"/>
  <c r="F342" i="5" l="1"/>
  <c r="D342" i="5"/>
  <c r="C342" i="5"/>
  <c r="A342" i="5"/>
  <c r="B343" i="5"/>
  <c r="E342" i="5"/>
  <c r="G342" i="5"/>
  <c r="D343" i="5" l="1"/>
  <c r="G343" i="5"/>
  <c r="B344" i="5"/>
  <c r="C343" i="5"/>
  <c r="F343" i="5"/>
  <c r="E343" i="5"/>
  <c r="A343" i="5"/>
  <c r="D344" i="5" l="1"/>
  <c r="G344" i="5"/>
  <c r="E344" i="5"/>
  <c r="F344" i="5"/>
  <c r="A344" i="5"/>
  <c r="B345" i="5"/>
  <c r="C344" i="5"/>
  <c r="E345" i="5" l="1"/>
  <c r="C345" i="5"/>
  <c r="F345" i="5"/>
  <c r="B346" i="5"/>
  <c r="G345" i="5"/>
  <c r="D345" i="5"/>
  <c r="A345" i="5"/>
  <c r="G346" i="5" l="1"/>
  <c r="B347" i="5"/>
  <c r="D346" i="5"/>
  <c r="A346" i="5"/>
  <c r="F346" i="5"/>
  <c r="E346" i="5"/>
  <c r="C346" i="5"/>
  <c r="D347" i="5" l="1"/>
  <c r="C347" i="5"/>
  <c r="B348" i="5"/>
  <c r="G347" i="5"/>
  <c r="E347" i="5"/>
  <c r="A347" i="5"/>
  <c r="F347" i="5"/>
  <c r="E348" i="5" l="1"/>
  <c r="D348" i="5"/>
  <c r="B349" i="5"/>
  <c r="F348" i="5"/>
  <c r="A348" i="5"/>
  <c r="G348" i="5"/>
  <c r="C348" i="5"/>
  <c r="B350" i="5" l="1"/>
  <c r="E349" i="5"/>
  <c r="A349" i="5"/>
  <c r="G349" i="5"/>
  <c r="C349" i="5"/>
  <c r="D349" i="5"/>
  <c r="F349" i="5"/>
  <c r="D350" i="5" l="1"/>
  <c r="F350" i="5"/>
  <c r="G350" i="5"/>
  <c r="C350" i="5"/>
  <c r="A350" i="5"/>
  <c r="B351" i="5"/>
  <c r="E350" i="5"/>
  <c r="G351" i="5" l="1"/>
  <c r="E351" i="5"/>
  <c r="A351" i="5"/>
  <c r="D351" i="5"/>
  <c r="F351" i="5"/>
  <c r="C351" i="5"/>
  <c r="B352" i="5"/>
  <c r="C352" i="5" l="1"/>
  <c r="B353" i="5"/>
  <c r="E352" i="5"/>
  <c r="G352" i="5"/>
  <c r="F352" i="5"/>
  <c r="D352" i="5"/>
  <c r="A352" i="5"/>
  <c r="C353" i="5" l="1"/>
  <c r="D353" i="5"/>
  <c r="G353" i="5"/>
  <c r="B354" i="5"/>
  <c r="E353" i="5"/>
  <c r="F353" i="5"/>
  <c r="A353" i="5"/>
  <c r="B355" i="5" l="1"/>
  <c r="E354" i="5"/>
  <c r="A354" i="5"/>
  <c r="D354" i="5"/>
  <c r="G354" i="5"/>
  <c r="C354" i="5"/>
  <c r="F354" i="5"/>
  <c r="C355" i="5" l="1"/>
  <c r="A355" i="5"/>
  <c r="E355" i="5"/>
  <c r="G355" i="5"/>
  <c r="D355" i="5"/>
  <c r="B356" i="5"/>
  <c r="F355" i="5"/>
  <c r="F356" i="5" l="1"/>
  <c r="D356" i="5"/>
  <c r="E356" i="5"/>
  <c r="B357" i="5"/>
  <c r="A356" i="5"/>
  <c r="C356" i="5"/>
  <c r="G356" i="5"/>
  <c r="E357" i="5" l="1"/>
  <c r="G357" i="5"/>
  <c r="B358" i="5"/>
  <c r="A357" i="5"/>
  <c r="C357" i="5"/>
  <c r="F357" i="5"/>
  <c r="D357" i="5"/>
  <c r="B359" i="5" l="1"/>
  <c r="D358" i="5"/>
  <c r="G358" i="5"/>
  <c r="E358" i="5"/>
  <c r="C358" i="5"/>
  <c r="F358" i="5"/>
  <c r="A358" i="5"/>
  <c r="E359" i="5" l="1"/>
  <c r="D359" i="5"/>
  <c r="B360" i="5"/>
  <c r="C359" i="5"/>
  <c r="F359" i="5"/>
  <c r="G359" i="5"/>
  <c r="A359" i="5"/>
  <c r="B361" i="5" l="1"/>
  <c r="F360" i="5"/>
  <c r="E360" i="5"/>
  <c r="G360" i="5"/>
  <c r="D360" i="5"/>
  <c r="A360" i="5"/>
  <c r="C360" i="5"/>
  <c r="E361" i="5" l="1"/>
  <c r="B362" i="5"/>
  <c r="F361" i="5"/>
  <c r="D361" i="5"/>
  <c r="G361" i="5"/>
  <c r="C361" i="5"/>
  <c r="A361" i="5"/>
  <c r="A362" i="5" l="1"/>
  <c r="G362" i="5"/>
  <c r="D362" i="5"/>
  <c r="C362" i="5"/>
  <c r="B363" i="5"/>
  <c r="E362" i="5"/>
  <c r="F362" i="5"/>
  <c r="D363" i="5" l="1"/>
  <c r="E363" i="5"/>
  <c r="A363" i="5"/>
  <c r="B364" i="5"/>
  <c r="G363" i="5"/>
  <c r="F363" i="5"/>
  <c r="C363" i="5"/>
  <c r="C364" i="5" l="1"/>
  <c r="D364" i="5"/>
  <c r="B365" i="5"/>
  <c r="F364" i="5"/>
  <c r="G364" i="5"/>
  <c r="A364" i="5"/>
  <c r="E364" i="5"/>
  <c r="D365" i="5" l="1"/>
  <c r="B366" i="5"/>
  <c r="F365" i="5"/>
  <c r="C365" i="5"/>
  <c r="G365" i="5"/>
  <c r="A365" i="5"/>
  <c r="E365" i="5"/>
  <c r="G366" i="5" l="1"/>
  <c r="C366" i="5"/>
  <c r="B367" i="5"/>
  <c r="E366" i="5"/>
  <c r="F366" i="5"/>
  <c r="D366" i="5"/>
  <c r="A366" i="5"/>
  <c r="C367" i="5" l="1"/>
  <c r="A367" i="5"/>
  <c r="B368" i="5"/>
  <c r="D367" i="5"/>
  <c r="E367" i="5"/>
  <c r="G367" i="5"/>
  <c r="F367" i="5"/>
  <c r="D368" i="5" l="1"/>
  <c r="E368" i="5"/>
  <c r="B369" i="5"/>
  <c r="F368" i="5"/>
  <c r="A368" i="5"/>
  <c r="G368" i="5"/>
  <c r="C368" i="5"/>
  <c r="G369" i="5" l="1"/>
  <c r="D369" i="5"/>
  <c r="B370" i="5"/>
  <c r="C369" i="5"/>
  <c r="A369" i="5"/>
  <c r="E369" i="5"/>
  <c r="F369" i="5"/>
  <c r="C370" i="5" l="1"/>
  <c r="A370" i="5"/>
  <c r="G370" i="5"/>
  <c r="F370" i="5"/>
  <c r="D370" i="5"/>
  <c r="B371" i="5"/>
  <c r="E370" i="5"/>
  <c r="G371" i="5" l="1"/>
  <c r="C371" i="5"/>
  <c r="B372" i="5"/>
  <c r="D371" i="5"/>
  <c r="F371" i="5"/>
  <c r="A371" i="5"/>
  <c r="E371" i="5"/>
  <c r="A372" i="5" l="1"/>
  <c r="C372" i="5"/>
  <c r="B373" i="5"/>
  <c r="E372" i="5"/>
  <c r="F372" i="5"/>
  <c r="G372" i="5"/>
  <c r="D372" i="5"/>
  <c r="E373" i="5" l="1"/>
  <c r="D373" i="5"/>
  <c r="C373" i="5"/>
  <c r="G373" i="5"/>
  <c r="F373" i="5"/>
  <c r="A373" i="5"/>
  <c r="B374" i="5"/>
  <c r="D374" i="5" l="1"/>
  <c r="G374" i="5"/>
  <c r="B375" i="5"/>
  <c r="F374" i="5"/>
  <c r="C374" i="5"/>
  <c r="E374" i="5"/>
  <c r="A374" i="5"/>
  <c r="G375" i="5" l="1"/>
  <c r="B376" i="5"/>
  <c r="D375" i="5"/>
  <c r="F375" i="5"/>
  <c r="A375" i="5"/>
  <c r="C375" i="5"/>
  <c r="E375" i="5"/>
  <c r="G376" i="5" l="1"/>
  <c r="F376" i="5"/>
  <c r="E376" i="5"/>
  <c r="B377" i="5"/>
  <c r="A376" i="5"/>
  <c r="C376" i="5"/>
  <c r="D376" i="5"/>
  <c r="D377" i="5" l="1"/>
  <c r="B378" i="5"/>
  <c r="E377" i="5"/>
  <c r="C377" i="5"/>
  <c r="F377" i="5"/>
  <c r="G377" i="5"/>
  <c r="A377" i="5"/>
  <c r="G378" i="5" l="1"/>
  <c r="B379" i="5"/>
  <c r="F378" i="5"/>
  <c r="A378" i="5"/>
  <c r="D378" i="5"/>
  <c r="C378" i="5"/>
  <c r="E378" i="5"/>
  <c r="F379" i="5" l="1"/>
  <c r="G379" i="5"/>
  <c r="A379" i="5"/>
  <c r="E379" i="5"/>
  <c r="B380" i="5"/>
  <c r="C379" i="5"/>
  <c r="D379" i="5"/>
  <c r="E380" i="5" l="1"/>
  <c r="G380" i="5"/>
  <c r="A380" i="5"/>
  <c r="D380" i="5"/>
  <c r="F380" i="5"/>
  <c r="C380" i="5"/>
  <c r="B381" i="5"/>
  <c r="F381" i="5" l="1"/>
  <c r="B382" i="5"/>
  <c r="G381" i="5"/>
  <c r="C381" i="5"/>
  <c r="E381" i="5"/>
  <c r="D381" i="5"/>
  <c r="A381" i="5"/>
  <c r="D382" i="5" l="1"/>
  <c r="F382" i="5"/>
  <c r="E382" i="5"/>
  <c r="G382" i="5"/>
  <c r="A382" i="5"/>
  <c r="B383" i="5"/>
  <c r="C382" i="5"/>
  <c r="G383" i="5" l="1"/>
  <c r="B384" i="5"/>
  <c r="C383" i="5"/>
  <c r="D383" i="5"/>
  <c r="A383" i="5"/>
  <c r="E383" i="5"/>
  <c r="F383" i="5"/>
  <c r="E384" i="5" l="1"/>
  <c r="D384" i="5"/>
  <c r="C384" i="5"/>
  <c r="A384" i="5"/>
  <c r="G384" i="5"/>
  <c r="B385" i="5"/>
  <c r="F384" i="5"/>
  <c r="E385" i="5" l="1"/>
  <c r="B386" i="5"/>
  <c r="F385" i="5"/>
  <c r="G385" i="5"/>
  <c r="D385" i="5"/>
  <c r="C385" i="5"/>
  <c r="A385" i="5"/>
  <c r="E386" i="5" l="1"/>
  <c r="G386" i="5"/>
  <c r="A386" i="5"/>
  <c r="F386" i="5"/>
  <c r="B387" i="5"/>
  <c r="C386" i="5"/>
  <c r="D386" i="5"/>
  <c r="E387" i="5" l="1"/>
  <c r="G387" i="5"/>
  <c r="F387" i="5"/>
  <c r="D387" i="5"/>
  <c r="A387" i="5"/>
  <c r="B388" i="5"/>
  <c r="C387" i="5"/>
  <c r="E388" i="5" l="1"/>
  <c r="F388" i="5"/>
  <c r="D388" i="5"/>
  <c r="C388" i="5"/>
  <c r="A388" i="5"/>
  <c r="B389" i="5"/>
  <c r="G388" i="5"/>
  <c r="D389" i="5" l="1"/>
  <c r="E389" i="5"/>
  <c r="G389" i="5"/>
  <c r="C389" i="5"/>
  <c r="F389" i="5"/>
  <c r="A389" i="5"/>
  <c r="B390" i="5"/>
  <c r="B391" i="5" l="1"/>
  <c r="D390" i="5"/>
  <c r="G390" i="5"/>
  <c r="E390" i="5"/>
  <c r="F390" i="5"/>
  <c r="A390" i="5"/>
  <c r="C390" i="5"/>
  <c r="A391" i="5" l="1"/>
  <c r="F391" i="5"/>
  <c r="C391" i="5"/>
  <c r="E391" i="5"/>
  <c r="D391" i="5"/>
  <c r="G391" i="5"/>
  <c r="B392" i="5"/>
  <c r="F392" i="5" l="1"/>
  <c r="G392" i="5"/>
  <c r="E392" i="5"/>
  <c r="C392" i="5"/>
  <c r="B393" i="5"/>
  <c r="A392" i="5"/>
  <c r="D392" i="5"/>
  <c r="C393" i="5" l="1"/>
  <c r="F393" i="5"/>
  <c r="D393" i="5"/>
  <c r="B394" i="5"/>
  <c r="E393" i="5"/>
  <c r="A393" i="5"/>
  <c r="G393" i="5"/>
  <c r="E394" i="5" l="1"/>
  <c r="F394" i="5"/>
  <c r="G394" i="5"/>
  <c r="A394" i="5"/>
  <c r="C394" i="5"/>
  <c r="B395" i="5"/>
  <c r="D394" i="5"/>
  <c r="G395" i="5" l="1"/>
  <c r="F395" i="5"/>
  <c r="E395" i="5"/>
  <c r="D395" i="5"/>
  <c r="C395" i="5"/>
  <c r="A395" i="5"/>
  <c r="B396" i="5"/>
  <c r="A396" i="5" l="1"/>
  <c r="F396" i="5"/>
  <c r="E396" i="5"/>
  <c r="C396" i="5"/>
  <c r="B397" i="5"/>
  <c r="D396" i="5"/>
  <c r="G396" i="5"/>
  <c r="A397" i="5" l="1"/>
  <c r="E397" i="5"/>
  <c r="B398" i="5"/>
  <c r="G397" i="5"/>
  <c r="D397" i="5"/>
  <c r="C397" i="5"/>
  <c r="F397" i="5"/>
  <c r="F398" i="5" l="1"/>
  <c r="B399" i="5"/>
  <c r="C398" i="5"/>
  <c r="D398" i="5"/>
  <c r="E398" i="5"/>
  <c r="G398" i="5"/>
  <c r="A398" i="5"/>
  <c r="C399" i="5" l="1"/>
  <c r="E399" i="5"/>
  <c r="A399" i="5"/>
  <c r="D399" i="5"/>
  <c r="G399" i="5"/>
  <c r="F399" i="5"/>
  <c r="B400" i="5"/>
  <c r="A400" i="5" l="1"/>
  <c r="B401" i="5"/>
  <c r="F400" i="5"/>
  <c r="D400" i="5"/>
  <c r="E400" i="5"/>
  <c r="G400" i="5"/>
  <c r="C400" i="5"/>
  <c r="B402" i="5" l="1"/>
  <c r="D401" i="5"/>
  <c r="E401" i="5"/>
  <c r="F401" i="5"/>
  <c r="C401" i="5"/>
  <c r="G401" i="5"/>
  <c r="A401" i="5"/>
  <c r="F402" i="5" l="1"/>
  <c r="B403" i="5"/>
  <c r="C402" i="5"/>
  <c r="A402" i="5"/>
  <c r="G402" i="5"/>
  <c r="E402" i="5"/>
  <c r="D402" i="5"/>
  <c r="C403" i="5" l="1"/>
  <c r="F403" i="5"/>
  <c r="B404" i="5"/>
  <c r="G403" i="5"/>
  <c r="A403" i="5"/>
  <c r="E403" i="5"/>
  <c r="D403" i="5"/>
  <c r="A404" i="5" l="1"/>
  <c r="F404" i="5"/>
  <c r="D404" i="5"/>
  <c r="E404" i="5"/>
  <c r="G404" i="5"/>
  <c r="B405" i="5"/>
  <c r="C404" i="5"/>
  <c r="C405" i="5" l="1"/>
  <c r="E405" i="5"/>
  <c r="A405" i="5"/>
  <c r="D405" i="5"/>
  <c r="B406" i="5"/>
  <c r="F405" i="5"/>
  <c r="G405" i="5"/>
  <c r="D406" i="5" l="1"/>
  <c r="C406" i="5"/>
  <c r="E406" i="5"/>
  <c r="F406" i="5"/>
  <c r="B407" i="5"/>
  <c r="G406" i="5"/>
  <c r="A406" i="5"/>
  <c r="F407" i="5" l="1"/>
  <c r="C407" i="5"/>
  <c r="G407" i="5"/>
  <c r="A407" i="5"/>
  <c r="D407" i="5"/>
  <c r="E407" i="5"/>
  <c r="B408" i="5"/>
  <c r="C408" i="5" l="1"/>
  <c r="F408" i="5"/>
  <c r="B409" i="5"/>
  <c r="E408" i="5"/>
  <c r="A408" i="5"/>
  <c r="D408" i="5"/>
  <c r="G408" i="5"/>
  <c r="E409" i="5" l="1"/>
  <c r="D409" i="5"/>
  <c r="A409" i="5"/>
  <c r="G409" i="5"/>
  <c r="F409" i="5"/>
  <c r="B410" i="5"/>
  <c r="C409" i="5"/>
  <c r="B411" i="5" l="1"/>
  <c r="C410" i="5"/>
  <c r="F410" i="5"/>
  <c r="G410" i="5"/>
  <c r="D410" i="5"/>
  <c r="E410" i="5"/>
  <c r="A410" i="5"/>
  <c r="D411" i="5" l="1"/>
  <c r="F411" i="5"/>
  <c r="C411" i="5"/>
  <c r="A411" i="5"/>
  <c r="B412" i="5"/>
  <c r="E411" i="5"/>
  <c r="G411" i="5"/>
  <c r="D412" i="5" l="1"/>
  <c r="A412" i="5"/>
  <c r="F412" i="5"/>
  <c r="B413" i="5"/>
  <c r="E412" i="5"/>
  <c r="C412" i="5"/>
  <c r="G412" i="5"/>
  <c r="G413" i="5" l="1"/>
  <c r="F413" i="5"/>
  <c r="B414" i="5"/>
  <c r="E413" i="5"/>
  <c r="D413" i="5"/>
  <c r="C413" i="5"/>
  <c r="A413" i="5"/>
  <c r="D414" i="5" l="1"/>
  <c r="E414" i="5"/>
  <c r="F414" i="5"/>
  <c r="G414" i="5"/>
  <c r="B415" i="5"/>
  <c r="C414" i="5"/>
  <c r="A414" i="5"/>
  <c r="A415" i="5" l="1"/>
  <c r="C415" i="5"/>
  <c r="D415" i="5"/>
  <c r="F415" i="5"/>
  <c r="B416" i="5"/>
  <c r="G415" i="5"/>
  <c r="E415" i="5"/>
  <c r="B417" i="5" l="1"/>
  <c r="A416" i="5"/>
  <c r="E416" i="5"/>
  <c r="G416" i="5"/>
  <c r="C416" i="5"/>
  <c r="D416" i="5"/>
  <c r="F416" i="5"/>
  <c r="D417" i="5" l="1"/>
  <c r="E417" i="5"/>
  <c r="G417" i="5"/>
  <c r="F417" i="5"/>
  <c r="C417" i="5"/>
  <c r="A417" i="5"/>
  <c r="B418" i="5"/>
  <c r="D418" i="5" l="1"/>
  <c r="A418" i="5"/>
  <c r="F418" i="5"/>
  <c r="B419" i="5"/>
  <c r="C418" i="5"/>
  <c r="G418" i="5"/>
  <c r="E418" i="5"/>
  <c r="B420" i="5" l="1"/>
  <c r="F419" i="5"/>
  <c r="E419" i="5"/>
  <c r="A419" i="5"/>
  <c r="G419" i="5"/>
  <c r="D419" i="5"/>
  <c r="C419" i="5"/>
  <c r="B421" i="5" l="1"/>
  <c r="C420" i="5"/>
  <c r="E420" i="5"/>
  <c r="F420" i="5"/>
  <c r="A420" i="5"/>
  <c r="D420" i="5"/>
  <c r="G420" i="5"/>
  <c r="A421" i="5" l="1"/>
  <c r="E421" i="5"/>
  <c r="F421" i="5"/>
  <c r="B422" i="5"/>
  <c r="D421" i="5"/>
  <c r="C421" i="5"/>
  <c r="G421" i="5"/>
  <c r="C422" i="5" l="1"/>
  <c r="B423" i="5"/>
  <c r="F422" i="5"/>
  <c r="A422" i="5"/>
  <c r="G422" i="5"/>
  <c r="D422" i="5"/>
  <c r="E422" i="5"/>
  <c r="G423" i="5" l="1"/>
  <c r="A423" i="5"/>
  <c r="F423" i="5"/>
  <c r="D423" i="5"/>
  <c r="E423" i="5"/>
  <c r="C423" i="5"/>
  <c r="B424" i="5"/>
  <c r="A424" i="5" l="1"/>
  <c r="E424" i="5"/>
  <c r="F424" i="5"/>
  <c r="G424" i="5"/>
  <c r="C424" i="5"/>
  <c r="B425" i="5"/>
  <c r="D424" i="5"/>
  <c r="D425" i="5" l="1"/>
  <c r="C425" i="5"/>
  <c r="E425" i="5"/>
  <c r="B426" i="5"/>
  <c r="G425" i="5"/>
  <c r="A425" i="5"/>
  <c r="F425" i="5"/>
  <c r="D426" i="5" l="1"/>
  <c r="F426" i="5"/>
  <c r="E426" i="5"/>
  <c r="G426" i="5"/>
  <c r="B427" i="5"/>
  <c r="A426" i="5"/>
  <c r="C426" i="5"/>
  <c r="E427" i="5" l="1"/>
  <c r="D427" i="5"/>
  <c r="A427" i="5"/>
  <c r="C427" i="5"/>
  <c r="G427" i="5"/>
  <c r="B428" i="5"/>
  <c r="F427" i="5"/>
  <c r="A428" i="5" l="1"/>
  <c r="C428" i="5"/>
  <c r="F428" i="5"/>
  <c r="D428" i="5"/>
  <c r="G428" i="5"/>
  <c r="B429" i="5"/>
  <c r="E428" i="5"/>
  <c r="A429" i="5" l="1"/>
  <c r="E429" i="5"/>
  <c r="C429" i="5"/>
  <c r="F429" i="5"/>
  <c r="B430" i="5"/>
  <c r="G429" i="5"/>
  <c r="D429" i="5"/>
  <c r="C430" i="5" l="1"/>
  <c r="B431" i="5"/>
  <c r="F430" i="5"/>
  <c r="D430" i="5"/>
  <c r="G430" i="5"/>
  <c r="E430" i="5"/>
  <c r="A430" i="5"/>
  <c r="E431" i="5" l="1"/>
  <c r="F431" i="5"/>
  <c r="G431" i="5"/>
  <c r="C431" i="5"/>
  <c r="A431" i="5"/>
  <c r="B432" i="5"/>
  <c r="D431" i="5"/>
  <c r="G432" i="5" l="1"/>
  <c r="D432" i="5"/>
  <c r="F432" i="5"/>
  <c r="A432" i="5"/>
  <c r="E432" i="5"/>
  <c r="B433" i="5"/>
  <c r="C432" i="5"/>
  <c r="E433" i="5" l="1"/>
  <c r="D433" i="5"/>
  <c r="B434" i="5"/>
  <c r="F433" i="5"/>
  <c r="G433" i="5"/>
  <c r="A433" i="5"/>
  <c r="C433" i="5"/>
  <c r="E434" i="5" l="1"/>
  <c r="F434" i="5"/>
  <c r="G434" i="5"/>
  <c r="B435" i="5"/>
  <c r="D434" i="5"/>
  <c r="C434" i="5"/>
  <c r="A434" i="5"/>
  <c r="E435" i="5" l="1"/>
  <c r="A435" i="5"/>
  <c r="F435" i="5"/>
  <c r="C435" i="5"/>
  <c r="G435" i="5"/>
  <c r="B436" i="5"/>
  <c r="D435" i="5"/>
  <c r="D436" i="5" l="1"/>
  <c r="F436" i="5"/>
  <c r="C436" i="5"/>
  <c r="B437" i="5"/>
  <c r="E436" i="5"/>
  <c r="A436" i="5"/>
  <c r="G436" i="5"/>
  <c r="G437" i="5" l="1"/>
  <c r="F437" i="5"/>
  <c r="D437" i="5"/>
  <c r="B438" i="5"/>
  <c r="A437" i="5"/>
  <c r="C437" i="5"/>
  <c r="E437" i="5"/>
  <c r="F438" i="5" l="1"/>
  <c r="G438" i="5"/>
  <c r="B439" i="5"/>
  <c r="A438" i="5"/>
  <c r="E438" i="5"/>
  <c r="D438" i="5"/>
  <c r="C438" i="5"/>
  <c r="A439" i="5" l="1"/>
  <c r="C439" i="5"/>
  <c r="E439" i="5"/>
  <c r="G439" i="5"/>
  <c r="B440" i="5"/>
  <c r="F439" i="5"/>
  <c r="D439" i="5"/>
  <c r="A440" i="5" l="1"/>
  <c r="D440" i="5"/>
  <c r="F440" i="5"/>
  <c r="C440" i="5"/>
  <c r="E440" i="5"/>
  <c r="G440" i="5"/>
  <c r="B441" i="5"/>
  <c r="B442" i="5" l="1"/>
  <c r="F441" i="5"/>
  <c r="D441" i="5"/>
  <c r="A441" i="5"/>
  <c r="G441" i="5"/>
  <c r="C441" i="5"/>
  <c r="E441" i="5"/>
  <c r="C442" i="5" l="1"/>
  <c r="A442" i="5"/>
  <c r="D442" i="5"/>
  <c r="F442" i="5"/>
  <c r="E442" i="5"/>
  <c r="B443" i="5"/>
  <c r="G442" i="5"/>
  <c r="F443" i="5" l="1"/>
  <c r="B444" i="5"/>
  <c r="D443" i="5"/>
  <c r="E443" i="5"/>
  <c r="C443" i="5"/>
  <c r="G443" i="5"/>
  <c r="A443" i="5"/>
  <c r="F444" i="5" l="1"/>
  <c r="B445" i="5"/>
  <c r="D444" i="5"/>
  <c r="E444" i="5"/>
  <c r="C444" i="5"/>
  <c r="G444" i="5"/>
  <c r="A444" i="5"/>
  <c r="A445" i="5" l="1"/>
  <c r="D445" i="5"/>
  <c r="F445" i="5"/>
  <c r="E445" i="5"/>
  <c r="C445" i="5"/>
  <c r="B446" i="5"/>
  <c r="G445" i="5"/>
  <c r="B447" i="5" l="1"/>
  <c r="C446" i="5"/>
  <c r="G446" i="5"/>
  <c r="F446" i="5"/>
  <c r="E446" i="5"/>
  <c r="A446" i="5"/>
  <c r="D446" i="5"/>
  <c r="E447" i="5" l="1"/>
  <c r="G447" i="5"/>
  <c r="D447" i="5"/>
  <c r="C447" i="5"/>
  <c r="A447" i="5"/>
  <c r="F447" i="5"/>
  <c r="B448" i="5"/>
  <c r="G448" i="5" l="1"/>
  <c r="E448" i="5"/>
  <c r="F448" i="5"/>
  <c r="A448" i="5"/>
  <c r="C448" i="5"/>
  <c r="B449" i="5"/>
  <c r="D448" i="5"/>
  <c r="F449" i="5" l="1"/>
  <c r="C449" i="5"/>
  <c r="D449" i="5"/>
  <c r="E449" i="5"/>
  <c r="B450" i="5"/>
  <c r="A449" i="5"/>
  <c r="G449" i="5"/>
  <c r="E450" i="5" l="1"/>
  <c r="G450" i="5"/>
  <c r="A450" i="5"/>
  <c r="C450" i="5"/>
  <c r="F450" i="5"/>
  <c r="D450" i="5"/>
  <c r="B451" i="5"/>
  <c r="F451" i="5" l="1"/>
  <c r="G451" i="5"/>
  <c r="C451" i="5"/>
  <c r="E451" i="5"/>
  <c r="B452" i="5"/>
  <c r="A451" i="5"/>
  <c r="D451" i="5"/>
  <c r="G452" i="5" l="1"/>
  <c r="A452" i="5"/>
  <c r="D452" i="5"/>
  <c r="E452" i="5"/>
  <c r="B453" i="5"/>
  <c r="C452" i="5"/>
  <c r="F452" i="5"/>
  <c r="A453" i="5" l="1"/>
  <c r="C453" i="5"/>
  <c r="D453" i="5"/>
  <c r="E453" i="5"/>
  <c r="B454" i="5"/>
  <c r="G453" i="5"/>
  <c r="F453" i="5"/>
  <c r="E454" i="5" l="1"/>
  <c r="G454" i="5"/>
  <c r="F454" i="5"/>
  <c r="B455" i="5"/>
  <c r="A454" i="5"/>
  <c r="D454" i="5"/>
  <c r="C454" i="5"/>
  <c r="E455" i="5" l="1"/>
  <c r="B456" i="5"/>
  <c r="D455" i="5"/>
  <c r="A455" i="5"/>
  <c r="G455" i="5"/>
  <c r="C455" i="5"/>
  <c r="F455" i="5"/>
  <c r="G456" i="5" l="1"/>
  <c r="C456" i="5"/>
  <c r="F456" i="5"/>
  <c r="B457" i="5"/>
  <c r="A456" i="5"/>
  <c r="D456" i="5"/>
  <c r="E456" i="5"/>
  <c r="F457" i="5" l="1"/>
  <c r="G457" i="5"/>
  <c r="E457" i="5"/>
  <c r="C457" i="5"/>
  <c r="B458" i="5"/>
  <c r="D457" i="5"/>
  <c r="A457" i="5"/>
  <c r="F458" i="5" l="1"/>
  <c r="D458" i="5"/>
  <c r="G458" i="5"/>
  <c r="B459" i="5"/>
  <c r="C458" i="5"/>
  <c r="E458" i="5"/>
  <c r="A458" i="5"/>
  <c r="B460" i="5" l="1"/>
  <c r="F459" i="5"/>
  <c r="D459" i="5"/>
  <c r="E459" i="5"/>
  <c r="A459" i="5"/>
  <c r="C459" i="5"/>
  <c r="G459" i="5"/>
  <c r="E460" i="5" l="1"/>
  <c r="C460" i="5"/>
  <c r="F460" i="5"/>
  <c r="A460" i="5"/>
  <c r="D460" i="5"/>
  <c r="B461" i="5"/>
  <c r="G460" i="5"/>
  <c r="G461" i="5" l="1"/>
  <c r="E461" i="5"/>
  <c r="C461" i="5"/>
  <c r="B462" i="5"/>
  <c r="F461" i="5"/>
  <c r="A461" i="5"/>
  <c r="D461" i="5"/>
  <c r="B463" i="5" l="1"/>
  <c r="G462" i="5"/>
  <c r="F462" i="5"/>
  <c r="D462" i="5"/>
  <c r="E462" i="5"/>
  <c r="A462" i="5"/>
  <c r="C462" i="5"/>
  <c r="D463" i="5" l="1"/>
  <c r="E463" i="5"/>
  <c r="A463" i="5"/>
  <c r="B464" i="5"/>
  <c r="F463" i="5"/>
  <c r="C463" i="5"/>
  <c r="G463" i="5"/>
  <c r="E464" i="5" l="1"/>
  <c r="F464" i="5"/>
  <c r="B465" i="5"/>
  <c r="G464" i="5"/>
  <c r="A464" i="5"/>
  <c r="C464" i="5"/>
  <c r="D464" i="5"/>
  <c r="D465" i="5" l="1"/>
  <c r="E465" i="5"/>
  <c r="A465" i="5"/>
  <c r="C465" i="5"/>
  <c r="F465" i="5"/>
  <c r="B466" i="5"/>
  <c r="G465" i="5"/>
  <c r="A466" i="5" l="1"/>
  <c r="G466" i="5"/>
  <c r="D466" i="5"/>
  <c r="B467" i="5"/>
  <c r="C466" i="5"/>
  <c r="E466" i="5"/>
  <c r="F466" i="5"/>
  <c r="E467" i="5" l="1"/>
  <c r="G467" i="5"/>
  <c r="A467" i="5"/>
  <c r="D467" i="5"/>
  <c r="C467" i="5"/>
  <c r="B468" i="5"/>
  <c r="F467" i="5"/>
  <c r="C468" i="5" l="1"/>
  <c r="F468" i="5"/>
  <c r="G468" i="5"/>
  <c r="E468" i="5"/>
  <c r="D468" i="5"/>
  <c r="A468" i="5"/>
  <c r="B469" i="5"/>
  <c r="F469" i="5" l="1"/>
  <c r="G469" i="5"/>
  <c r="E469" i="5"/>
  <c r="A469" i="5"/>
  <c r="B470" i="5"/>
  <c r="D469" i="5"/>
  <c r="C469" i="5"/>
  <c r="B471" i="5" l="1"/>
  <c r="C470" i="5"/>
  <c r="D470" i="5"/>
  <c r="G470" i="5"/>
  <c r="E470" i="5"/>
  <c r="A470" i="5"/>
  <c r="F470" i="5"/>
  <c r="B472" i="5" l="1"/>
  <c r="G471" i="5"/>
  <c r="D471" i="5"/>
  <c r="F471" i="5"/>
  <c r="A471" i="5"/>
  <c r="C471" i="5"/>
  <c r="E471" i="5"/>
  <c r="C472" i="5" l="1"/>
  <c r="B473" i="5"/>
  <c r="D472" i="5"/>
  <c r="F472" i="5"/>
  <c r="E472" i="5"/>
  <c r="G472" i="5"/>
  <c r="A472" i="5"/>
  <c r="G473" i="5" l="1"/>
  <c r="C473" i="5"/>
  <c r="F473" i="5"/>
  <c r="A473" i="5"/>
  <c r="E473" i="5"/>
  <c r="D473" i="5"/>
  <c r="B474" i="5"/>
  <c r="C474" i="5" l="1"/>
  <c r="B475" i="5"/>
  <c r="G474" i="5"/>
  <c r="D474" i="5"/>
  <c r="F474" i="5"/>
  <c r="A474" i="5"/>
  <c r="E474" i="5"/>
  <c r="E475" i="5" l="1"/>
  <c r="G475" i="5"/>
  <c r="A475" i="5"/>
  <c r="F475" i="5"/>
  <c r="C475" i="5"/>
  <c r="B476" i="5"/>
  <c r="D475" i="5"/>
  <c r="G476" i="5" l="1"/>
  <c r="A476" i="5"/>
  <c r="E476" i="5"/>
  <c r="B477" i="5"/>
  <c r="D476" i="5"/>
  <c r="F476" i="5"/>
  <c r="C476" i="5"/>
  <c r="E477" i="5" l="1"/>
  <c r="G477" i="5"/>
  <c r="D477" i="5"/>
  <c r="C477" i="5"/>
  <c r="F477" i="5"/>
  <c r="B478" i="5"/>
  <c r="A477" i="5"/>
  <c r="D478" i="5" l="1"/>
  <c r="F478" i="5"/>
  <c r="G478" i="5"/>
  <c r="E478" i="5"/>
  <c r="C478" i="5"/>
  <c r="B479" i="5"/>
  <c r="A478" i="5"/>
  <c r="E479" i="5" l="1"/>
  <c r="G479" i="5"/>
  <c r="A479" i="5"/>
  <c r="F479" i="5"/>
  <c r="B480" i="5"/>
  <c r="C479" i="5"/>
  <c r="D479" i="5"/>
  <c r="F480" i="5" l="1"/>
  <c r="B481" i="5"/>
  <c r="E480" i="5"/>
  <c r="G480" i="5"/>
  <c r="C480" i="5"/>
  <c r="A480" i="5"/>
  <c r="D480" i="5"/>
  <c r="B482" i="5" l="1"/>
  <c r="G481" i="5"/>
  <c r="C481" i="5"/>
  <c r="D481" i="5"/>
  <c r="F481" i="5"/>
  <c r="E481" i="5"/>
  <c r="A481" i="5"/>
  <c r="E482" i="5" l="1"/>
  <c r="G482" i="5"/>
  <c r="A482" i="5"/>
  <c r="C482" i="5"/>
  <c r="B483" i="5"/>
  <c r="F482" i="5"/>
  <c r="D482" i="5"/>
  <c r="A483" i="5" l="1"/>
  <c r="D483" i="5"/>
  <c r="G483" i="5"/>
  <c r="E483" i="5"/>
  <c r="C483" i="5"/>
  <c r="F483" i="5"/>
  <c r="B484" i="5"/>
  <c r="F484" i="5" l="1"/>
  <c r="A484" i="5"/>
  <c r="G484" i="5"/>
  <c r="C484" i="5"/>
  <c r="B485" i="5"/>
  <c r="D484" i="5"/>
  <c r="E484" i="5"/>
  <c r="G485" i="5" l="1"/>
  <c r="B486" i="5"/>
  <c r="F485" i="5"/>
  <c r="A485" i="5"/>
  <c r="D485" i="5"/>
  <c r="C485" i="5"/>
  <c r="E485" i="5"/>
  <c r="B487" i="5" l="1"/>
  <c r="G486" i="5"/>
  <c r="A486" i="5"/>
  <c r="F486" i="5"/>
  <c r="D486" i="5"/>
  <c r="E486" i="5"/>
  <c r="C486" i="5"/>
  <c r="E487" i="5" l="1"/>
  <c r="B488" i="5"/>
  <c r="A487" i="5"/>
  <c r="C487" i="5"/>
  <c r="F487" i="5"/>
  <c r="D487" i="5"/>
  <c r="G487" i="5"/>
  <c r="F488" i="5" l="1"/>
  <c r="D488" i="5"/>
  <c r="G488" i="5"/>
  <c r="A488" i="5"/>
  <c r="C488" i="5"/>
  <c r="E488" i="5"/>
  <c r="B489" i="5"/>
  <c r="F489" i="5" l="1"/>
  <c r="E489" i="5"/>
  <c r="D489" i="5"/>
  <c r="B490" i="5"/>
  <c r="A489" i="5"/>
  <c r="C489" i="5"/>
  <c r="G489" i="5"/>
  <c r="A490" i="5" l="1"/>
  <c r="C490" i="5"/>
  <c r="F490" i="5"/>
  <c r="E490" i="5"/>
  <c r="G490" i="5"/>
  <c r="B491" i="5"/>
  <c r="D490" i="5"/>
  <c r="A491" i="5" l="1"/>
  <c r="B492" i="5"/>
  <c r="D491" i="5"/>
  <c r="G491" i="5"/>
  <c r="E491" i="5"/>
  <c r="F491" i="5"/>
  <c r="C491" i="5"/>
  <c r="F492" i="5" l="1"/>
  <c r="G492" i="5"/>
  <c r="D492" i="5"/>
  <c r="B493" i="5"/>
  <c r="E492" i="5"/>
  <c r="C492" i="5"/>
  <c r="A492" i="5"/>
  <c r="B494" i="5" l="1"/>
  <c r="E493" i="5"/>
  <c r="G493" i="5"/>
  <c r="D493" i="5"/>
  <c r="A493" i="5"/>
  <c r="F493" i="5"/>
  <c r="C493" i="5"/>
  <c r="C494" i="5" l="1"/>
  <c r="E494" i="5"/>
  <c r="D494" i="5"/>
  <c r="F494" i="5"/>
  <c r="B495" i="5"/>
  <c r="G494" i="5"/>
  <c r="A494" i="5"/>
  <c r="G495" i="5" l="1"/>
  <c r="E495" i="5"/>
  <c r="D495" i="5"/>
  <c r="A495" i="5"/>
  <c r="C495" i="5"/>
  <c r="F495" i="5"/>
  <c r="B496" i="5"/>
  <c r="E496" i="5" l="1"/>
  <c r="B497" i="5"/>
  <c r="D496" i="5"/>
  <c r="A496" i="5"/>
  <c r="G496" i="5"/>
  <c r="C496" i="5"/>
  <c r="F496" i="5"/>
  <c r="A497" i="5" l="1"/>
  <c r="F497" i="5"/>
  <c r="D497" i="5"/>
  <c r="B498" i="5"/>
  <c r="G497" i="5"/>
  <c r="E497" i="5"/>
  <c r="C497" i="5"/>
  <c r="A498" i="5" l="1"/>
  <c r="F498" i="5"/>
  <c r="C498" i="5"/>
  <c r="G498" i="5"/>
  <c r="B499" i="5"/>
  <c r="E498" i="5"/>
  <c r="D498" i="5"/>
  <c r="A499" i="5" l="1"/>
  <c r="C499" i="5"/>
  <c r="E499" i="5"/>
  <c r="G499" i="5"/>
  <c r="D499" i="5"/>
  <c r="B500" i="5"/>
  <c r="F499" i="5"/>
  <c r="G500" i="5" l="1"/>
  <c r="F500" i="5"/>
  <c r="D500" i="5"/>
  <c r="C500" i="5"/>
  <c r="E500" i="5"/>
  <c r="A500" i="5"/>
</calcChain>
</file>

<file path=xl/sharedStrings.xml><?xml version="1.0" encoding="utf-8"?>
<sst xmlns="http://schemas.openxmlformats.org/spreadsheetml/2006/main" count="79" uniqueCount="67">
  <si>
    <t>Lisa 3</t>
  </si>
  <si>
    <t>Üürnik</t>
  </si>
  <si>
    <t>Üüripinna aadress</t>
  </si>
  <si>
    <t>Üüripind (hooned)</t>
  </si>
  <si>
    <r>
      <t>m</t>
    </r>
    <r>
      <rPr>
        <b/>
        <vertAlign val="superscript"/>
        <sz val="11"/>
        <color indexed="8"/>
        <rFont val="Times New Roman"/>
        <family val="1"/>
      </rPr>
      <t>2</t>
    </r>
  </si>
  <si>
    <t>Territoorium</t>
  </si>
  <si>
    <t xml:space="preserve">Üüriteenused ja üür  </t>
  </si>
  <si>
    <r>
      <t>EUR/m</t>
    </r>
    <r>
      <rPr>
        <b/>
        <vertAlign val="superscript"/>
        <sz val="11"/>
        <color indexed="8"/>
        <rFont val="Times New Roman"/>
        <family val="1"/>
      </rPr>
      <t>2</t>
    </r>
  </si>
  <si>
    <t>summa kuus</t>
  </si>
  <si>
    <t xml:space="preserve">Muutmise alus </t>
  </si>
  <si>
    <t>Märkused</t>
  </si>
  <si>
    <t>Kapitalikomponent (bilansiline)</t>
  </si>
  <si>
    <t>Ei indekseerita</t>
  </si>
  <si>
    <t>Remonttööd</t>
  </si>
  <si>
    <t>Kinnisvara haldamine (haldusteenus)</t>
  </si>
  <si>
    <t>Tehnohooldus</t>
  </si>
  <si>
    <t>Omanikukohustused</t>
  </si>
  <si>
    <t>ÜÜR KOKKU</t>
  </si>
  <si>
    <t>Kõrvalteenused ja kõrvalteenuste tasud</t>
  </si>
  <si>
    <t>Heakord (310-360)</t>
  </si>
  <si>
    <t>Teenuse hinna muutus</t>
  </si>
  <si>
    <t>Tarbimisteenused</t>
  </si>
  <si>
    <t>Elektrienergia</t>
  </si>
  <si>
    <t>Teenuse hinna, tarbimise muutus</t>
  </si>
  <si>
    <t>Küte (soojusenergia)</t>
  </si>
  <si>
    <t>Vesi ja kanalisatsioon</t>
  </si>
  <si>
    <t>Tugiteenused (710-720, 740)</t>
  </si>
  <si>
    <t>KÕRVALTEENUSTE TASUD KOKKU</t>
  </si>
  <si>
    <t>Üür ja kõrvalteenuste tasud kokku ilma käibemaksuta (kuus)</t>
  </si>
  <si>
    <t>Käibemaks</t>
  </si>
  <si>
    <t>ÜÜR JA KÕRVALTEENUSTE TASUD KOOS KÄIBEMAKSUGA (kuus)</t>
  </si>
  <si>
    <t>ÜÜR JA KÕRVALTEENUSTE TASUD KÄIBEMAKSUTA (perioodil)</t>
  </si>
  <si>
    <t>ÜÜR JA KÕRVALTEENUSTE TASUD KOOS KÄIBEMAKSUGA (perioodil)</t>
  </si>
  <si>
    <t xml:space="preserve">*indekseeritakse vastavalt eritingimuste punktile 6.6 ning tüüptingimuste punktidele 3.14 ja 3.16: Uus üüri summa kuus saadakse nii, et olemasolev üüri summa kuus korrutatakse läbi 31.12 seisuga lõppeva aastase perioodi kohta avaldatud THI protsentuaalse muutusega või kui 31.12 THI aastane muutus on suurem kui 3% (nt 3,2%), siis korrutatakse läbi indekseerimise piirmääraga 3%.  
Indekseerimise arvutuse näide uue üüri summa leidmiseks: olemasolev üür kuus 150 eurot, 31.12 THI aastane muutus 3,2% (piirmäär 3%). Olemasolev üüri summa 150 eurot * 3% = uus üüri summa kuus 154,5 eurot. </t>
  </si>
  <si>
    <t>Üürileandja:</t>
  </si>
  <si>
    <t>Üürnik:</t>
  </si>
  <si>
    <t>(allkirjastatud digitaalselt)</t>
  </si>
  <si>
    <t>Üüripind</t>
  </si>
  <si>
    <t xml:space="preserve">Kapitalikomponendi annuiteetmaksegraafik - </t>
  </si>
  <si>
    <t>üürnik 1</t>
  </si>
  <si>
    <t>üürnik 2</t>
  </si>
  <si>
    <t>Maksete algus</t>
  </si>
  <si>
    <t>üürnik 3</t>
  </si>
  <si>
    <t>Maksete arv</t>
  </si>
  <si>
    <t>kuud</t>
  </si>
  <si>
    <t>üürnik 4</t>
  </si>
  <si>
    <t>Kinnistu jääkmaksumus</t>
  </si>
  <si>
    <t>EUR (km-ta)</t>
  </si>
  <si>
    <t>üürnik 5</t>
  </si>
  <si>
    <t>Kokku:</t>
  </si>
  <si>
    <t>Üürniku osakaal</t>
  </si>
  <si>
    <t>Kapitali algväärtus</t>
  </si>
  <si>
    <t>Kapitali lõppväärtus</t>
  </si>
  <si>
    <t>Kuupäev</t>
  </si>
  <si>
    <t>Jrk nr</t>
  </si>
  <si>
    <t>Algjääk</t>
  </si>
  <si>
    <t>Intress</t>
  </si>
  <si>
    <t>Põhiosa</t>
  </si>
  <si>
    <t>Kap.komponent</t>
  </si>
  <si>
    <t>Lõppjääk</t>
  </si>
  <si>
    <t>Kõrvalteenuste eest tasumine tegelike kulude alusel, esitatud kulude prognoos</t>
  </si>
  <si>
    <t>üürilepingule nr KPJ-4/2024-93</t>
  </si>
  <si>
    <t>Üür ja kõrvalteenuste tasu 01.09.2024 - 31.12.2025</t>
  </si>
  <si>
    <t>Siseministeeriumi infotehnoloogia- ja arenduskeskus</t>
  </si>
  <si>
    <t>Põltsamaa vald, Väike-Kamari küla, Kaarlimõisa tee 4</t>
  </si>
  <si>
    <t xml:space="preserve"> Indekseerimine* alates 01.01.2026.a, 31.dets THI, max 3% aastas</t>
  </si>
  <si>
    <t>Kapitali tulumäär 2024 II 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</si>
</sst>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0.0"/>
    <numFmt numFmtId="165" formatCode="0.0"/>
    <numFmt numFmtId="166" formatCode="0.000%"/>
    <numFmt numFmtId="167" formatCode="d&quot;.&quot;mm&quot;.&quot;yyyy"/>
    <numFmt numFmtId="168" formatCode="#,##0.00&quot; &quot;;[Red]&quot;-&quot;#,##0.00&quot; &quot;"/>
    <numFmt numFmtId="169" formatCode="0.0%"/>
    <numFmt numFmtId="170" formatCode="#,##0&quot; kuud&quot;"/>
  </numFmts>
  <fonts count="26" x14ac:knownFonts="1">
    <font>
      <sz val="11"/>
      <color theme="1"/>
      <name val="Calibri"/>
      <family val="2"/>
      <charset val="186"/>
      <scheme val="minor"/>
    </font>
    <font>
      <sz val="11"/>
      <color indexed="8"/>
      <name val="Times New Roman"/>
      <family val="1"/>
    </font>
    <font>
      <b/>
      <sz val="11"/>
      <name val="Times New Roman"/>
      <family val="1"/>
    </font>
    <font>
      <b/>
      <vertAlign val="superscript"/>
      <sz val="11"/>
      <color indexed="8"/>
      <name val="Times New Roman"/>
      <family val="1"/>
    </font>
    <font>
      <sz val="11"/>
      <name val="Calibri"/>
      <family val="2"/>
    </font>
    <font>
      <sz val="11"/>
      <color theme="1"/>
      <name val="Calibri"/>
      <family val="2"/>
      <charset val="186"/>
      <scheme val="minor"/>
    </font>
    <font>
      <sz val="11"/>
      <color rgb="FF000000"/>
      <name val="Calibri"/>
      <family val="2"/>
    </font>
    <font>
      <b/>
      <sz val="11"/>
      <color theme="1"/>
      <name val="Calibri"/>
      <family val="2"/>
      <charset val="186"/>
      <scheme val="minor"/>
    </font>
    <font>
      <sz val="11"/>
      <color theme="1"/>
      <name val="Times New Roman"/>
      <family val="1"/>
    </font>
    <font>
      <sz val="12"/>
      <color theme="1"/>
      <name val="Times New Roman"/>
      <family val="1"/>
    </font>
    <font>
      <b/>
      <sz val="11"/>
      <color theme="1"/>
      <name val="Times New Roman"/>
      <family val="1"/>
    </font>
    <font>
      <b/>
      <sz val="11"/>
      <color rgb="FFFF0000"/>
      <name val="Times New Roman"/>
      <family val="1"/>
    </font>
    <font>
      <i/>
      <sz val="11"/>
      <color theme="1"/>
      <name val="Times New Roman"/>
      <family val="1"/>
    </font>
    <font>
      <sz val="10"/>
      <color theme="1"/>
      <name val="Times New Roman"/>
      <family val="1"/>
    </font>
    <font>
      <b/>
      <sz val="11"/>
      <color rgb="FF000000"/>
      <name val="Calibri"/>
      <family val="2"/>
    </font>
    <font>
      <b/>
      <i/>
      <sz val="11"/>
      <color rgb="FF000000"/>
      <name val="Calibri"/>
      <family val="2"/>
    </font>
    <font>
      <i/>
      <sz val="9"/>
      <color rgb="FF000000"/>
      <name val="Calibri"/>
      <family val="2"/>
    </font>
    <font>
      <i/>
      <sz val="12"/>
      <color theme="1"/>
      <name val="Times New Roman"/>
      <family val="1"/>
      <charset val="186"/>
    </font>
    <font>
      <sz val="11"/>
      <color theme="0" tint="-0.499984740745262"/>
      <name val="Times New Roman"/>
      <family val="1"/>
    </font>
    <font>
      <b/>
      <sz val="11"/>
      <color theme="0" tint="-0.499984740745262"/>
      <name val="Times New Roman"/>
      <family val="1"/>
    </font>
    <font>
      <b/>
      <sz val="14"/>
      <color theme="1"/>
      <name val="Times New Roman"/>
      <family val="1"/>
      <charset val="186"/>
    </font>
    <font>
      <i/>
      <sz val="10"/>
      <color theme="1"/>
      <name val="Times New Roman"/>
      <family val="1"/>
      <charset val="186"/>
    </font>
    <font>
      <b/>
      <sz val="11"/>
      <color theme="1"/>
      <name val="Times New Roman"/>
      <family val="1"/>
      <charset val="186"/>
    </font>
    <font>
      <sz val="11"/>
      <name val="Calibri"/>
      <family val="2"/>
      <scheme val="minor"/>
    </font>
    <font>
      <b/>
      <sz val="14"/>
      <name val="Calibri"/>
      <family val="2"/>
    </font>
    <font>
      <b/>
      <sz val="1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bgColor rgb="FFFFFFFF"/>
      </patternFill>
    </fill>
    <fill>
      <patternFill patternType="solid">
        <fgColor theme="0"/>
        <bgColor rgb="FFF2F2F2"/>
      </patternFill>
    </fill>
    <fill>
      <patternFill patternType="solid">
        <fgColor theme="7"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bottom style="medium">
        <color rgb="FF000000"/>
      </bottom>
      <diagonal/>
    </border>
  </borders>
  <cellStyleXfs count="3">
    <xf numFmtId="0" fontId="0" fillId="0" borderId="0"/>
    <xf numFmtId="0" fontId="6" fillId="0" borderId="0"/>
    <xf numFmtId="9" fontId="5" fillId="0" borderId="0" applyFont="0" applyFill="0" applyBorder="0" applyAlignment="0" applyProtection="0"/>
  </cellStyleXfs>
  <cellXfs count="152">
    <xf numFmtId="0" fontId="0" fillId="0" borderId="0" xfId="0"/>
    <xf numFmtId="0" fontId="8" fillId="0" borderId="0" xfId="0" applyFont="1"/>
    <xf numFmtId="0" fontId="9" fillId="0" borderId="0" xfId="0" applyFont="1"/>
    <xf numFmtId="0" fontId="8" fillId="0" borderId="0" xfId="0" applyFont="1" applyAlignment="1">
      <alignment horizontal="right"/>
    </xf>
    <xf numFmtId="0" fontId="10" fillId="0" borderId="1" xfId="0" applyFont="1" applyBorder="1" applyAlignment="1">
      <alignment horizontal="right"/>
    </xf>
    <xf numFmtId="164" fontId="2" fillId="0" borderId="1" xfId="0" applyNumberFormat="1" applyFont="1" applyBorder="1" applyAlignment="1">
      <alignment horizontal="right"/>
    </xf>
    <xf numFmtId="0" fontId="10" fillId="0" borderId="1" xfId="0" applyFont="1" applyBorder="1"/>
    <xf numFmtId="0" fontId="10" fillId="0" borderId="0" xfId="0" applyFont="1"/>
    <xf numFmtId="0" fontId="10" fillId="2" borderId="2" xfId="0" applyFont="1" applyFill="1" applyBorder="1" applyAlignment="1">
      <alignment horizontal="left"/>
    </xf>
    <xf numFmtId="0" fontId="10" fillId="2" borderId="3" xfId="0" applyFont="1" applyFill="1" applyBorder="1" applyAlignment="1">
      <alignment horizontal="center"/>
    </xf>
    <xf numFmtId="0" fontId="10" fillId="2" borderId="4" xfId="0" applyFont="1" applyFill="1" applyBorder="1" applyAlignment="1">
      <alignment horizontal="center"/>
    </xf>
    <xf numFmtId="0" fontId="8" fillId="0" borderId="1" xfId="0" applyFont="1" applyBorder="1"/>
    <xf numFmtId="0" fontId="8" fillId="0" borderId="6" xfId="0" applyFont="1" applyBorder="1" applyAlignment="1">
      <alignment horizontal="center"/>
    </xf>
    <xf numFmtId="0" fontId="10" fillId="2" borderId="7" xfId="0" applyFont="1" applyFill="1" applyBorder="1" applyAlignment="1">
      <alignment horizontal="center"/>
    </xf>
    <xf numFmtId="0" fontId="10" fillId="2" borderId="8" xfId="0" applyFont="1" applyFill="1" applyBorder="1"/>
    <xf numFmtId="4" fontId="2" fillId="2" borderId="7" xfId="0" applyNumberFormat="1" applyFont="1" applyFill="1" applyBorder="1" applyAlignment="1">
      <alignment horizontal="right"/>
    </xf>
    <xf numFmtId="0" fontId="8" fillId="2" borderId="5" xfId="0" applyFont="1" applyFill="1" applyBorder="1"/>
    <xf numFmtId="0" fontId="10" fillId="3" borderId="9" xfId="0" applyFont="1" applyFill="1" applyBorder="1" applyAlignment="1">
      <alignment horizontal="center"/>
    </xf>
    <xf numFmtId="0" fontId="10" fillId="3" borderId="0" xfId="0" applyFont="1" applyFill="1"/>
    <xf numFmtId="4" fontId="11" fillId="3" borderId="9" xfId="0" applyNumberFormat="1" applyFont="1" applyFill="1" applyBorder="1" applyAlignment="1">
      <alignment horizontal="right"/>
    </xf>
    <xf numFmtId="0" fontId="8" fillId="3" borderId="10" xfId="0" applyFont="1" applyFill="1" applyBorder="1"/>
    <xf numFmtId="0" fontId="10" fillId="2" borderId="7" xfId="0" applyFont="1" applyFill="1" applyBorder="1" applyAlignment="1">
      <alignment horizontal="left"/>
    </xf>
    <xf numFmtId="4" fontId="10" fillId="2" borderId="6" xfId="0" applyNumberFormat="1" applyFont="1" applyFill="1" applyBorder="1" applyAlignment="1">
      <alignment horizontal="center"/>
    </xf>
    <xf numFmtId="0" fontId="10" fillId="2" borderId="5" xfId="0" applyFont="1" applyFill="1" applyBorder="1" applyAlignment="1">
      <alignment horizontal="center"/>
    </xf>
    <xf numFmtId="0" fontId="10" fillId="4" borderId="11" xfId="0" applyFont="1" applyFill="1" applyBorder="1" applyAlignment="1">
      <alignment horizontal="left"/>
    </xf>
    <xf numFmtId="0" fontId="10" fillId="4" borderId="12" xfId="0" applyFont="1" applyFill="1" applyBorder="1"/>
    <xf numFmtId="0" fontId="8" fillId="4" borderId="13" xfId="0" applyFont="1" applyFill="1" applyBorder="1"/>
    <xf numFmtId="0" fontId="10" fillId="0" borderId="0" xfId="0" applyFont="1" applyAlignment="1">
      <alignment horizontal="left"/>
    </xf>
    <xf numFmtId="4" fontId="10" fillId="0" borderId="9" xfId="0" applyNumberFormat="1" applyFont="1" applyBorder="1" applyAlignment="1">
      <alignment horizontal="right"/>
    </xf>
    <xf numFmtId="4" fontId="10" fillId="0" borderId="10" xfId="0" applyNumberFormat="1" applyFont="1" applyBorder="1" applyAlignment="1">
      <alignment horizontal="right"/>
    </xf>
    <xf numFmtId="4" fontId="10" fillId="0" borderId="0" xfId="0" applyNumberFormat="1" applyFont="1" applyAlignment="1">
      <alignment horizontal="right"/>
    </xf>
    <xf numFmtId="3" fontId="10" fillId="0" borderId="0" xfId="0" applyNumberFormat="1" applyFont="1" applyAlignment="1">
      <alignment horizontal="right"/>
    </xf>
    <xf numFmtId="4" fontId="10" fillId="0" borderId="0" xfId="0" applyNumberFormat="1" applyFont="1" applyAlignment="1">
      <alignment horizontal="left"/>
    </xf>
    <xf numFmtId="4" fontId="2" fillId="0" borderId="15" xfId="0" applyNumberFormat="1" applyFont="1" applyBorder="1"/>
    <xf numFmtId="3" fontId="2" fillId="0" borderId="0" xfId="0" applyNumberFormat="1" applyFont="1"/>
    <xf numFmtId="4" fontId="2" fillId="0" borderId="0" xfId="0" applyNumberFormat="1" applyFont="1"/>
    <xf numFmtId="0" fontId="8" fillId="0" borderId="16" xfId="0" applyFont="1" applyBorder="1"/>
    <xf numFmtId="0" fontId="10" fillId="2" borderId="17" xfId="0" applyFont="1" applyFill="1" applyBorder="1" applyAlignment="1">
      <alignment horizontal="center" wrapText="1"/>
    </xf>
    <xf numFmtId="4" fontId="10" fillId="2" borderId="18" xfId="0" applyNumberFormat="1" applyFont="1" applyFill="1" applyBorder="1" applyAlignment="1">
      <alignment horizontal="right"/>
    </xf>
    <xf numFmtId="4" fontId="10" fillId="4" borderId="19" xfId="0" applyNumberFormat="1" applyFont="1" applyFill="1" applyBorder="1" applyAlignment="1">
      <alignment horizontal="right"/>
    </xf>
    <xf numFmtId="0" fontId="10" fillId="2" borderId="20" xfId="0" applyFont="1" applyFill="1" applyBorder="1" applyAlignment="1">
      <alignment horizontal="center"/>
    </xf>
    <xf numFmtId="4" fontId="8" fillId="0" borderId="21" xfId="0" applyNumberFormat="1" applyFont="1" applyBorder="1" applyAlignment="1">
      <alignment wrapText="1"/>
    </xf>
    <xf numFmtId="4" fontId="10" fillId="2" borderId="5" xfId="0" applyNumberFormat="1" applyFont="1" applyFill="1" applyBorder="1" applyAlignment="1">
      <alignment horizontal="right"/>
    </xf>
    <xf numFmtId="0" fontId="8" fillId="0" borderId="7" xfId="0" applyFont="1" applyBorder="1" applyAlignment="1">
      <alignment horizontal="center"/>
    </xf>
    <xf numFmtId="0" fontId="10" fillId="2" borderId="22" xfId="0" applyFont="1" applyFill="1" applyBorder="1"/>
    <xf numFmtId="0" fontId="8" fillId="0" borderId="23" xfId="0" applyFont="1" applyBorder="1"/>
    <xf numFmtId="0" fontId="8" fillId="0" borderId="24" xfId="0" applyFont="1" applyBorder="1"/>
    <xf numFmtId="0" fontId="10" fillId="2" borderId="25" xfId="0" applyFont="1" applyFill="1" applyBorder="1" applyAlignment="1">
      <alignment horizontal="center"/>
    </xf>
    <xf numFmtId="4" fontId="10" fillId="3" borderId="5" xfId="0" applyNumberFormat="1" applyFont="1" applyFill="1" applyBorder="1" applyAlignment="1">
      <alignment horizontal="right"/>
    </xf>
    <xf numFmtId="0" fontId="10" fillId="2" borderId="26" xfId="0" applyFont="1" applyFill="1" applyBorder="1" applyAlignment="1">
      <alignment horizontal="center" wrapText="1"/>
    </xf>
    <xf numFmtId="0" fontId="12" fillId="0" borderId="0" xfId="0" applyFont="1"/>
    <xf numFmtId="4" fontId="10" fillId="3" borderId="18" xfId="0" applyNumberFormat="1" applyFont="1" applyFill="1" applyBorder="1" applyAlignment="1">
      <alignment horizontal="right"/>
    </xf>
    <xf numFmtId="9" fontId="8" fillId="0" borderId="0" xfId="2" applyFont="1"/>
    <xf numFmtId="1" fontId="8" fillId="0" borderId="0" xfId="0" applyNumberFormat="1" applyFont="1"/>
    <xf numFmtId="0" fontId="13" fillId="0" borderId="0" xfId="0" applyFont="1" applyAlignment="1">
      <alignment vertical="center"/>
    </xf>
    <xf numFmtId="0" fontId="8" fillId="0" borderId="0" xfId="0" applyFont="1" applyAlignment="1">
      <alignment horizontal="center"/>
    </xf>
    <xf numFmtId="165" fontId="8" fillId="0" borderId="0" xfId="0" applyNumberFormat="1" applyFont="1"/>
    <xf numFmtId="165" fontId="10" fillId="0" borderId="0" xfId="0" applyNumberFormat="1" applyFont="1"/>
    <xf numFmtId="0" fontId="11" fillId="0" borderId="0" xfId="0" applyFont="1" applyAlignment="1">
      <alignment horizontal="right"/>
    </xf>
    <xf numFmtId="0" fontId="11" fillId="0" borderId="0" xfId="0" applyFont="1"/>
    <xf numFmtId="0" fontId="8" fillId="3" borderId="16" xfId="0" applyFont="1" applyFill="1" applyBorder="1"/>
    <xf numFmtId="0" fontId="8" fillId="3" borderId="8" xfId="0" applyFont="1" applyFill="1" applyBorder="1"/>
    <xf numFmtId="3" fontId="8" fillId="0" borderId="0" xfId="0" applyNumberFormat="1" applyFont="1"/>
    <xf numFmtId="2" fontId="8" fillId="0" borderId="0" xfId="0" applyNumberFormat="1" applyFont="1"/>
    <xf numFmtId="0" fontId="6" fillId="3" borderId="0" xfId="1" applyFill="1"/>
    <xf numFmtId="0" fontId="14" fillId="5" borderId="0" xfId="1" applyFont="1" applyFill="1" applyAlignment="1">
      <alignment horizontal="right"/>
    </xf>
    <xf numFmtId="0" fontId="4" fillId="5" borderId="0" xfId="1" applyFont="1" applyFill="1"/>
    <xf numFmtId="0" fontId="4" fillId="5" borderId="0" xfId="1" applyFont="1" applyFill="1" applyAlignment="1">
      <alignment horizontal="right"/>
    </xf>
    <xf numFmtId="4" fontId="6" fillId="5" borderId="0" xfId="1" applyNumberFormat="1" applyFill="1"/>
    <xf numFmtId="0" fontId="6" fillId="5" borderId="0" xfId="1" applyFill="1"/>
    <xf numFmtId="0" fontId="0" fillId="3" borderId="0" xfId="0" applyFill="1"/>
    <xf numFmtId="0" fontId="15" fillId="5" borderId="38" xfId="1" applyFont="1" applyFill="1" applyBorder="1" applyAlignment="1">
      <alignment horizontal="right"/>
    </xf>
    <xf numFmtId="167" fontId="16" fillId="5" borderId="0" xfId="1" applyNumberFormat="1" applyFont="1" applyFill="1"/>
    <xf numFmtId="168" fontId="6" fillId="5" borderId="0" xfId="1" applyNumberFormat="1" applyFill="1"/>
    <xf numFmtId="0" fontId="7" fillId="3" borderId="0" xfId="0" applyFont="1" applyFill="1" applyProtection="1">
      <protection hidden="1"/>
    </xf>
    <xf numFmtId="0" fontId="0" fillId="3" borderId="0" xfId="0" applyFill="1" applyProtection="1">
      <protection locked="0" hidden="1"/>
    </xf>
    <xf numFmtId="164" fontId="0" fillId="3" borderId="0" xfId="0" applyNumberFormat="1" applyFill="1" applyProtection="1">
      <protection hidden="1"/>
    </xf>
    <xf numFmtId="164" fontId="7" fillId="3" borderId="0" xfId="0" applyNumberFormat="1" applyFont="1" applyFill="1" applyProtection="1">
      <protection hidden="1"/>
    </xf>
    <xf numFmtId="2" fontId="0" fillId="3" borderId="0" xfId="0" applyNumberFormat="1" applyFill="1"/>
    <xf numFmtId="4" fontId="0" fillId="3" borderId="0" xfId="0" applyNumberFormat="1" applyFill="1"/>
    <xf numFmtId="4" fontId="8" fillId="0" borderId="9" xfId="0" applyNumberFormat="1" applyFont="1" applyBorder="1" applyAlignment="1">
      <alignment horizontal="right"/>
    </xf>
    <xf numFmtId="4" fontId="8" fillId="0" borderId="6" xfId="0" applyNumberFormat="1" applyFont="1" applyBorder="1" applyAlignment="1">
      <alignment horizontal="right" wrapText="1"/>
    </xf>
    <xf numFmtId="0" fontId="17" fillId="0" borderId="0" xfId="0" applyFont="1"/>
    <xf numFmtId="4" fontId="8" fillId="0" borderId="6" xfId="0" applyNumberFormat="1" applyFont="1" applyBorder="1" applyAlignment="1">
      <alignment vertical="center" wrapText="1"/>
    </xf>
    <xf numFmtId="4" fontId="18" fillId="3" borderId="21" xfId="0" applyNumberFormat="1" applyFont="1" applyFill="1" applyBorder="1" applyAlignment="1">
      <alignment vertical="center" wrapText="1"/>
    </xf>
    <xf numFmtId="4" fontId="19" fillId="4" borderId="14" xfId="0" applyNumberFormat="1" applyFont="1" applyFill="1" applyBorder="1" applyAlignment="1">
      <alignment horizontal="right"/>
    </xf>
    <xf numFmtId="4" fontId="19" fillId="4" borderId="15" xfId="0" applyNumberFormat="1" applyFont="1" applyFill="1" applyBorder="1" applyAlignment="1">
      <alignment horizontal="right"/>
    </xf>
    <xf numFmtId="3" fontId="2" fillId="0" borderId="1" xfId="0" applyNumberFormat="1" applyFont="1" applyBorder="1" applyAlignment="1">
      <alignment horizontal="right"/>
    </xf>
    <xf numFmtId="0" fontId="22" fillId="0" borderId="0" xfId="0" applyFont="1" applyAlignment="1">
      <alignment horizontal="right"/>
    </xf>
    <xf numFmtId="4" fontId="18" fillId="3" borderId="6" xfId="0" applyNumberFormat="1" applyFont="1" applyFill="1" applyBorder="1" applyAlignment="1">
      <alignment horizontal="right" wrapText="1"/>
    </xf>
    <xf numFmtId="4" fontId="8" fillId="0" borderId="33" xfId="0" applyNumberFormat="1" applyFont="1" applyBorder="1" applyAlignment="1">
      <alignment horizontal="center" vertical="center" wrapText="1"/>
    </xf>
    <xf numFmtId="0" fontId="10" fillId="0" borderId="0" xfId="0" applyFont="1" applyAlignment="1">
      <alignment horizontal="left" wrapText="1"/>
    </xf>
    <xf numFmtId="0" fontId="9" fillId="0" borderId="0" xfId="0" applyFont="1" applyAlignment="1">
      <alignment horizontal="left" wrapText="1"/>
    </xf>
    <xf numFmtId="170" fontId="10" fillId="0" borderId="9" xfId="0" applyNumberFormat="1" applyFont="1" applyBorder="1"/>
    <xf numFmtId="170" fontId="10" fillId="0" borderId="14" xfId="0" applyNumberFormat="1" applyFont="1" applyBorder="1"/>
    <xf numFmtId="9" fontId="2" fillId="0" borderId="0" xfId="0" applyNumberFormat="1" applyFont="1" applyAlignment="1">
      <alignment horizontal="left"/>
    </xf>
    <xf numFmtId="0" fontId="2" fillId="0" borderId="1" xfId="0" applyFont="1" applyBorder="1" applyAlignment="1">
      <alignment wrapText="1"/>
    </xf>
    <xf numFmtId="0" fontId="4" fillId="3" borderId="0" xfId="1" applyFont="1" applyFill="1"/>
    <xf numFmtId="0" fontId="23" fillId="3" borderId="0" xfId="0" applyFont="1" applyFill="1"/>
    <xf numFmtId="0" fontId="23" fillId="7" borderId="0" xfId="0" applyFont="1" applyFill="1" applyProtection="1">
      <protection hidden="1"/>
    </xf>
    <xf numFmtId="0" fontId="23" fillId="7" borderId="0" xfId="0" applyFont="1" applyFill="1"/>
    <xf numFmtId="0" fontId="24" fillId="5" borderId="0" xfId="1" applyFont="1" applyFill="1"/>
    <xf numFmtId="4" fontId="24" fillId="5" borderId="0" xfId="1" applyNumberFormat="1" applyFont="1" applyFill="1"/>
    <xf numFmtId="0" fontId="23" fillId="7" borderId="0" xfId="0" applyFont="1" applyFill="1" applyProtection="1">
      <protection locked="0" hidden="1"/>
    </xf>
    <xf numFmtId="164" fontId="23" fillId="7" borderId="0" xfId="0" applyNumberFormat="1" applyFont="1" applyFill="1" applyProtection="1">
      <protection hidden="1"/>
    </xf>
    <xf numFmtId="169" fontId="23" fillId="7" borderId="0" xfId="2" applyNumberFormat="1" applyFont="1" applyFill="1"/>
    <xf numFmtId="4" fontId="23" fillId="3" borderId="0" xfId="0" applyNumberFormat="1" applyFont="1" applyFill="1"/>
    <xf numFmtId="4" fontId="4" fillId="5" borderId="0" xfId="1" applyNumberFormat="1" applyFont="1" applyFill="1"/>
    <xf numFmtId="168" fontId="23" fillId="3" borderId="0" xfId="0" applyNumberFormat="1" applyFont="1" applyFill="1"/>
    <xf numFmtId="0" fontId="4" fillId="6" borderId="27" xfId="1" applyFont="1" applyFill="1" applyBorder="1"/>
    <xf numFmtId="0" fontId="4" fillId="5" borderId="28" xfId="1" applyFont="1" applyFill="1" applyBorder="1"/>
    <xf numFmtId="0" fontId="23" fillId="3" borderId="28" xfId="0" applyFont="1" applyFill="1" applyBorder="1"/>
    <xf numFmtId="167" fontId="4" fillId="6" borderId="28" xfId="1" applyNumberFormat="1" applyFont="1" applyFill="1" applyBorder="1"/>
    <xf numFmtId="0" fontId="4" fillId="6" borderId="29" xfId="1" applyFont="1" applyFill="1" applyBorder="1"/>
    <xf numFmtId="0" fontId="25" fillId="3" borderId="0" xfId="0" applyFont="1" applyFill="1" applyProtection="1">
      <protection hidden="1"/>
    </xf>
    <xf numFmtId="0" fontId="4" fillId="6" borderId="30" xfId="1" applyFont="1" applyFill="1" applyBorder="1"/>
    <xf numFmtId="0" fontId="4" fillId="6" borderId="0" xfId="1" applyFont="1" applyFill="1"/>
    <xf numFmtId="0" fontId="4" fillId="6" borderId="31" xfId="1" applyFont="1" applyFill="1" applyBorder="1"/>
    <xf numFmtId="164" fontId="23" fillId="3" borderId="0" xfId="0" applyNumberFormat="1" applyFont="1" applyFill="1" applyProtection="1">
      <protection hidden="1"/>
    </xf>
    <xf numFmtId="167" fontId="23" fillId="3" borderId="0" xfId="0" applyNumberFormat="1" applyFont="1" applyFill="1"/>
    <xf numFmtId="3" fontId="4" fillId="6" borderId="0" xfId="1" applyNumberFormat="1" applyFont="1" applyFill="1"/>
    <xf numFmtId="0" fontId="25" fillId="7" borderId="0" xfId="0" applyFont="1" applyFill="1" applyProtection="1">
      <protection hidden="1"/>
    </xf>
    <xf numFmtId="164" fontId="25" fillId="7" borderId="0" xfId="0" applyNumberFormat="1" applyFont="1" applyFill="1" applyProtection="1">
      <protection hidden="1"/>
    </xf>
    <xf numFmtId="10" fontId="4" fillId="6" borderId="0" xfId="2" applyNumberFormat="1" applyFont="1" applyFill="1" applyBorder="1"/>
    <xf numFmtId="164" fontId="25" fillId="3" borderId="0" xfId="0" applyNumberFormat="1" applyFont="1" applyFill="1" applyProtection="1">
      <protection hidden="1"/>
    </xf>
    <xf numFmtId="4" fontId="4" fillId="6" borderId="0" xfId="1" applyNumberFormat="1" applyFont="1" applyFill="1"/>
    <xf numFmtId="0" fontId="23" fillId="3" borderId="0" xfId="0" applyFont="1" applyFill="1" applyProtection="1">
      <protection locked="0" hidden="1"/>
    </xf>
    <xf numFmtId="0" fontId="4" fillId="6" borderId="24" xfId="1" applyFont="1" applyFill="1" applyBorder="1"/>
    <xf numFmtId="0" fontId="4" fillId="5" borderId="32" xfId="1" applyFont="1" applyFill="1" applyBorder="1"/>
    <xf numFmtId="0" fontId="23" fillId="3" borderId="32" xfId="0" applyFont="1" applyFill="1" applyBorder="1"/>
    <xf numFmtId="169" fontId="4" fillId="6" borderId="32" xfId="1" applyNumberFormat="1" applyFont="1" applyFill="1" applyBorder="1"/>
    <xf numFmtId="0" fontId="4" fillId="6" borderId="26" xfId="1" applyFont="1" applyFill="1" applyBorder="1"/>
    <xf numFmtId="166" fontId="4" fillId="6" borderId="0" xfId="1" applyNumberFormat="1" applyFont="1" applyFill="1"/>
    <xf numFmtId="0" fontId="20" fillId="0" borderId="0" xfId="0" applyFont="1" applyAlignment="1">
      <alignment horizontal="center" wrapText="1"/>
    </xf>
    <xf numFmtId="0" fontId="8" fillId="0" borderId="1" xfId="0" applyFont="1" applyBorder="1"/>
    <xf numFmtId="0" fontId="8" fillId="0" borderId="16" xfId="0" applyFont="1" applyBorder="1"/>
    <xf numFmtId="4" fontId="1" fillId="0" borderId="33" xfId="0" applyNumberFormat="1" applyFont="1" applyBorder="1" applyAlignment="1">
      <alignment horizontal="center" vertical="center" wrapText="1"/>
    </xf>
    <xf numFmtId="4" fontId="1" fillId="0" borderId="35" xfId="0" applyNumberFormat="1" applyFont="1" applyBorder="1" applyAlignment="1">
      <alignment horizontal="center" vertical="center" wrapText="1"/>
    </xf>
    <xf numFmtId="4" fontId="1" fillId="0" borderId="34" xfId="0" applyNumberFormat="1" applyFont="1" applyBorder="1" applyAlignment="1">
      <alignment horizontal="center" vertical="center" wrapText="1"/>
    </xf>
    <xf numFmtId="0" fontId="8" fillId="0" borderId="8" xfId="0" applyFont="1" applyBorder="1"/>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5" xfId="0" applyFont="1" applyBorder="1" applyAlignment="1">
      <alignment horizontal="center" vertical="center" wrapText="1"/>
    </xf>
    <xf numFmtId="4" fontId="8" fillId="0" borderId="33" xfId="0" applyNumberFormat="1" applyFont="1" applyBorder="1" applyAlignment="1">
      <alignment horizontal="center" vertical="center" wrapText="1"/>
    </xf>
    <xf numFmtId="4" fontId="8" fillId="0" borderId="35" xfId="0" applyNumberFormat="1" applyFont="1" applyBorder="1" applyAlignment="1">
      <alignment horizontal="center" vertical="center" wrapText="1"/>
    </xf>
    <xf numFmtId="0" fontId="21" fillId="0" borderId="0" xfId="0" applyFont="1" applyAlignment="1">
      <alignment vertical="center" wrapText="1"/>
    </xf>
    <xf numFmtId="0" fontId="1"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10" fillId="0" borderId="0" xfId="0" applyFont="1" applyAlignment="1">
      <alignment horizontal="left" wrapText="1"/>
    </xf>
    <xf numFmtId="0" fontId="9" fillId="0" borderId="0" xfId="0" applyFont="1" applyAlignment="1">
      <alignment horizontal="left" wrapText="1"/>
    </xf>
    <xf numFmtId="0" fontId="8" fillId="0" borderId="33" xfId="0" applyFont="1" applyBorder="1" applyAlignment="1">
      <alignment horizontal="center" vertical="center"/>
    </xf>
    <xf numFmtId="0" fontId="8" fillId="0" borderId="35" xfId="0" applyFont="1" applyBorder="1" applyAlignment="1">
      <alignment horizontal="center" vertical="center"/>
    </xf>
  </cellXfs>
  <cellStyles count="3">
    <cellStyle name="Normaallaad 4" xfId="1" xr:uid="{00000000-0005-0000-0000-000001000000}"/>
    <cellStyle name="Normal" xfId="0" builtinId="0"/>
    <cellStyle name="Percent" xfId="2" builtinId="5"/>
  </cellStyles>
  <dxfs count="0"/>
  <tableStyles count="1" defaultTableStyle="TableStyleMedium9" defaultPivotStyle="PivotStyleLight16">
    <tableStyle name="Invisible" pivot="0" table="0" count="0" xr9:uid="{867E3764-8A3A-4198-BEB1-3264CC5A8C5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1"/>
  <sheetViews>
    <sheetView tabSelected="1" zoomScaleNormal="100" workbookViewId="0"/>
  </sheetViews>
  <sheetFormatPr defaultColWidth="9.1796875" defaultRowHeight="14" x14ac:dyDescent="0.3"/>
  <cols>
    <col min="1" max="1" width="5.453125" style="1" customWidth="1"/>
    <col min="2" max="2" width="7.54296875" style="1" customWidth="1"/>
    <col min="3" max="3" width="7.81640625" style="1" customWidth="1"/>
    <col min="4" max="4" width="58.54296875" style="1" customWidth="1"/>
    <col min="5" max="6" width="16.54296875" style="1" customWidth="1"/>
    <col min="7" max="7" width="25.81640625" style="1" customWidth="1"/>
    <col min="8" max="8" width="35" style="1" customWidth="1"/>
    <col min="9" max="9" width="16.453125" style="1" customWidth="1"/>
    <col min="10" max="10" width="9.1796875" style="1"/>
    <col min="11" max="11" width="9.1796875" style="1" customWidth="1"/>
    <col min="12" max="12" width="8.54296875" style="1" customWidth="1"/>
    <col min="13" max="13" width="9.1796875" style="1"/>
    <col min="14" max="14" width="11.453125" style="1" bestFit="1" customWidth="1"/>
    <col min="15" max="15" width="10.1796875" style="1" bestFit="1" customWidth="1"/>
    <col min="16" max="16384" width="9.1796875" style="1"/>
  </cols>
  <sheetData>
    <row r="1" spans="1:15" x14ac:dyDescent="0.3">
      <c r="H1" s="88" t="s">
        <v>0</v>
      </c>
    </row>
    <row r="2" spans="1:15" ht="15" customHeight="1" x14ac:dyDescent="0.3">
      <c r="H2" s="88" t="s">
        <v>61</v>
      </c>
    </row>
    <row r="3" spans="1:15" ht="15" customHeight="1" x14ac:dyDescent="0.3">
      <c r="H3" s="88"/>
    </row>
    <row r="4" spans="1:15" ht="17.5" x14ac:dyDescent="0.35">
      <c r="A4" s="133" t="s">
        <v>62</v>
      </c>
      <c r="B4" s="133"/>
      <c r="C4" s="133"/>
      <c r="D4" s="133"/>
      <c r="E4" s="133"/>
      <c r="F4" s="133"/>
      <c r="G4" s="133"/>
      <c r="H4" s="133"/>
    </row>
    <row r="5" spans="1:15" ht="16.5" customHeight="1" x14ac:dyDescent="0.3"/>
    <row r="6" spans="1:15" x14ac:dyDescent="0.3">
      <c r="C6" s="3" t="s">
        <v>1</v>
      </c>
      <c r="D6" s="6" t="s">
        <v>63</v>
      </c>
      <c r="K6" s="52"/>
      <c r="L6" s="53"/>
    </row>
    <row r="7" spans="1:15" x14ac:dyDescent="0.3">
      <c r="C7" s="3" t="s">
        <v>2</v>
      </c>
      <c r="D7" s="96" t="s">
        <v>64</v>
      </c>
      <c r="H7" s="54"/>
      <c r="K7" s="52"/>
      <c r="L7" s="53"/>
      <c r="N7" s="55"/>
    </row>
    <row r="8" spans="1:15" ht="15.5" x14ac:dyDescent="0.35">
      <c r="H8" s="2"/>
      <c r="I8" s="7"/>
      <c r="J8" s="7"/>
      <c r="K8" s="52"/>
      <c r="L8" s="53"/>
      <c r="M8" s="3"/>
      <c r="N8" s="55"/>
    </row>
    <row r="9" spans="1:15" ht="16.5" x14ac:dyDescent="0.3">
      <c r="D9" s="4" t="s">
        <v>3</v>
      </c>
      <c r="E9" s="5">
        <v>72.599999999999994</v>
      </c>
      <c r="F9" s="6" t="s">
        <v>4</v>
      </c>
      <c r="G9" s="7"/>
      <c r="J9" s="56"/>
    </row>
    <row r="10" spans="1:15" ht="16.5" x14ac:dyDescent="0.3">
      <c r="D10" s="4" t="s">
        <v>5</v>
      </c>
      <c r="E10" s="87">
        <v>21997</v>
      </c>
      <c r="F10" s="6" t="s">
        <v>4</v>
      </c>
      <c r="G10" s="7"/>
      <c r="I10" s="7"/>
      <c r="J10" s="57"/>
      <c r="M10" s="7"/>
    </row>
    <row r="11" spans="1:15" ht="14.5" thickBot="1" x14ac:dyDescent="0.35">
      <c r="D11" s="7"/>
      <c r="M11" s="58"/>
      <c r="N11" s="59"/>
    </row>
    <row r="12" spans="1:15" ht="16.5" x14ac:dyDescent="0.3">
      <c r="B12" s="8" t="s">
        <v>6</v>
      </c>
      <c r="C12" s="44"/>
      <c r="D12" s="44"/>
      <c r="E12" s="9" t="s">
        <v>7</v>
      </c>
      <c r="F12" s="40" t="s">
        <v>8</v>
      </c>
      <c r="G12" s="37" t="s">
        <v>9</v>
      </c>
      <c r="H12" s="10" t="s">
        <v>10</v>
      </c>
    </row>
    <row r="13" spans="1:15" ht="15" customHeight="1" x14ac:dyDescent="0.3">
      <c r="B13" s="43"/>
      <c r="C13" s="60" t="s">
        <v>11</v>
      </c>
      <c r="D13" s="61"/>
      <c r="E13" s="81">
        <f>F13/$E$9</f>
        <v>1.4549707802015945</v>
      </c>
      <c r="F13" s="41">
        <f>'Annuiteetgraafik BIL'!F17</f>
        <v>105.63087864263575</v>
      </c>
      <c r="G13" s="150" t="s">
        <v>12</v>
      </c>
      <c r="H13" s="140"/>
      <c r="I13" s="62"/>
      <c r="M13" s="3"/>
      <c r="N13" s="62"/>
      <c r="O13" s="63"/>
    </row>
    <row r="14" spans="1:15" ht="15" customHeight="1" x14ac:dyDescent="0.3">
      <c r="B14" s="12">
        <v>400</v>
      </c>
      <c r="C14" s="134" t="s">
        <v>13</v>
      </c>
      <c r="D14" s="135"/>
      <c r="E14" s="81">
        <v>1.67</v>
      </c>
      <c r="F14" s="41">
        <f>E14*$E$9</f>
        <v>121.24199999999999</v>
      </c>
      <c r="G14" s="151"/>
      <c r="H14" s="141"/>
      <c r="M14" s="3"/>
      <c r="N14" s="62"/>
      <c r="O14" s="63"/>
    </row>
    <row r="15" spans="1:15" ht="15" customHeight="1" x14ac:dyDescent="0.3">
      <c r="B15" s="12">
        <v>100</v>
      </c>
      <c r="C15" s="45" t="s">
        <v>14</v>
      </c>
      <c r="D15" s="46"/>
      <c r="E15" s="81">
        <v>0.39</v>
      </c>
      <c r="F15" s="41">
        <f>E15*$E$9</f>
        <v>28.314</v>
      </c>
      <c r="G15" s="136" t="s">
        <v>65</v>
      </c>
      <c r="H15" s="141"/>
      <c r="I15" s="62"/>
      <c r="M15" s="3"/>
      <c r="N15" s="62"/>
      <c r="O15" s="63"/>
    </row>
    <row r="16" spans="1:15" ht="15" customHeight="1" x14ac:dyDescent="0.3">
      <c r="B16" s="12">
        <v>200</v>
      </c>
      <c r="C16" s="11" t="s">
        <v>15</v>
      </c>
      <c r="D16" s="36"/>
      <c r="E16" s="81">
        <v>0.74</v>
      </c>
      <c r="F16" s="41">
        <f>E16*$E$9</f>
        <v>53.723999999999997</v>
      </c>
      <c r="G16" s="137"/>
      <c r="H16" s="141"/>
      <c r="I16" s="62"/>
      <c r="M16" s="3"/>
      <c r="N16" s="62"/>
      <c r="O16" s="63"/>
    </row>
    <row r="17" spans="2:15" ht="15" customHeight="1" x14ac:dyDescent="0.3">
      <c r="B17" s="12">
        <v>500</v>
      </c>
      <c r="C17" s="11" t="s">
        <v>16</v>
      </c>
      <c r="D17" s="36"/>
      <c r="E17" s="81">
        <v>0.02</v>
      </c>
      <c r="F17" s="41">
        <f>E17*$E$9</f>
        <v>1.452</v>
      </c>
      <c r="G17" s="138"/>
      <c r="H17" s="142"/>
      <c r="I17" s="62"/>
      <c r="M17" s="3"/>
      <c r="N17" s="62"/>
      <c r="O17" s="63"/>
    </row>
    <row r="18" spans="2:15" x14ac:dyDescent="0.3">
      <c r="B18" s="13"/>
      <c r="C18" s="14" t="s">
        <v>17</v>
      </c>
      <c r="D18" s="14"/>
      <c r="E18" s="15">
        <f>SUM(E13:E17)</f>
        <v>4.2749707802015937</v>
      </c>
      <c r="F18" s="42">
        <f>SUM(F13:F17)</f>
        <v>310.36287864263574</v>
      </c>
      <c r="G18" s="38"/>
      <c r="H18" s="16"/>
      <c r="I18" s="62"/>
      <c r="N18" s="62"/>
      <c r="O18" s="63"/>
    </row>
    <row r="19" spans="2:15" x14ac:dyDescent="0.3">
      <c r="B19" s="17"/>
      <c r="C19" s="18"/>
      <c r="D19" s="18"/>
      <c r="E19" s="19"/>
      <c r="F19" s="48"/>
      <c r="G19" s="51"/>
      <c r="H19" s="20"/>
      <c r="I19" s="62"/>
      <c r="N19" s="62"/>
      <c r="O19" s="63"/>
    </row>
    <row r="20" spans="2:15" ht="16.5" x14ac:dyDescent="0.3">
      <c r="B20" s="21" t="s">
        <v>18</v>
      </c>
      <c r="C20" s="14"/>
      <c r="D20" s="14"/>
      <c r="E20" s="22" t="s">
        <v>7</v>
      </c>
      <c r="F20" s="47" t="s">
        <v>8</v>
      </c>
      <c r="G20" s="49" t="s">
        <v>9</v>
      </c>
      <c r="H20" s="23" t="s">
        <v>10</v>
      </c>
      <c r="I20" s="62"/>
      <c r="N20" s="62"/>
      <c r="O20" s="63"/>
    </row>
    <row r="21" spans="2:15" ht="15.75" customHeight="1" x14ac:dyDescent="0.3">
      <c r="B21" s="12">
        <v>300</v>
      </c>
      <c r="C21" s="135" t="s">
        <v>19</v>
      </c>
      <c r="D21" s="139"/>
      <c r="E21" s="89">
        <v>1.56</v>
      </c>
      <c r="F21" s="84">
        <f>E21*$E$9</f>
        <v>113.256</v>
      </c>
      <c r="G21" s="90" t="s">
        <v>20</v>
      </c>
      <c r="H21" s="146" t="s">
        <v>60</v>
      </c>
      <c r="M21" s="3"/>
      <c r="N21" s="62"/>
      <c r="O21" s="63"/>
    </row>
    <row r="22" spans="2:15" ht="15" customHeight="1" x14ac:dyDescent="0.3">
      <c r="B22" s="12">
        <v>600</v>
      </c>
      <c r="C22" s="11" t="s">
        <v>21</v>
      </c>
      <c r="D22" s="36"/>
      <c r="E22" s="89"/>
      <c r="F22" s="84"/>
      <c r="G22" s="83"/>
      <c r="H22" s="147"/>
      <c r="I22" s="62"/>
      <c r="M22" s="3"/>
      <c r="N22" s="62"/>
      <c r="O22" s="63"/>
    </row>
    <row r="23" spans="2:15" ht="15" customHeight="1" x14ac:dyDescent="0.3">
      <c r="B23" s="12"/>
      <c r="C23" s="11">
        <v>610</v>
      </c>
      <c r="D23" s="36" t="s">
        <v>22</v>
      </c>
      <c r="E23" s="89">
        <v>0.78</v>
      </c>
      <c r="F23" s="84">
        <f>E23*$E$9</f>
        <v>56.628</v>
      </c>
      <c r="G23" s="143" t="s">
        <v>23</v>
      </c>
      <c r="H23" s="147"/>
      <c r="I23" s="62"/>
      <c r="M23" s="3"/>
      <c r="N23" s="62"/>
      <c r="O23" s="63"/>
    </row>
    <row r="24" spans="2:15" x14ac:dyDescent="0.3">
      <c r="B24" s="12"/>
      <c r="C24" s="11">
        <v>620</v>
      </c>
      <c r="D24" s="36" t="s">
        <v>24</v>
      </c>
      <c r="E24" s="89">
        <v>0.88</v>
      </c>
      <c r="F24" s="84">
        <f>E24*$E$9</f>
        <v>63.887999999999998</v>
      </c>
      <c r="G24" s="144"/>
      <c r="H24" s="147"/>
      <c r="I24" s="62"/>
      <c r="M24" s="3"/>
      <c r="N24" s="62"/>
      <c r="O24" s="63"/>
    </row>
    <row r="25" spans="2:15" x14ac:dyDescent="0.3">
      <c r="B25" s="12"/>
      <c r="C25" s="11">
        <v>630</v>
      </c>
      <c r="D25" s="36" t="s">
        <v>25</v>
      </c>
      <c r="E25" s="89">
        <v>0.01</v>
      </c>
      <c r="F25" s="84">
        <f>E25*$E$9</f>
        <v>0.72599999999999998</v>
      </c>
      <c r="G25" s="144"/>
      <c r="H25" s="147"/>
      <c r="I25" s="62"/>
      <c r="M25" s="3"/>
      <c r="N25" s="62"/>
      <c r="O25" s="63"/>
    </row>
    <row r="26" spans="2:15" x14ac:dyDescent="0.3">
      <c r="B26" s="12">
        <v>700</v>
      </c>
      <c r="C26" s="135" t="s">
        <v>26</v>
      </c>
      <c r="D26" s="139"/>
      <c r="E26" s="89">
        <v>0.04</v>
      </c>
      <c r="F26" s="84">
        <f>E26*$E$9</f>
        <v>2.9039999999999999</v>
      </c>
      <c r="G26" s="90" t="s">
        <v>20</v>
      </c>
      <c r="H26" s="147"/>
      <c r="I26" s="62"/>
      <c r="M26" s="3"/>
      <c r="N26" s="62"/>
      <c r="O26" s="63"/>
    </row>
    <row r="27" spans="2:15" ht="14.5" thickBot="1" x14ac:dyDescent="0.35">
      <c r="B27" s="24"/>
      <c r="C27" s="25" t="s">
        <v>27</v>
      </c>
      <c r="D27" s="25"/>
      <c r="E27" s="85">
        <f>SUM(E21:E26)</f>
        <v>3.2699999999999996</v>
      </c>
      <c r="F27" s="86">
        <f>SUM(F21:F26)</f>
        <v>237.40200000000002</v>
      </c>
      <c r="G27" s="39"/>
      <c r="H27" s="26"/>
      <c r="I27" s="62"/>
      <c r="N27" s="62"/>
      <c r="O27" s="63"/>
    </row>
    <row r="28" spans="2:15" ht="17.25" customHeight="1" x14ac:dyDescent="0.3">
      <c r="B28" s="27"/>
      <c r="C28" s="7"/>
      <c r="D28" s="7"/>
      <c r="E28" s="28"/>
      <c r="F28" s="29"/>
      <c r="G28" s="30"/>
      <c r="I28" s="62"/>
    </row>
    <row r="29" spans="2:15" x14ac:dyDescent="0.3">
      <c r="B29" s="148" t="s">
        <v>28</v>
      </c>
      <c r="C29" s="148"/>
      <c r="D29" s="148"/>
      <c r="E29" s="28">
        <f>E27+E18</f>
        <v>7.5449707802015933</v>
      </c>
      <c r="F29" s="29">
        <f>F27+F18</f>
        <v>547.76487864263572</v>
      </c>
      <c r="G29" s="30"/>
    </row>
    <row r="30" spans="2:15" x14ac:dyDescent="0.3">
      <c r="B30" s="27" t="s">
        <v>29</v>
      </c>
      <c r="C30" s="91"/>
      <c r="D30" s="95">
        <v>0.22</v>
      </c>
      <c r="E30" s="80">
        <f>E29*$D$30</f>
        <v>1.6598935716443506</v>
      </c>
      <c r="F30" s="29">
        <f>F29*$D$30</f>
        <v>120.50827330137986</v>
      </c>
    </row>
    <row r="31" spans="2:15" x14ac:dyDescent="0.3">
      <c r="B31" s="7" t="s">
        <v>30</v>
      </c>
      <c r="C31" s="7"/>
      <c r="D31" s="7"/>
      <c r="E31" s="28">
        <f>E30+E29</f>
        <v>9.2048643518459432</v>
      </c>
      <c r="F31" s="29">
        <f>F30+F29</f>
        <v>668.27315194401558</v>
      </c>
      <c r="G31" s="30"/>
    </row>
    <row r="32" spans="2:15" x14ac:dyDescent="0.3">
      <c r="B32" s="7" t="s">
        <v>31</v>
      </c>
      <c r="C32" s="7"/>
      <c r="D32" s="7"/>
      <c r="E32" s="93">
        <v>16</v>
      </c>
      <c r="F32" s="29">
        <f>F29*E32</f>
        <v>8764.2380582821716</v>
      </c>
      <c r="G32" s="31"/>
      <c r="H32" s="32"/>
    </row>
    <row r="33" spans="2:8" ht="14.5" thickBot="1" x14ac:dyDescent="0.35">
      <c r="B33" s="7" t="s">
        <v>32</v>
      </c>
      <c r="C33" s="7"/>
      <c r="D33" s="7"/>
      <c r="E33" s="94">
        <v>16</v>
      </c>
      <c r="F33" s="33">
        <f>F31*E33</f>
        <v>10692.370431104249</v>
      </c>
      <c r="G33" s="34"/>
      <c r="H33" s="35"/>
    </row>
    <row r="34" spans="2:8" ht="15.5" x14ac:dyDescent="0.35">
      <c r="B34" s="149"/>
      <c r="C34" s="149"/>
      <c r="D34" s="149"/>
      <c r="E34" s="149"/>
      <c r="F34" s="149"/>
      <c r="G34" s="92"/>
      <c r="H34" s="2"/>
    </row>
    <row r="35" spans="2:8" ht="54" customHeight="1" x14ac:dyDescent="0.3">
      <c r="B35" s="145" t="s">
        <v>33</v>
      </c>
      <c r="C35" s="145"/>
      <c r="D35" s="145"/>
      <c r="E35" s="145"/>
      <c r="F35" s="145"/>
      <c r="G35" s="145"/>
      <c r="H35" s="145"/>
    </row>
    <row r="36" spans="2:8" ht="15.5" x14ac:dyDescent="0.35">
      <c r="B36" s="82"/>
      <c r="C36" s="2"/>
      <c r="D36" s="2"/>
      <c r="E36" s="2"/>
      <c r="F36" s="2"/>
      <c r="G36" s="2"/>
      <c r="H36" s="2"/>
    </row>
    <row r="37" spans="2:8" ht="15.5" x14ac:dyDescent="0.35">
      <c r="B37" s="2"/>
      <c r="C37" s="2"/>
      <c r="D37" s="2"/>
      <c r="E37" s="2"/>
      <c r="F37" s="2"/>
      <c r="G37" s="2"/>
      <c r="H37" s="2"/>
    </row>
    <row r="38" spans="2:8" x14ac:dyDescent="0.3">
      <c r="B38" s="7" t="s">
        <v>34</v>
      </c>
      <c r="C38" s="7"/>
      <c r="D38" s="7"/>
      <c r="E38" s="7" t="s">
        <v>35</v>
      </c>
    </row>
    <row r="40" spans="2:8" x14ac:dyDescent="0.3">
      <c r="B40" s="50" t="s">
        <v>36</v>
      </c>
      <c r="C40" s="50"/>
      <c r="D40" s="50"/>
      <c r="E40" s="50" t="s">
        <v>36</v>
      </c>
      <c r="F40" s="50"/>
      <c r="G40" s="50"/>
    </row>
    <row r="41" spans="2:8" ht="15.5" x14ac:dyDescent="0.35">
      <c r="B41" s="2"/>
      <c r="C41" s="2"/>
      <c r="D41" s="2"/>
      <c r="E41" s="2"/>
      <c r="F41" s="2"/>
      <c r="G41" s="2"/>
      <c r="H41" s="2"/>
    </row>
  </sheetData>
  <mergeCells count="12">
    <mergeCell ref="B35:H35"/>
    <mergeCell ref="H21:H26"/>
    <mergeCell ref="B29:D29"/>
    <mergeCell ref="B34:F34"/>
    <mergeCell ref="G13:G14"/>
    <mergeCell ref="A4:H4"/>
    <mergeCell ref="C14:D14"/>
    <mergeCell ref="G15:G17"/>
    <mergeCell ref="C21:D21"/>
    <mergeCell ref="C26:D26"/>
    <mergeCell ref="H13:H17"/>
    <mergeCell ref="G23:G25"/>
  </mergeCells>
  <pageMargins left="0.7" right="0.7" top="0.75" bottom="0.75" header="0.3" footer="0.3"/>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00"/>
  <sheetViews>
    <sheetView zoomScaleNormal="100" workbookViewId="0">
      <selection activeCell="B4" sqref="B4"/>
    </sheetView>
  </sheetViews>
  <sheetFormatPr defaultColWidth="9.1796875" defaultRowHeight="14.5" x14ac:dyDescent="0.35"/>
  <cols>
    <col min="1" max="1" width="9.1796875" style="70" customWidth="1"/>
    <col min="2" max="2" width="7.81640625" style="70" customWidth="1"/>
    <col min="3" max="3" width="14.54296875" style="70" customWidth="1"/>
    <col min="4" max="4" width="14.453125" style="70" customWidth="1"/>
    <col min="5" max="6" width="14.54296875" style="70" customWidth="1"/>
    <col min="7" max="7" width="14.54296875" style="79" customWidth="1"/>
    <col min="8" max="10" width="9.1796875" style="70"/>
    <col min="11" max="11" width="11" style="70" customWidth="1"/>
    <col min="12" max="16384" width="9.1796875" style="70"/>
  </cols>
  <sheetData>
    <row r="1" spans="1:16" x14ac:dyDescent="0.35">
      <c r="A1" s="64"/>
      <c r="B1" s="64"/>
      <c r="C1" s="64"/>
      <c r="D1" s="64"/>
      <c r="E1" s="64"/>
      <c r="F1" s="64"/>
      <c r="G1" s="65"/>
    </row>
    <row r="2" spans="1:16" x14ac:dyDescent="0.35">
      <c r="A2" s="97"/>
      <c r="B2" s="97"/>
      <c r="C2" s="97"/>
      <c r="D2" s="97"/>
      <c r="E2" s="97"/>
      <c r="F2" s="66"/>
      <c r="G2" s="67"/>
      <c r="H2" s="98"/>
      <c r="I2" s="98"/>
      <c r="J2" s="98"/>
      <c r="K2" s="98"/>
      <c r="L2" s="98"/>
      <c r="M2" s="98"/>
      <c r="N2" s="98"/>
    </row>
    <row r="3" spans="1:16" x14ac:dyDescent="0.35">
      <c r="A3" s="97"/>
      <c r="B3" s="97"/>
      <c r="C3" s="97"/>
      <c r="D3" s="97"/>
      <c r="E3" s="97"/>
      <c r="F3" s="66"/>
      <c r="G3" s="67"/>
      <c r="H3" s="98"/>
      <c r="I3" s="98"/>
      <c r="J3" s="98"/>
      <c r="K3" s="99" t="s">
        <v>1</v>
      </c>
      <c r="L3" s="99" t="s">
        <v>37</v>
      </c>
      <c r="M3" s="100"/>
      <c r="N3" s="98"/>
    </row>
    <row r="4" spans="1:16" ht="18.5" x14ac:dyDescent="0.45">
      <c r="A4" s="97"/>
      <c r="B4" s="101" t="s">
        <v>38</v>
      </c>
      <c r="C4" s="97"/>
      <c r="D4" s="97"/>
      <c r="E4" s="66"/>
      <c r="F4" s="102" t="str">
        <f>'Lisa 3'!D7</f>
        <v>Põltsamaa vald, Väike-Kamari küla, Kaarlimõisa tee 4</v>
      </c>
      <c r="G4" s="97"/>
      <c r="H4" s="98"/>
      <c r="I4" s="98"/>
      <c r="J4" s="98"/>
      <c r="K4" s="103" t="s">
        <v>39</v>
      </c>
      <c r="L4" s="104">
        <v>72.599999999999994</v>
      </c>
      <c r="M4" s="105">
        <f>L4/$L$9</f>
        <v>2.1855451356162368E-2</v>
      </c>
      <c r="N4" s="106"/>
      <c r="O4" s="78"/>
    </row>
    <row r="5" spans="1:16" x14ac:dyDescent="0.35">
      <c r="A5" s="97"/>
      <c r="B5" s="97"/>
      <c r="C5" s="97"/>
      <c r="D5" s="97"/>
      <c r="E5" s="97"/>
      <c r="F5" s="107"/>
      <c r="G5" s="97"/>
      <c r="H5" s="98"/>
      <c r="I5" s="98"/>
      <c r="J5" s="98"/>
      <c r="K5" s="103" t="s">
        <v>40</v>
      </c>
      <c r="L5" s="104"/>
      <c r="M5" s="105">
        <f>L5/$L$9</f>
        <v>0</v>
      </c>
      <c r="N5" s="108"/>
      <c r="O5" s="78"/>
    </row>
    <row r="6" spans="1:16" x14ac:dyDescent="0.35">
      <c r="A6" s="97"/>
      <c r="B6" s="109" t="s">
        <v>41</v>
      </c>
      <c r="C6" s="110"/>
      <c r="D6" s="111"/>
      <c r="E6" s="112">
        <v>45536</v>
      </c>
      <c r="F6" s="113"/>
      <c r="G6" s="97"/>
      <c r="H6" s="98"/>
      <c r="I6" s="98"/>
      <c r="J6" s="98"/>
      <c r="K6" s="103" t="s">
        <v>42</v>
      </c>
      <c r="L6" s="104"/>
      <c r="M6" s="105">
        <f>L6/$L$9</f>
        <v>0</v>
      </c>
      <c r="N6" s="114"/>
      <c r="O6" s="74"/>
    </row>
    <row r="7" spans="1:16" x14ac:dyDescent="0.35">
      <c r="A7" s="97"/>
      <c r="B7" s="115" t="s">
        <v>43</v>
      </c>
      <c r="C7" s="66"/>
      <c r="D7" s="98"/>
      <c r="E7" s="116">
        <v>113</v>
      </c>
      <c r="F7" s="117" t="s">
        <v>44</v>
      </c>
      <c r="G7" s="97"/>
      <c r="H7" s="98"/>
      <c r="I7" s="98"/>
      <c r="J7" s="98"/>
      <c r="K7" s="103" t="s">
        <v>45</v>
      </c>
      <c r="L7" s="104"/>
      <c r="M7" s="105">
        <f>L7/$L$9</f>
        <v>0</v>
      </c>
      <c r="N7" s="118"/>
      <c r="O7" s="76"/>
    </row>
    <row r="8" spans="1:16" x14ac:dyDescent="0.35">
      <c r="A8" s="97"/>
      <c r="B8" s="115" t="s">
        <v>46</v>
      </c>
      <c r="C8" s="66"/>
      <c r="D8" s="119">
        <f>E6-1</f>
        <v>45535</v>
      </c>
      <c r="E8" s="120">
        <v>418303.04000000004</v>
      </c>
      <c r="F8" s="117" t="s">
        <v>47</v>
      </c>
      <c r="G8" s="97"/>
      <c r="H8" s="98"/>
      <c r="I8" s="98"/>
      <c r="J8" s="98"/>
      <c r="K8" s="103" t="s">
        <v>48</v>
      </c>
      <c r="L8" s="104"/>
      <c r="M8" s="105">
        <f>L8/$L$9</f>
        <v>0</v>
      </c>
      <c r="N8" s="118"/>
      <c r="O8" s="76"/>
    </row>
    <row r="9" spans="1:16" x14ac:dyDescent="0.35">
      <c r="A9" s="97"/>
      <c r="B9" s="115" t="s">
        <v>46</v>
      </c>
      <c r="C9" s="66"/>
      <c r="D9" s="119">
        <f>EOMONTH(D8,E7)</f>
        <v>48975</v>
      </c>
      <c r="E9" s="120">
        <v>84.8</v>
      </c>
      <c r="F9" s="117" t="s">
        <v>47</v>
      </c>
      <c r="G9" s="97"/>
      <c r="H9" s="98"/>
      <c r="I9" s="98"/>
      <c r="J9" s="98"/>
      <c r="K9" s="121" t="s">
        <v>49</v>
      </c>
      <c r="L9" s="122">
        <v>3321.8256999999994</v>
      </c>
      <c r="M9" s="121"/>
      <c r="N9" s="118"/>
      <c r="O9" s="76"/>
    </row>
    <row r="10" spans="1:16" x14ac:dyDescent="0.35">
      <c r="A10" s="97"/>
      <c r="B10" s="115" t="s">
        <v>50</v>
      </c>
      <c r="C10" s="66"/>
      <c r="D10" s="98"/>
      <c r="E10" s="123">
        <f>M4</f>
        <v>2.1855451356162368E-2</v>
      </c>
      <c r="F10" s="117"/>
      <c r="G10" s="97"/>
      <c r="H10" s="98"/>
      <c r="I10" s="98"/>
      <c r="J10" s="98"/>
      <c r="K10" s="98"/>
      <c r="L10" s="98"/>
      <c r="M10" s="124"/>
      <c r="N10" s="124"/>
      <c r="O10" s="77"/>
    </row>
    <row r="11" spans="1:16" x14ac:dyDescent="0.35">
      <c r="A11" s="97"/>
      <c r="B11" s="115" t="s">
        <v>51</v>
      </c>
      <c r="C11" s="66"/>
      <c r="D11" s="98"/>
      <c r="E11" s="125">
        <f>ROUND(E8*E10,2)</f>
        <v>9142.2000000000007</v>
      </c>
      <c r="F11" s="117" t="s">
        <v>47</v>
      </c>
      <c r="G11" s="97"/>
      <c r="H11" s="98"/>
      <c r="I11" s="98"/>
      <c r="J11" s="98"/>
      <c r="K11" s="98"/>
      <c r="L11" s="98"/>
      <c r="M11" s="124"/>
      <c r="N11" s="124"/>
      <c r="O11" s="77"/>
    </row>
    <row r="12" spans="1:16" x14ac:dyDescent="0.35">
      <c r="A12" s="97"/>
      <c r="B12" s="115" t="s">
        <v>52</v>
      </c>
      <c r="C12" s="66"/>
      <c r="D12" s="98"/>
      <c r="E12" s="125">
        <f>ROUND(E9*E10,2)</f>
        <v>1.85</v>
      </c>
      <c r="F12" s="117" t="s">
        <v>47</v>
      </c>
      <c r="G12" s="97"/>
      <c r="H12" s="98"/>
      <c r="I12" s="98"/>
      <c r="J12" s="98"/>
      <c r="K12" s="126"/>
      <c r="L12" s="126"/>
      <c r="M12" s="118"/>
      <c r="N12" s="118"/>
      <c r="O12" s="76"/>
      <c r="P12" s="77"/>
    </row>
    <row r="13" spans="1:16" x14ac:dyDescent="0.35">
      <c r="A13" s="97"/>
      <c r="B13" s="127" t="s">
        <v>66</v>
      </c>
      <c r="C13" s="128"/>
      <c r="D13" s="129"/>
      <c r="E13" s="130">
        <v>5.8999999999999997E-2</v>
      </c>
      <c r="F13" s="131"/>
      <c r="G13" s="97"/>
      <c r="H13" s="98"/>
      <c r="I13" s="98"/>
      <c r="J13" s="98"/>
      <c r="K13" s="126"/>
      <c r="L13" s="126"/>
      <c r="M13" s="118"/>
      <c r="N13" s="118"/>
      <c r="O13" s="76"/>
      <c r="P13" s="77"/>
    </row>
    <row r="14" spans="1:16" x14ac:dyDescent="0.35">
      <c r="A14" s="97"/>
      <c r="B14" s="116"/>
      <c r="C14" s="66"/>
      <c r="D14" s="98"/>
      <c r="E14" s="132"/>
      <c r="F14" s="116"/>
      <c r="G14" s="97"/>
      <c r="H14" s="98"/>
      <c r="I14" s="98"/>
      <c r="J14" s="98"/>
      <c r="K14" s="126"/>
      <c r="L14" s="126"/>
      <c r="M14" s="118"/>
      <c r="N14" s="118"/>
      <c r="O14" s="76"/>
      <c r="P14" s="77"/>
    </row>
    <row r="15" spans="1:16" x14ac:dyDescent="0.35">
      <c r="A15" s="98"/>
      <c r="B15" s="98"/>
      <c r="C15" s="98"/>
      <c r="D15" s="98"/>
      <c r="E15" s="98"/>
      <c r="F15" s="98"/>
      <c r="G15" s="98"/>
      <c r="H15" s="98"/>
      <c r="I15" s="98"/>
      <c r="J15" s="98"/>
      <c r="K15" s="126"/>
      <c r="L15" s="126"/>
      <c r="M15" s="118"/>
      <c r="N15" s="118"/>
      <c r="O15" s="76"/>
      <c r="P15" s="77"/>
    </row>
    <row r="16" spans="1:16" ht="15" thickBot="1" x14ac:dyDescent="0.4">
      <c r="A16" s="71" t="s">
        <v>53</v>
      </c>
      <c r="B16" s="71" t="s">
        <v>54</v>
      </c>
      <c r="C16" s="71" t="s">
        <v>55</v>
      </c>
      <c r="D16" s="71" t="s">
        <v>56</v>
      </c>
      <c r="E16" s="71" t="s">
        <v>57</v>
      </c>
      <c r="F16" s="71" t="s">
        <v>58</v>
      </c>
      <c r="G16" s="71" t="s">
        <v>59</v>
      </c>
      <c r="K16" s="75"/>
      <c r="L16" s="75"/>
      <c r="M16" s="76"/>
      <c r="N16" s="76"/>
      <c r="O16" s="76"/>
      <c r="P16" s="77"/>
    </row>
    <row r="17" spans="1:16" x14ac:dyDescent="0.35">
      <c r="A17" s="72">
        <f>IF(B17="","",E6)</f>
        <v>45536</v>
      </c>
      <c r="B17" s="69">
        <f>IF(E7&gt;0,1,"")</f>
        <v>1</v>
      </c>
      <c r="C17" s="68">
        <f>IF(B17="","",E11)</f>
        <v>9142.2000000000007</v>
      </c>
      <c r="D17" s="73">
        <f>IF(B17="","",IPMT($E$13/12,B17,$E$7,-$E$11,$E$12,0))</f>
        <v>44.949150000000003</v>
      </c>
      <c r="E17" s="73">
        <f>IF(B17="","",PPMT($E$13/12,B17,$E$7,-$E$11,$E$12,0))</f>
        <v>60.681728642635747</v>
      </c>
      <c r="F17" s="73">
        <f>IF(B17="","",SUM(D17:E17))</f>
        <v>105.63087864263575</v>
      </c>
      <c r="G17" s="68">
        <f>IF(B17="","",SUM(C17)-SUM(E17))</f>
        <v>9081.5182713573649</v>
      </c>
      <c r="K17" s="75"/>
      <c r="L17" s="75"/>
      <c r="M17" s="76"/>
      <c r="N17" s="76"/>
      <c r="O17" s="76"/>
      <c r="P17" s="77"/>
    </row>
    <row r="18" spans="1:16" x14ac:dyDescent="0.35">
      <c r="A18" s="72">
        <f>IF(B18="","",EDATE(A17,1))</f>
        <v>45566</v>
      </c>
      <c r="B18" s="69">
        <f>IF(B17="","",IF(SUM(B17)+1&lt;=$E$7,SUM(B17)+1,""))</f>
        <v>2</v>
      </c>
      <c r="C18" s="68">
        <f>IF(B18="","",G17)</f>
        <v>9081.5182713573649</v>
      </c>
      <c r="D18" s="73">
        <f t="shared" ref="D18:D19" si="0">IF(B18="","",IPMT($E$13/12,B18,$E$7,-$E$11,$E$12,0))</f>
        <v>44.650798167507034</v>
      </c>
      <c r="E18" s="73">
        <f t="shared" ref="E18:E19" si="1">IF(B18="","",PPMT($E$13/12,B18,$E$7,-$E$11,$E$12,0))</f>
        <v>60.980080475128716</v>
      </c>
      <c r="F18" s="73">
        <f t="shared" ref="F18:F19" si="2">IF(B18="","",SUM(D18:E18))</f>
        <v>105.63087864263575</v>
      </c>
      <c r="G18" s="68">
        <f t="shared" ref="G18:G19" si="3">IF(B18="","",SUM(C18)-SUM(E18))</f>
        <v>9020.5381908822364</v>
      </c>
      <c r="K18" s="75"/>
      <c r="L18" s="75"/>
      <c r="M18" s="76"/>
      <c r="N18" s="76"/>
      <c r="O18" s="76"/>
      <c r="P18" s="77"/>
    </row>
    <row r="19" spans="1:16" x14ac:dyDescent="0.35">
      <c r="A19" s="72">
        <f t="shared" ref="A19" si="4">IF(B19="","",EDATE(A18,1))</f>
        <v>45597</v>
      </c>
      <c r="B19" s="69">
        <f t="shared" ref="B19" si="5">IF(B18="","",IF(SUM(B18)+1&lt;=$E$7,SUM(B18)+1,""))</f>
        <v>3</v>
      </c>
      <c r="C19" s="68">
        <f t="shared" ref="C19" si="6">IF(B19="","",G18)</f>
        <v>9020.5381908822364</v>
      </c>
      <c r="D19" s="73">
        <f t="shared" si="0"/>
        <v>44.350979438504325</v>
      </c>
      <c r="E19" s="73">
        <f t="shared" si="1"/>
        <v>61.279899204131425</v>
      </c>
      <c r="F19" s="73">
        <f t="shared" si="2"/>
        <v>105.63087864263575</v>
      </c>
      <c r="G19" s="68">
        <f t="shared" si="3"/>
        <v>8959.2582916781048</v>
      </c>
      <c r="K19" s="75"/>
      <c r="L19" s="75"/>
      <c r="M19" s="76"/>
      <c r="N19" s="76"/>
      <c r="O19" s="76"/>
      <c r="P19" s="77"/>
    </row>
    <row r="20" spans="1:16" x14ac:dyDescent="0.35">
      <c r="A20" s="72">
        <f t="shared" ref="A20:A83" si="7">IF(B20="","",EDATE(A19,1))</f>
        <v>45627</v>
      </c>
      <c r="B20" s="69">
        <f t="shared" ref="B20:B83" si="8">IF(B19="","",IF(SUM(B19)+1&lt;=$E$7,SUM(B19)+1,""))</f>
        <v>4</v>
      </c>
      <c r="C20" s="68">
        <f t="shared" ref="C20:C83" si="9">IF(B20="","",G19)</f>
        <v>8959.2582916781048</v>
      </c>
      <c r="D20" s="73">
        <f t="shared" ref="D20:D83" si="10">IF(B20="","",IPMT($E$13/12,B20,$E$7,-$E$11,$E$12,0))</f>
        <v>44.049686600750682</v>
      </c>
      <c r="E20" s="73">
        <f t="shared" ref="E20:E83" si="11">IF(B20="","",PPMT($E$13/12,B20,$E$7,-$E$11,$E$12,0))</f>
        <v>61.581192041885082</v>
      </c>
      <c r="F20" s="73">
        <f t="shared" ref="F20:F83" si="12">IF(B20="","",SUM(D20:E20))</f>
        <v>105.63087864263576</v>
      </c>
      <c r="G20" s="68">
        <f t="shared" ref="G20:G83" si="13">IF(B20="","",SUM(C20)-SUM(E20))</f>
        <v>8897.6770996362193</v>
      </c>
      <c r="K20" s="75"/>
      <c r="L20" s="75"/>
      <c r="M20" s="76"/>
      <c r="N20" s="76"/>
      <c r="O20" s="76"/>
      <c r="P20" s="77"/>
    </row>
    <row r="21" spans="1:16" x14ac:dyDescent="0.35">
      <c r="A21" s="72">
        <f t="shared" si="7"/>
        <v>45658</v>
      </c>
      <c r="B21" s="69">
        <f t="shared" si="8"/>
        <v>5</v>
      </c>
      <c r="C21" s="68">
        <f t="shared" si="9"/>
        <v>8897.6770996362193</v>
      </c>
      <c r="D21" s="73">
        <f t="shared" si="10"/>
        <v>43.746912406544752</v>
      </c>
      <c r="E21" s="73">
        <f t="shared" si="11"/>
        <v>61.88396623609102</v>
      </c>
      <c r="F21" s="73">
        <f t="shared" si="12"/>
        <v>105.63087864263576</v>
      </c>
      <c r="G21" s="68">
        <f t="shared" si="13"/>
        <v>8835.7931334001278</v>
      </c>
      <c r="K21" s="75"/>
      <c r="L21" s="75"/>
      <c r="M21" s="76"/>
      <c r="N21" s="76"/>
      <c r="O21" s="76"/>
      <c r="P21" s="77"/>
    </row>
    <row r="22" spans="1:16" x14ac:dyDescent="0.35">
      <c r="A22" s="72">
        <f t="shared" si="7"/>
        <v>45689</v>
      </c>
      <c r="B22" s="69">
        <f t="shared" si="8"/>
        <v>6</v>
      </c>
      <c r="C22" s="68">
        <f t="shared" si="9"/>
        <v>8835.7931334001278</v>
      </c>
      <c r="D22" s="73">
        <f t="shared" si="10"/>
        <v>43.442649572550636</v>
      </c>
      <c r="E22" s="73">
        <f t="shared" si="11"/>
        <v>62.188229070085136</v>
      </c>
      <c r="F22" s="73">
        <f t="shared" si="12"/>
        <v>105.63087864263576</v>
      </c>
      <c r="G22" s="68">
        <f t="shared" si="13"/>
        <v>8773.6049043300427</v>
      </c>
      <c r="K22" s="75"/>
      <c r="L22" s="75"/>
      <c r="M22" s="76"/>
      <c r="N22" s="76"/>
      <c r="O22" s="76"/>
      <c r="P22" s="77"/>
    </row>
    <row r="23" spans="1:16" x14ac:dyDescent="0.35">
      <c r="A23" s="72">
        <f t="shared" si="7"/>
        <v>45717</v>
      </c>
      <c r="B23" s="69">
        <f t="shared" si="8"/>
        <v>7</v>
      </c>
      <c r="C23" s="68">
        <f t="shared" si="9"/>
        <v>8773.6049043300427</v>
      </c>
      <c r="D23" s="73">
        <f t="shared" si="10"/>
        <v>43.136890779622711</v>
      </c>
      <c r="E23" s="73">
        <f t="shared" si="11"/>
        <v>62.493987863013032</v>
      </c>
      <c r="F23" s="73">
        <f t="shared" si="12"/>
        <v>105.63087864263574</v>
      </c>
      <c r="G23" s="68">
        <f t="shared" si="13"/>
        <v>8711.1109164670288</v>
      </c>
      <c r="K23" s="75"/>
      <c r="L23" s="75"/>
      <c r="M23" s="76"/>
      <c r="N23" s="76"/>
      <c r="O23" s="76"/>
      <c r="P23" s="77"/>
    </row>
    <row r="24" spans="1:16" x14ac:dyDescent="0.35">
      <c r="A24" s="72">
        <f t="shared" si="7"/>
        <v>45748</v>
      </c>
      <c r="B24" s="69">
        <f t="shared" si="8"/>
        <v>8</v>
      </c>
      <c r="C24" s="68">
        <f t="shared" si="9"/>
        <v>8711.1109164670288</v>
      </c>
      <c r="D24" s="73">
        <f t="shared" si="10"/>
        <v>42.829628672629568</v>
      </c>
      <c r="E24" s="73">
        <f t="shared" si="11"/>
        <v>62.801249970006197</v>
      </c>
      <c r="F24" s="73">
        <f t="shared" si="12"/>
        <v>105.63087864263576</v>
      </c>
      <c r="G24" s="68">
        <f t="shared" si="13"/>
        <v>8648.3096664970235</v>
      </c>
      <c r="K24" s="75"/>
      <c r="L24" s="75"/>
      <c r="M24" s="76"/>
      <c r="N24" s="76"/>
      <c r="O24" s="76"/>
      <c r="P24" s="77"/>
    </row>
    <row r="25" spans="1:16" x14ac:dyDescent="0.35">
      <c r="A25" s="72">
        <f t="shared" si="7"/>
        <v>45778</v>
      </c>
      <c r="B25" s="69">
        <f t="shared" si="8"/>
        <v>9</v>
      </c>
      <c r="C25" s="68">
        <f t="shared" si="9"/>
        <v>8648.3096664970235</v>
      </c>
      <c r="D25" s="73">
        <f t="shared" si="10"/>
        <v>42.520855860277031</v>
      </c>
      <c r="E25" s="73">
        <f t="shared" si="11"/>
        <v>63.110022782358719</v>
      </c>
      <c r="F25" s="73">
        <f t="shared" si="12"/>
        <v>105.63087864263575</v>
      </c>
      <c r="G25" s="68">
        <f t="shared" si="13"/>
        <v>8585.1996437146645</v>
      </c>
      <c r="K25" s="75"/>
      <c r="L25" s="75"/>
      <c r="M25" s="76"/>
      <c r="N25" s="76"/>
      <c r="O25" s="76"/>
      <c r="P25" s="77"/>
    </row>
    <row r="26" spans="1:16" x14ac:dyDescent="0.35">
      <c r="A26" s="72">
        <f t="shared" si="7"/>
        <v>45809</v>
      </c>
      <c r="B26" s="69">
        <f t="shared" si="8"/>
        <v>10</v>
      </c>
      <c r="C26" s="68">
        <f t="shared" si="9"/>
        <v>8585.1996437146645</v>
      </c>
      <c r="D26" s="73">
        <f t="shared" si="10"/>
        <v>42.21056491493043</v>
      </c>
      <c r="E26" s="73">
        <f t="shared" si="11"/>
        <v>63.42031372770532</v>
      </c>
      <c r="F26" s="73">
        <f t="shared" si="12"/>
        <v>105.63087864263575</v>
      </c>
      <c r="G26" s="68">
        <f t="shared" si="13"/>
        <v>8521.7793299869591</v>
      </c>
      <c r="K26" s="75"/>
      <c r="L26" s="75"/>
      <c r="M26" s="76"/>
      <c r="N26" s="76"/>
      <c r="O26" s="76"/>
      <c r="P26" s="77"/>
    </row>
    <row r="27" spans="1:16" x14ac:dyDescent="0.35">
      <c r="A27" s="72">
        <f t="shared" si="7"/>
        <v>45839</v>
      </c>
      <c r="B27" s="69">
        <f t="shared" si="8"/>
        <v>11</v>
      </c>
      <c r="C27" s="68">
        <f t="shared" si="9"/>
        <v>8521.7793299869591</v>
      </c>
      <c r="D27" s="73">
        <f t="shared" si="10"/>
        <v>41.89874837243589</v>
      </c>
      <c r="E27" s="73">
        <f t="shared" si="11"/>
        <v>63.732130270199875</v>
      </c>
      <c r="F27" s="73">
        <f t="shared" si="12"/>
        <v>105.63087864263576</v>
      </c>
      <c r="G27" s="68">
        <f t="shared" si="13"/>
        <v>8458.0471997167588</v>
      </c>
    </row>
    <row r="28" spans="1:16" x14ac:dyDescent="0.35">
      <c r="A28" s="72">
        <f t="shared" si="7"/>
        <v>45870</v>
      </c>
      <c r="B28" s="69">
        <f t="shared" si="8"/>
        <v>12</v>
      </c>
      <c r="C28" s="68">
        <f t="shared" si="9"/>
        <v>8458.0471997167588</v>
      </c>
      <c r="D28" s="73">
        <f t="shared" si="10"/>
        <v>41.585398731940728</v>
      </c>
      <c r="E28" s="73">
        <f t="shared" si="11"/>
        <v>64.045479910695008</v>
      </c>
      <c r="F28" s="73">
        <f t="shared" si="12"/>
        <v>105.63087864263574</v>
      </c>
      <c r="G28" s="68">
        <f t="shared" si="13"/>
        <v>8394.0017198060632</v>
      </c>
    </row>
    <row r="29" spans="1:16" x14ac:dyDescent="0.35">
      <c r="A29" s="72">
        <f t="shared" si="7"/>
        <v>45901</v>
      </c>
      <c r="B29" s="69">
        <f t="shared" si="8"/>
        <v>13</v>
      </c>
      <c r="C29" s="68">
        <f t="shared" si="9"/>
        <v>8394.0017198060632</v>
      </c>
      <c r="D29" s="73">
        <f t="shared" si="10"/>
        <v>41.270508455713149</v>
      </c>
      <c r="E29" s="73">
        <f t="shared" si="11"/>
        <v>64.360370186922594</v>
      </c>
      <c r="F29" s="73">
        <f t="shared" si="12"/>
        <v>105.63087864263574</v>
      </c>
      <c r="G29" s="68">
        <f t="shared" si="13"/>
        <v>8329.6413496191399</v>
      </c>
    </row>
    <row r="30" spans="1:16" x14ac:dyDescent="0.35">
      <c r="A30" s="72">
        <f t="shared" si="7"/>
        <v>45931</v>
      </c>
      <c r="B30" s="69">
        <f t="shared" si="8"/>
        <v>14</v>
      </c>
      <c r="C30" s="68">
        <f t="shared" si="9"/>
        <v>8329.6413496191399</v>
      </c>
      <c r="D30" s="73">
        <f t="shared" si="10"/>
        <v>40.954069968960788</v>
      </c>
      <c r="E30" s="73">
        <f t="shared" si="11"/>
        <v>64.676808673674969</v>
      </c>
      <c r="F30" s="73">
        <f t="shared" si="12"/>
        <v>105.63087864263576</v>
      </c>
      <c r="G30" s="68">
        <f t="shared" si="13"/>
        <v>8264.9645409454643</v>
      </c>
    </row>
    <row r="31" spans="1:16" x14ac:dyDescent="0.35">
      <c r="A31" s="72">
        <f t="shared" si="7"/>
        <v>45962</v>
      </c>
      <c r="B31" s="69">
        <f t="shared" si="8"/>
        <v>15</v>
      </c>
      <c r="C31" s="68">
        <f t="shared" si="9"/>
        <v>8264.9645409454643</v>
      </c>
      <c r="D31" s="73">
        <f t="shared" si="10"/>
        <v>40.63607565964854</v>
      </c>
      <c r="E31" s="73">
        <f t="shared" si="11"/>
        <v>64.99480298298721</v>
      </c>
      <c r="F31" s="73">
        <f t="shared" si="12"/>
        <v>105.63087864263575</v>
      </c>
      <c r="G31" s="68">
        <f t="shared" si="13"/>
        <v>8199.9697379624777</v>
      </c>
    </row>
    <row r="32" spans="1:16" x14ac:dyDescent="0.35">
      <c r="A32" s="72">
        <f t="shared" si="7"/>
        <v>45992</v>
      </c>
      <c r="B32" s="69">
        <f t="shared" si="8"/>
        <v>16</v>
      </c>
      <c r="C32" s="68">
        <f t="shared" si="9"/>
        <v>8199.9697379624777</v>
      </c>
      <c r="D32" s="73">
        <f t="shared" si="10"/>
        <v>40.316517878315523</v>
      </c>
      <c r="E32" s="73">
        <f t="shared" si="11"/>
        <v>65.314360764320227</v>
      </c>
      <c r="F32" s="73">
        <f t="shared" si="12"/>
        <v>105.63087864263575</v>
      </c>
      <c r="G32" s="68">
        <f t="shared" si="13"/>
        <v>8134.6553771981571</v>
      </c>
    </row>
    <row r="33" spans="1:7" x14ac:dyDescent="0.35">
      <c r="A33" s="72">
        <f t="shared" si="7"/>
        <v>46023</v>
      </c>
      <c r="B33" s="69">
        <f t="shared" si="8"/>
        <v>17</v>
      </c>
      <c r="C33" s="68">
        <f t="shared" si="9"/>
        <v>8134.6553771981571</v>
      </c>
      <c r="D33" s="73">
        <f t="shared" si="10"/>
        <v>39.995388937890958</v>
      </c>
      <c r="E33" s="73">
        <f t="shared" si="11"/>
        <v>65.635489704744799</v>
      </c>
      <c r="F33" s="73">
        <f t="shared" si="12"/>
        <v>105.63087864263576</v>
      </c>
      <c r="G33" s="68">
        <f t="shared" si="13"/>
        <v>8069.0198874934122</v>
      </c>
    </row>
    <row r="34" spans="1:7" x14ac:dyDescent="0.35">
      <c r="A34" s="72">
        <f t="shared" si="7"/>
        <v>46054</v>
      </c>
      <c r="B34" s="69">
        <f t="shared" si="8"/>
        <v>18</v>
      </c>
      <c r="C34" s="68">
        <f t="shared" si="9"/>
        <v>8069.0198874934122</v>
      </c>
      <c r="D34" s="73">
        <f t="shared" si="10"/>
        <v>39.672681113509292</v>
      </c>
      <c r="E34" s="73">
        <f t="shared" si="11"/>
        <v>65.958197529126465</v>
      </c>
      <c r="F34" s="73">
        <f t="shared" si="12"/>
        <v>105.63087864263576</v>
      </c>
      <c r="G34" s="68">
        <f t="shared" si="13"/>
        <v>8003.0616899642855</v>
      </c>
    </row>
    <row r="35" spans="1:7" x14ac:dyDescent="0.35">
      <c r="A35" s="72">
        <f t="shared" si="7"/>
        <v>46082</v>
      </c>
      <c r="B35" s="69">
        <f t="shared" si="8"/>
        <v>19</v>
      </c>
      <c r="C35" s="68">
        <f t="shared" si="9"/>
        <v>8003.0616899642855</v>
      </c>
      <c r="D35" s="73">
        <f t="shared" si="10"/>
        <v>39.348386642324421</v>
      </c>
      <c r="E35" s="73">
        <f t="shared" si="11"/>
        <v>66.282492000311336</v>
      </c>
      <c r="F35" s="73">
        <f t="shared" si="12"/>
        <v>105.63087864263576</v>
      </c>
      <c r="G35" s="68">
        <f t="shared" si="13"/>
        <v>7936.7791979639742</v>
      </c>
    </row>
    <row r="36" spans="1:7" x14ac:dyDescent="0.35">
      <c r="A36" s="72">
        <f t="shared" si="7"/>
        <v>46113</v>
      </c>
      <c r="B36" s="69">
        <f t="shared" si="8"/>
        <v>20</v>
      </c>
      <c r="C36" s="68">
        <f t="shared" si="9"/>
        <v>7936.7791979639742</v>
      </c>
      <c r="D36" s="73">
        <f t="shared" si="10"/>
        <v>39.022497723322886</v>
      </c>
      <c r="E36" s="73">
        <f t="shared" si="11"/>
        <v>66.608380919312864</v>
      </c>
      <c r="F36" s="73">
        <f t="shared" si="12"/>
        <v>105.63087864263575</v>
      </c>
      <c r="G36" s="68">
        <f t="shared" si="13"/>
        <v>7870.1708170446609</v>
      </c>
    </row>
    <row r="37" spans="1:7" x14ac:dyDescent="0.35">
      <c r="A37" s="72">
        <f t="shared" si="7"/>
        <v>46143</v>
      </c>
      <c r="B37" s="69">
        <f t="shared" si="8"/>
        <v>21</v>
      </c>
      <c r="C37" s="68">
        <f t="shared" si="9"/>
        <v>7870.1708170446609</v>
      </c>
      <c r="D37" s="73">
        <f t="shared" si="10"/>
        <v>38.695006517136264</v>
      </c>
      <c r="E37" s="73">
        <f t="shared" si="11"/>
        <v>66.935872125499486</v>
      </c>
      <c r="F37" s="73">
        <f t="shared" si="12"/>
        <v>105.63087864263575</v>
      </c>
      <c r="G37" s="68">
        <f t="shared" si="13"/>
        <v>7803.2349449191615</v>
      </c>
    </row>
    <row r="38" spans="1:7" x14ac:dyDescent="0.35">
      <c r="A38" s="72">
        <f t="shared" si="7"/>
        <v>46174</v>
      </c>
      <c r="B38" s="69">
        <f t="shared" si="8"/>
        <v>22</v>
      </c>
      <c r="C38" s="68">
        <f t="shared" si="9"/>
        <v>7803.2349449191615</v>
      </c>
      <c r="D38" s="73">
        <f t="shared" si="10"/>
        <v>38.365905145852558</v>
      </c>
      <c r="E38" s="73">
        <f t="shared" si="11"/>
        <v>67.264973496783185</v>
      </c>
      <c r="F38" s="73">
        <f t="shared" si="12"/>
        <v>105.63087864263574</v>
      </c>
      <c r="G38" s="68">
        <f t="shared" si="13"/>
        <v>7735.969971422378</v>
      </c>
    </row>
    <row r="39" spans="1:7" x14ac:dyDescent="0.35">
      <c r="A39" s="72">
        <f t="shared" si="7"/>
        <v>46204</v>
      </c>
      <c r="B39" s="69">
        <f t="shared" si="8"/>
        <v>23</v>
      </c>
      <c r="C39" s="68">
        <f t="shared" si="9"/>
        <v>7735.969971422378</v>
      </c>
      <c r="D39" s="73">
        <f t="shared" si="10"/>
        <v>38.035185692826708</v>
      </c>
      <c r="E39" s="73">
        <f t="shared" si="11"/>
        <v>67.595692949809049</v>
      </c>
      <c r="F39" s="73">
        <f t="shared" si="12"/>
        <v>105.63087864263576</v>
      </c>
      <c r="G39" s="68">
        <f t="shared" si="13"/>
        <v>7668.3742784725691</v>
      </c>
    </row>
    <row r="40" spans="1:7" x14ac:dyDescent="0.35">
      <c r="A40" s="72">
        <f t="shared" si="7"/>
        <v>46235</v>
      </c>
      <c r="B40" s="69">
        <f t="shared" si="8"/>
        <v>24</v>
      </c>
      <c r="C40" s="68">
        <f t="shared" si="9"/>
        <v>7668.3742784725691</v>
      </c>
      <c r="D40" s="73">
        <f t="shared" si="10"/>
        <v>37.702840202490151</v>
      </c>
      <c r="E40" s="73">
        <f t="shared" si="11"/>
        <v>67.928038440145599</v>
      </c>
      <c r="F40" s="73">
        <f t="shared" si="12"/>
        <v>105.63087864263575</v>
      </c>
      <c r="G40" s="68">
        <f t="shared" si="13"/>
        <v>7600.4462400324237</v>
      </c>
    </row>
    <row r="41" spans="1:7" x14ac:dyDescent="0.35">
      <c r="A41" s="72">
        <f t="shared" si="7"/>
        <v>46266</v>
      </c>
      <c r="B41" s="69">
        <f t="shared" si="8"/>
        <v>25</v>
      </c>
      <c r="C41" s="68">
        <f t="shared" si="9"/>
        <v>7600.4462400324237</v>
      </c>
      <c r="D41" s="73">
        <f t="shared" si="10"/>
        <v>37.368860680159422</v>
      </c>
      <c r="E41" s="73">
        <f t="shared" si="11"/>
        <v>68.262017962476321</v>
      </c>
      <c r="F41" s="73">
        <f t="shared" si="12"/>
        <v>105.63087864263574</v>
      </c>
      <c r="G41" s="68">
        <f t="shared" si="13"/>
        <v>7532.1842220699473</v>
      </c>
    </row>
    <row r="42" spans="1:7" x14ac:dyDescent="0.35">
      <c r="A42" s="72">
        <f t="shared" si="7"/>
        <v>46296</v>
      </c>
      <c r="B42" s="69">
        <f t="shared" si="8"/>
        <v>26</v>
      </c>
      <c r="C42" s="68">
        <f t="shared" si="9"/>
        <v>7532.1842220699473</v>
      </c>
      <c r="D42" s="73">
        <f t="shared" si="10"/>
        <v>37.033239091843917</v>
      </c>
      <c r="E42" s="73">
        <f t="shared" si="11"/>
        <v>68.59763955079184</v>
      </c>
      <c r="F42" s="73">
        <f t="shared" si="12"/>
        <v>105.63087864263576</v>
      </c>
      <c r="G42" s="68">
        <f t="shared" si="13"/>
        <v>7463.5865825191559</v>
      </c>
    </row>
    <row r="43" spans="1:7" x14ac:dyDescent="0.35">
      <c r="A43" s="72">
        <f t="shared" si="7"/>
        <v>46327</v>
      </c>
      <c r="B43" s="69">
        <f t="shared" si="8"/>
        <v>27</v>
      </c>
      <c r="C43" s="68">
        <f t="shared" si="9"/>
        <v>7463.5865825191559</v>
      </c>
      <c r="D43" s="73">
        <f t="shared" si="10"/>
        <v>36.695967364052528</v>
      </c>
      <c r="E43" s="73">
        <f t="shared" si="11"/>
        <v>68.934911278583229</v>
      </c>
      <c r="F43" s="73">
        <f t="shared" si="12"/>
        <v>105.63087864263576</v>
      </c>
      <c r="G43" s="68">
        <f t="shared" si="13"/>
        <v>7394.6516712405728</v>
      </c>
    </row>
    <row r="44" spans="1:7" x14ac:dyDescent="0.35">
      <c r="A44" s="72">
        <f t="shared" si="7"/>
        <v>46357</v>
      </c>
      <c r="B44" s="69">
        <f t="shared" si="8"/>
        <v>28</v>
      </c>
      <c r="C44" s="68">
        <f t="shared" si="9"/>
        <v>7394.6516712405728</v>
      </c>
      <c r="D44" s="73">
        <f t="shared" si="10"/>
        <v>36.357037383599497</v>
      </c>
      <c r="E44" s="73">
        <f t="shared" si="11"/>
        <v>69.27384125903626</v>
      </c>
      <c r="F44" s="73">
        <f t="shared" si="12"/>
        <v>105.63087864263576</v>
      </c>
      <c r="G44" s="68">
        <f t="shared" si="13"/>
        <v>7325.3778299815367</v>
      </c>
    </row>
    <row r="45" spans="1:7" x14ac:dyDescent="0.35">
      <c r="A45" s="72">
        <f t="shared" si="7"/>
        <v>46388</v>
      </c>
      <c r="B45" s="69">
        <f t="shared" si="8"/>
        <v>29</v>
      </c>
      <c r="C45" s="68">
        <f t="shared" si="9"/>
        <v>7325.3778299815367</v>
      </c>
      <c r="D45" s="73">
        <f t="shared" si="10"/>
        <v>36.016440997409234</v>
      </c>
      <c r="E45" s="73">
        <f t="shared" si="11"/>
        <v>69.614437645226516</v>
      </c>
      <c r="F45" s="73">
        <f t="shared" si="12"/>
        <v>105.63087864263575</v>
      </c>
      <c r="G45" s="68">
        <f t="shared" si="13"/>
        <v>7255.7633923363101</v>
      </c>
    </row>
    <row r="46" spans="1:7" x14ac:dyDescent="0.35">
      <c r="A46" s="72">
        <f t="shared" si="7"/>
        <v>46419</v>
      </c>
      <c r="B46" s="69">
        <f t="shared" si="8"/>
        <v>30</v>
      </c>
      <c r="C46" s="68">
        <f t="shared" si="9"/>
        <v>7255.7633923363101</v>
      </c>
      <c r="D46" s="73">
        <f t="shared" si="10"/>
        <v>35.674170012320204</v>
      </c>
      <c r="E46" s="73">
        <f t="shared" si="11"/>
        <v>69.956708630315546</v>
      </c>
      <c r="F46" s="73">
        <f t="shared" si="12"/>
        <v>105.63087864263575</v>
      </c>
      <c r="G46" s="68">
        <f t="shared" si="13"/>
        <v>7185.8066837059941</v>
      </c>
    </row>
    <row r="47" spans="1:7" x14ac:dyDescent="0.35">
      <c r="A47" s="72">
        <f t="shared" si="7"/>
        <v>46447</v>
      </c>
      <c r="B47" s="69">
        <f t="shared" si="8"/>
        <v>31</v>
      </c>
      <c r="C47" s="68">
        <f t="shared" si="9"/>
        <v>7185.8066837059941</v>
      </c>
      <c r="D47" s="73">
        <f t="shared" si="10"/>
        <v>35.330216194887818</v>
      </c>
      <c r="E47" s="73">
        <f t="shared" si="11"/>
        <v>70.300662447747939</v>
      </c>
      <c r="F47" s="73">
        <f t="shared" si="12"/>
        <v>105.63087864263576</v>
      </c>
      <c r="G47" s="68">
        <f t="shared" si="13"/>
        <v>7115.5060212582466</v>
      </c>
    </row>
    <row r="48" spans="1:7" x14ac:dyDescent="0.35">
      <c r="A48" s="72">
        <f t="shared" si="7"/>
        <v>46478</v>
      </c>
      <c r="B48" s="69">
        <f t="shared" si="8"/>
        <v>32</v>
      </c>
      <c r="C48" s="68">
        <f t="shared" si="9"/>
        <v>7115.5060212582466</v>
      </c>
      <c r="D48" s="73">
        <f t="shared" si="10"/>
        <v>34.98457127118639</v>
      </c>
      <c r="E48" s="73">
        <f t="shared" si="11"/>
        <v>70.646307371449353</v>
      </c>
      <c r="F48" s="73">
        <f t="shared" si="12"/>
        <v>105.63087864263574</v>
      </c>
      <c r="G48" s="68">
        <f t="shared" si="13"/>
        <v>7044.8597138867972</v>
      </c>
    </row>
    <row r="49" spans="1:7" x14ac:dyDescent="0.35">
      <c r="A49" s="72">
        <f t="shared" si="7"/>
        <v>46508</v>
      </c>
      <c r="B49" s="69">
        <f t="shared" si="8"/>
        <v>33</v>
      </c>
      <c r="C49" s="68">
        <f t="shared" si="9"/>
        <v>7044.8597138867972</v>
      </c>
      <c r="D49" s="73">
        <f t="shared" si="10"/>
        <v>34.637226926610104</v>
      </c>
      <c r="E49" s="73">
        <f t="shared" si="11"/>
        <v>70.993651716025653</v>
      </c>
      <c r="F49" s="73">
        <f t="shared" si="12"/>
        <v>105.63087864263576</v>
      </c>
      <c r="G49" s="68">
        <f t="shared" si="13"/>
        <v>6973.8660621707713</v>
      </c>
    </row>
    <row r="50" spans="1:7" x14ac:dyDescent="0.35">
      <c r="A50" s="72">
        <f t="shared" si="7"/>
        <v>46539</v>
      </c>
      <c r="B50" s="69">
        <f t="shared" si="8"/>
        <v>34</v>
      </c>
      <c r="C50" s="68">
        <f t="shared" si="9"/>
        <v>6973.8660621707713</v>
      </c>
      <c r="D50" s="73">
        <f t="shared" si="10"/>
        <v>34.288174805672973</v>
      </c>
      <c r="E50" s="73">
        <f t="shared" si="11"/>
        <v>71.342703836962784</v>
      </c>
      <c r="F50" s="73">
        <f t="shared" si="12"/>
        <v>105.63087864263576</v>
      </c>
      <c r="G50" s="68">
        <f t="shared" si="13"/>
        <v>6902.5233583338086</v>
      </c>
    </row>
    <row r="51" spans="1:7" x14ac:dyDescent="0.35">
      <c r="A51" s="72">
        <f t="shared" si="7"/>
        <v>46569</v>
      </c>
      <c r="B51" s="69">
        <f t="shared" si="8"/>
        <v>35</v>
      </c>
      <c r="C51" s="68">
        <f t="shared" si="9"/>
        <v>6902.5233583338086</v>
      </c>
      <c r="D51" s="73">
        <f t="shared" si="10"/>
        <v>33.9374065118079</v>
      </c>
      <c r="E51" s="73">
        <f t="shared" si="11"/>
        <v>71.693472130827843</v>
      </c>
      <c r="F51" s="73">
        <f t="shared" si="12"/>
        <v>105.63087864263574</v>
      </c>
      <c r="G51" s="68">
        <f t="shared" si="13"/>
        <v>6830.8298862029806</v>
      </c>
    </row>
    <row r="52" spans="1:7" x14ac:dyDescent="0.35">
      <c r="A52" s="72">
        <f t="shared" si="7"/>
        <v>46600</v>
      </c>
      <c r="B52" s="69">
        <f t="shared" si="8"/>
        <v>36</v>
      </c>
      <c r="C52" s="68">
        <f t="shared" si="9"/>
        <v>6830.8298862029806</v>
      </c>
      <c r="D52" s="73">
        <f t="shared" si="10"/>
        <v>33.584913607164658</v>
      </c>
      <c r="E52" s="73">
        <f t="shared" si="11"/>
        <v>72.045965035471085</v>
      </c>
      <c r="F52" s="73">
        <f t="shared" si="12"/>
        <v>105.63087864263574</v>
      </c>
      <c r="G52" s="68">
        <f t="shared" si="13"/>
        <v>6758.7839211675091</v>
      </c>
    </row>
    <row r="53" spans="1:7" x14ac:dyDescent="0.35">
      <c r="A53" s="72">
        <f t="shared" si="7"/>
        <v>46631</v>
      </c>
      <c r="B53" s="69">
        <f t="shared" si="8"/>
        <v>37</v>
      </c>
      <c r="C53" s="68">
        <f t="shared" si="9"/>
        <v>6758.7839211675091</v>
      </c>
      <c r="D53" s="73">
        <f t="shared" si="10"/>
        <v>33.230687612406939</v>
      </c>
      <c r="E53" s="73">
        <f t="shared" si="11"/>
        <v>72.400191030228825</v>
      </c>
      <c r="F53" s="73">
        <f t="shared" si="12"/>
        <v>105.63087864263576</v>
      </c>
      <c r="G53" s="68">
        <f t="shared" si="13"/>
        <v>6686.3837301372805</v>
      </c>
    </row>
    <row r="54" spans="1:7" x14ac:dyDescent="0.35">
      <c r="A54" s="72">
        <f t="shared" si="7"/>
        <v>46661</v>
      </c>
      <c r="B54" s="69">
        <f t="shared" si="8"/>
        <v>38</v>
      </c>
      <c r="C54" s="68">
        <f t="shared" si="9"/>
        <v>6686.3837301372805</v>
      </c>
      <c r="D54" s="73">
        <f t="shared" si="10"/>
        <v>32.874720006508305</v>
      </c>
      <c r="E54" s="73">
        <f t="shared" si="11"/>
        <v>72.756158636127452</v>
      </c>
      <c r="F54" s="73">
        <f t="shared" si="12"/>
        <v>105.63087864263576</v>
      </c>
      <c r="G54" s="68">
        <f t="shared" si="13"/>
        <v>6613.6275715011534</v>
      </c>
    </row>
    <row r="55" spans="1:7" x14ac:dyDescent="0.35">
      <c r="A55" s="72">
        <f t="shared" si="7"/>
        <v>46692</v>
      </c>
      <c r="B55" s="69">
        <f t="shared" si="8"/>
        <v>39</v>
      </c>
      <c r="C55" s="68">
        <f t="shared" si="9"/>
        <v>6613.6275715011534</v>
      </c>
      <c r="D55" s="73">
        <f t="shared" si="10"/>
        <v>32.517002226547355</v>
      </c>
      <c r="E55" s="73">
        <f t="shared" si="11"/>
        <v>73.113876416088402</v>
      </c>
      <c r="F55" s="73">
        <f t="shared" si="12"/>
        <v>105.63087864263576</v>
      </c>
      <c r="G55" s="68">
        <f t="shared" si="13"/>
        <v>6540.5136950850647</v>
      </c>
    </row>
    <row r="56" spans="1:7" x14ac:dyDescent="0.35">
      <c r="A56" s="72">
        <f t="shared" si="7"/>
        <v>46722</v>
      </c>
      <c r="B56" s="69">
        <f t="shared" si="8"/>
        <v>40</v>
      </c>
      <c r="C56" s="68">
        <f t="shared" si="9"/>
        <v>6540.5136950850647</v>
      </c>
      <c r="D56" s="73">
        <f t="shared" si="10"/>
        <v>32.157525667501581</v>
      </c>
      <c r="E56" s="73">
        <f t="shared" si="11"/>
        <v>73.473352975134162</v>
      </c>
      <c r="F56" s="73">
        <f t="shared" si="12"/>
        <v>105.63087864263574</v>
      </c>
      <c r="G56" s="68">
        <f t="shared" si="13"/>
        <v>6467.0403421099309</v>
      </c>
    </row>
    <row r="57" spans="1:7" x14ac:dyDescent="0.35">
      <c r="A57" s="72">
        <f t="shared" si="7"/>
        <v>46753</v>
      </c>
      <c r="B57" s="69">
        <f t="shared" si="8"/>
        <v>41</v>
      </c>
      <c r="C57" s="68">
        <f t="shared" si="9"/>
        <v>6467.0403421099309</v>
      </c>
      <c r="D57" s="73">
        <f t="shared" si="10"/>
        <v>31.796281682040505</v>
      </c>
      <c r="E57" s="73">
        <f t="shared" si="11"/>
        <v>73.834596960595249</v>
      </c>
      <c r="F57" s="73">
        <f t="shared" si="12"/>
        <v>105.63087864263575</v>
      </c>
      <c r="G57" s="68">
        <f t="shared" si="13"/>
        <v>6393.2057451493356</v>
      </c>
    </row>
    <row r="58" spans="1:7" x14ac:dyDescent="0.35">
      <c r="A58" s="72">
        <f t="shared" si="7"/>
        <v>46784</v>
      </c>
      <c r="B58" s="69">
        <f t="shared" si="8"/>
        <v>42</v>
      </c>
      <c r="C58" s="68">
        <f t="shared" si="9"/>
        <v>6393.2057451493356</v>
      </c>
      <c r="D58" s="73">
        <f t="shared" si="10"/>
        <v>31.433261580317577</v>
      </c>
      <c r="E58" s="73">
        <f t="shared" si="11"/>
        <v>74.197617062318173</v>
      </c>
      <c r="F58" s="73">
        <f t="shared" si="12"/>
        <v>105.63087864263575</v>
      </c>
      <c r="G58" s="68">
        <f t="shared" si="13"/>
        <v>6319.0081280870172</v>
      </c>
    </row>
    <row r="59" spans="1:7" x14ac:dyDescent="0.35">
      <c r="A59" s="72">
        <f t="shared" si="7"/>
        <v>46813</v>
      </c>
      <c r="B59" s="69">
        <f t="shared" si="8"/>
        <v>43</v>
      </c>
      <c r="C59" s="68">
        <f t="shared" si="9"/>
        <v>6319.0081280870172</v>
      </c>
      <c r="D59" s="73">
        <f t="shared" si="10"/>
        <v>31.068456629761179</v>
      </c>
      <c r="E59" s="73">
        <f t="shared" si="11"/>
        <v>74.562422012874578</v>
      </c>
      <c r="F59" s="73">
        <f t="shared" si="12"/>
        <v>105.63087864263576</v>
      </c>
      <c r="G59" s="68">
        <f t="shared" si="13"/>
        <v>6244.4457060741424</v>
      </c>
    </row>
    <row r="60" spans="1:7" x14ac:dyDescent="0.35">
      <c r="A60" s="72">
        <f t="shared" si="7"/>
        <v>46844</v>
      </c>
      <c r="B60" s="69">
        <f t="shared" si="8"/>
        <v>44</v>
      </c>
      <c r="C60" s="68">
        <f t="shared" si="9"/>
        <v>6244.4457060741424</v>
      </c>
      <c r="D60" s="73">
        <f t="shared" si="10"/>
        <v>30.701858054864552</v>
      </c>
      <c r="E60" s="73">
        <f t="shared" si="11"/>
        <v>74.929020587771205</v>
      </c>
      <c r="F60" s="73">
        <f t="shared" si="12"/>
        <v>105.63087864263576</v>
      </c>
      <c r="G60" s="68">
        <f t="shared" si="13"/>
        <v>6169.516685486371</v>
      </c>
    </row>
    <row r="61" spans="1:7" x14ac:dyDescent="0.35">
      <c r="A61" s="72">
        <f t="shared" si="7"/>
        <v>46874</v>
      </c>
      <c r="B61" s="69">
        <f t="shared" si="8"/>
        <v>45</v>
      </c>
      <c r="C61" s="68">
        <f t="shared" si="9"/>
        <v>6169.516685486371</v>
      </c>
      <c r="D61" s="73">
        <f t="shared" si="10"/>
        <v>30.333457036974668</v>
      </c>
      <c r="E61" s="73">
        <f t="shared" si="11"/>
        <v>75.297421605661071</v>
      </c>
      <c r="F61" s="73">
        <f t="shared" si="12"/>
        <v>105.63087864263574</v>
      </c>
      <c r="G61" s="68">
        <f t="shared" si="13"/>
        <v>6094.2192638807101</v>
      </c>
    </row>
    <row r="62" spans="1:7" x14ac:dyDescent="0.35">
      <c r="A62" s="72">
        <f t="shared" si="7"/>
        <v>46905</v>
      </c>
      <c r="B62" s="69">
        <f t="shared" si="8"/>
        <v>46</v>
      </c>
      <c r="C62" s="68">
        <f t="shared" si="9"/>
        <v>6094.2192638807101</v>
      </c>
      <c r="D62" s="73">
        <f t="shared" si="10"/>
        <v>29.963244714080176</v>
      </c>
      <c r="E62" s="73">
        <f t="shared" si="11"/>
        <v>75.667633928555574</v>
      </c>
      <c r="F62" s="73">
        <f t="shared" si="12"/>
        <v>105.63087864263575</v>
      </c>
      <c r="G62" s="68">
        <f t="shared" si="13"/>
        <v>6018.5516299521541</v>
      </c>
    </row>
    <row r="63" spans="1:7" x14ac:dyDescent="0.35">
      <c r="A63" s="72">
        <f t="shared" si="7"/>
        <v>46935</v>
      </c>
      <c r="B63" s="69">
        <f t="shared" si="8"/>
        <v>47</v>
      </c>
      <c r="C63" s="68">
        <f t="shared" si="9"/>
        <v>6018.5516299521541</v>
      </c>
      <c r="D63" s="73">
        <f t="shared" si="10"/>
        <v>29.591212180598106</v>
      </c>
      <c r="E63" s="73">
        <f t="shared" si="11"/>
        <v>76.039666462037644</v>
      </c>
      <c r="F63" s="73">
        <f t="shared" si="12"/>
        <v>105.63087864263575</v>
      </c>
      <c r="G63" s="68">
        <f t="shared" si="13"/>
        <v>5942.5119634901166</v>
      </c>
    </row>
    <row r="64" spans="1:7" x14ac:dyDescent="0.35">
      <c r="A64" s="72">
        <f t="shared" si="7"/>
        <v>46966</v>
      </c>
      <c r="B64" s="69">
        <f t="shared" si="8"/>
        <v>48</v>
      </c>
      <c r="C64" s="68">
        <f t="shared" si="9"/>
        <v>5942.5119634901166</v>
      </c>
      <c r="D64" s="73">
        <f t="shared" si="10"/>
        <v>29.217350487159756</v>
      </c>
      <c r="E64" s="73">
        <f t="shared" si="11"/>
        <v>76.413528155476001</v>
      </c>
      <c r="F64" s="73">
        <f t="shared" si="12"/>
        <v>105.63087864263576</v>
      </c>
      <c r="G64" s="68">
        <f t="shared" si="13"/>
        <v>5866.0984353346403</v>
      </c>
    </row>
    <row r="65" spans="1:7" x14ac:dyDescent="0.35">
      <c r="A65" s="72">
        <f t="shared" si="7"/>
        <v>46997</v>
      </c>
      <c r="B65" s="69">
        <f t="shared" si="8"/>
        <v>49</v>
      </c>
      <c r="C65" s="68">
        <f t="shared" si="9"/>
        <v>5866.0984353346403</v>
      </c>
      <c r="D65" s="73">
        <f t="shared" si="10"/>
        <v>28.841650640395333</v>
      </c>
      <c r="E65" s="73">
        <f t="shared" si="11"/>
        <v>76.789228002240421</v>
      </c>
      <c r="F65" s="73">
        <f t="shared" si="12"/>
        <v>105.63087864263575</v>
      </c>
      <c r="G65" s="68">
        <f t="shared" si="13"/>
        <v>5789.3092073323996</v>
      </c>
    </row>
    <row r="66" spans="1:7" x14ac:dyDescent="0.35">
      <c r="A66" s="72">
        <f t="shared" si="7"/>
        <v>47027</v>
      </c>
      <c r="B66" s="69">
        <f t="shared" si="8"/>
        <v>50</v>
      </c>
      <c r="C66" s="68">
        <f t="shared" si="9"/>
        <v>5789.3092073323996</v>
      </c>
      <c r="D66" s="73">
        <f t="shared" si="10"/>
        <v>28.464103602717653</v>
      </c>
      <c r="E66" s="73">
        <f t="shared" si="11"/>
        <v>77.166775039918107</v>
      </c>
      <c r="F66" s="73">
        <f t="shared" si="12"/>
        <v>105.63087864263576</v>
      </c>
      <c r="G66" s="68">
        <f t="shared" si="13"/>
        <v>5712.1424322924813</v>
      </c>
    </row>
    <row r="67" spans="1:7" x14ac:dyDescent="0.35">
      <c r="A67" s="72">
        <f t="shared" si="7"/>
        <v>47058</v>
      </c>
      <c r="B67" s="69">
        <f t="shared" si="8"/>
        <v>51</v>
      </c>
      <c r="C67" s="68">
        <f t="shared" si="9"/>
        <v>5712.1424322924813</v>
      </c>
      <c r="D67" s="73">
        <f t="shared" si="10"/>
        <v>28.084700292104721</v>
      </c>
      <c r="E67" s="73">
        <f t="shared" si="11"/>
        <v>77.546178350531036</v>
      </c>
      <c r="F67" s="73">
        <f t="shared" si="12"/>
        <v>105.63087864263576</v>
      </c>
      <c r="G67" s="68">
        <f t="shared" si="13"/>
        <v>5634.5962539419506</v>
      </c>
    </row>
    <row r="68" spans="1:7" x14ac:dyDescent="0.35">
      <c r="A68" s="72">
        <f t="shared" si="7"/>
        <v>47088</v>
      </c>
      <c r="B68" s="69">
        <f t="shared" si="8"/>
        <v>52</v>
      </c>
      <c r="C68" s="68">
        <f t="shared" si="9"/>
        <v>5634.5962539419506</v>
      </c>
      <c r="D68" s="73">
        <f t="shared" si="10"/>
        <v>27.703431581881272</v>
      </c>
      <c r="E68" s="73">
        <f t="shared" si="11"/>
        <v>77.927447060754474</v>
      </c>
      <c r="F68" s="73">
        <f t="shared" si="12"/>
        <v>105.63087864263575</v>
      </c>
      <c r="G68" s="68">
        <f t="shared" si="13"/>
        <v>5556.6688068811964</v>
      </c>
    </row>
    <row r="69" spans="1:7" x14ac:dyDescent="0.35">
      <c r="A69" s="72">
        <f t="shared" si="7"/>
        <v>47119</v>
      </c>
      <c r="B69" s="69">
        <f t="shared" si="8"/>
        <v>53</v>
      </c>
      <c r="C69" s="68">
        <f t="shared" si="9"/>
        <v>5556.6688068811964</v>
      </c>
      <c r="D69" s="73">
        <f t="shared" si="10"/>
        <v>27.320288300499232</v>
      </c>
      <c r="E69" s="73">
        <f t="shared" si="11"/>
        <v>78.310590342136521</v>
      </c>
      <c r="F69" s="73">
        <f t="shared" si="12"/>
        <v>105.63087864263575</v>
      </c>
      <c r="G69" s="68">
        <f t="shared" si="13"/>
        <v>5478.3582165390599</v>
      </c>
    </row>
    <row r="70" spans="1:7" x14ac:dyDescent="0.35">
      <c r="A70" s="72">
        <f t="shared" si="7"/>
        <v>47150</v>
      </c>
      <c r="B70" s="69">
        <f t="shared" si="8"/>
        <v>54</v>
      </c>
      <c r="C70" s="68">
        <f t="shared" si="9"/>
        <v>5478.3582165390599</v>
      </c>
      <c r="D70" s="73">
        <f t="shared" si="10"/>
        <v>26.93526123131706</v>
      </c>
      <c r="E70" s="73">
        <f t="shared" si="11"/>
        <v>78.695617411318693</v>
      </c>
      <c r="F70" s="73">
        <f t="shared" si="12"/>
        <v>105.63087864263575</v>
      </c>
      <c r="G70" s="68">
        <f t="shared" si="13"/>
        <v>5399.6625991277415</v>
      </c>
    </row>
    <row r="71" spans="1:7" x14ac:dyDescent="0.35">
      <c r="A71" s="72">
        <f t="shared" si="7"/>
        <v>47178</v>
      </c>
      <c r="B71" s="69">
        <f t="shared" si="8"/>
        <v>55</v>
      </c>
      <c r="C71" s="68">
        <f t="shared" si="9"/>
        <v>5399.6625991277415</v>
      </c>
      <c r="D71" s="73">
        <f t="shared" si="10"/>
        <v>26.548341112378083</v>
      </c>
      <c r="E71" s="73">
        <f t="shared" si="11"/>
        <v>79.082537530257667</v>
      </c>
      <c r="F71" s="73">
        <f t="shared" si="12"/>
        <v>105.63087864263575</v>
      </c>
      <c r="G71" s="68">
        <f t="shared" si="13"/>
        <v>5320.580061597484</v>
      </c>
    </row>
    <row r="72" spans="1:7" x14ac:dyDescent="0.35">
      <c r="A72" s="72">
        <f t="shared" si="7"/>
        <v>47209</v>
      </c>
      <c r="B72" s="69">
        <f t="shared" si="8"/>
        <v>56</v>
      </c>
      <c r="C72" s="68">
        <f t="shared" si="9"/>
        <v>5320.580061597484</v>
      </c>
      <c r="D72" s="73">
        <f t="shared" si="10"/>
        <v>26.159518636187642</v>
      </c>
      <c r="E72" s="73">
        <f t="shared" si="11"/>
        <v>79.471360006448108</v>
      </c>
      <c r="F72" s="73">
        <f t="shared" si="12"/>
        <v>105.63087864263575</v>
      </c>
      <c r="G72" s="68">
        <f t="shared" si="13"/>
        <v>5241.1087015910362</v>
      </c>
    </row>
    <row r="73" spans="1:7" x14ac:dyDescent="0.35">
      <c r="A73" s="72">
        <f t="shared" si="7"/>
        <v>47239</v>
      </c>
      <c r="B73" s="69">
        <f t="shared" si="8"/>
        <v>57</v>
      </c>
      <c r="C73" s="68">
        <f t="shared" si="9"/>
        <v>5241.1087015910362</v>
      </c>
      <c r="D73" s="73">
        <f t="shared" si="10"/>
        <v>25.768784449489274</v>
      </c>
      <c r="E73" s="73">
        <f t="shared" si="11"/>
        <v>79.862094193146476</v>
      </c>
      <c r="F73" s="73">
        <f t="shared" si="12"/>
        <v>105.63087864263575</v>
      </c>
      <c r="G73" s="68">
        <f t="shared" si="13"/>
        <v>5161.2466073978894</v>
      </c>
    </row>
    <row r="74" spans="1:7" x14ac:dyDescent="0.35">
      <c r="A74" s="72">
        <f t="shared" si="7"/>
        <v>47270</v>
      </c>
      <c r="B74" s="69">
        <f t="shared" si="8"/>
        <v>58</v>
      </c>
      <c r="C74" s="68">
        <f t="shared" si="9"/>
        <v>5161.2466073978894</v>
      </c>
      <c r="D74" s="73">
        <f t="shared" si="10"/>
        <v>25.376129153039635</v>
      </c>
      <c r="E74" s="73">
        <f t="shared" si="11"/>
        <v>80.254749489596122</v>
      </c>
      <c r="F74" s="73">
        <f t="shared" si="12"/>
        <v>105.63087864263576</v>
      </c>
      <c r="G74" s="68">
        <f t="shared" si="13"/>
        <v>5080.9918579082932</v>
      </c>
    </row>
    <row r="75" spans="1:7" x14ac:dyDescent="0.35">
      <c r="A75" s="72">
        <f t="shared" si="7"/>
        <v>47300</v>
      </c>
      <c r="B75" s="69">
        <f t="shared" si="8"/>
        <v>59</v>
      </c>
      <c r="C75" s="68">
        <f t="shared" si="9"/>
        <v>5080.9918579082932</v>
      </c>
      <c r="D75" s="73">
        <f t="shared" si="10"/>
        <v>24.981543301382459</v>
      </c>
      <c r="E75" s="73">
        <f t="shared" si="11"/>
        <v>80.649335341253291</v>
      </c>
      <c r="F75" s="73">
        <f t="shared" si="12"/>
        <v>105.63087864263575</v>
      </c>
      <c r="G75" s="68">
        <f t="shared" si="13"/>
        <v>5000.3425225670399</v>
      </c>
    </row>
    <row r="76" spans="1:7" x14ac:dyDescent="0.35">
      <c r="A76" s="72">
        <f t="shared" si="7"/>
        <v>47331</v>
      </c>
      <c r="B76" s="69">
        <f t="shared" si="8"/>
        <v>60</v>
      </c>
      <c r="C76" s="68">
        <f t="shared" si="9"/>
        <v>5000.3425225670399</v>
      </c>
      <c r="D76" s="73">
        <f t="shared" si="10"/>
        <v>24.58501740262129</v>
      </c>
      <c r="E76" s="73">
        <f t="shared" si="11"/>
        <v>81.04586124001446</v>
      </c>
      <c r="F76" s="73">
        <f t="shared" si="12"/>
        <v>105.63087864263575</v>
      </c>
      <c r="G76" s="68">
        <f t="shared" si="13"/>
        <v>4919.2966613270255</v>
      </c>
    </row>
    <row r="77" spans="1:7" x14ac:dyDescent="0.35">
      <c r="A77" s="72">
        <f t="shared" si="7"/>
        <v>47362</v>
      </c>
      <c r="B77" s="69">
        <f t="shared" si="8"/>
        <v>61</v>
      </c>
      <c r="C77" s="68">
        <f t="shared" si="9"/>
        <v>4919.2966613270255</v>
      </c>
      <c r="D77" s="73">
        <f t="shared" si="10"/>
        <v>24.186541918191221</v>
      </c>
      <c r="E77" s="73">
        <f t="shared" si="11"/>
        <v>81.44433672444454</v>
      </c>
      <c r="F77" s="73">
        <f t="shared" si="12"/>
        <v>105.63087864263576</v>
      </c>
      <c r="G77" s="68">
        <f t="shared" si="13"/>
        <v>4837.8523246025807</v>
      </c>
    </row>
    <row r="78" spans="1:7" x14ac:dyDescent="0.35">
      <c r="A78" s="72">
        <f t="shared" si="7"/>
        <v>47392</v>
      </c>
      <c r="B78" s="69">
        <f t="shared" si="8"/>
        <v>62</v>
      </c>
      <c r="C78" s="68">
        <f t="shared" si="9"/>
        <v>4837.8523246025807</v>
      </c>
      <c r="D78" s="73">
        <f t="shared" si="10"/>
        <v>23.786107262629372</v>
      </c>
      <c r="E78" s="73">
        <f t="shared" si="11"/>
        <v>81.844771380006378</v>
      </c>
      <c r="F78" s="73">
        <f t="shared" si="12"/>
        <v>105.63087864263575</v>
      </c>
      <c r="G78" s="68">
        <f t="shared" si="13"/>
        <v>4756.0075532225746</v>
      </c>
    </row>
    <row r="79" spans="1:7" x14ac:dyDescent="0.35">
      <c r="A79" s="72">
        <f t="shared" si="7"/>
        <v>47423</v>
      </c>
      <c r="B79" s="69">
        <f t="shared" si="8"/>
        <v>63</v>
      </c>
      <c r="C79" s="68">
        <f t="shared" si="9"/>
        <v>4756.0075532225746</v>
      </c>
      <c r="D79" s="73">
        <f t="shared" si="10"/>
        <v>23.383703803344339</v>
      </c>
      <c r="E79" s="73">
        <f t="shared" si="11"/>
        <v>82.247174839291404</v>
      </c>
      <c r="F79" s="73">
        <f t="shared" si="12"/>
        <v>105.63087864263574</v>
      </c>
      <c r="G79" s="68">
        <f t="shared" si="13"/>
        <v>4673.7603783832828</v>
      </c>
    </row>
    <row r="80" spans="1:7" x14ac:dyDescent="0.35">
      <c r="A80" s="72">
        <f t="shared" si="7"/>
        <v>47453</v>
      </c>
      <c r="B80" s="69">
        <f t="shared" si="8"/>
        <v>64</v>
      </c>
      <c r="C80" s="68">
        <f t="shared" si="9"/>
        <v>4673.7603783832828</v>
      </c>
      <c r="D80" s="73">
        <f t="shared" si="10"/>
        <v>22.979321860384491</v>
      </c>
      <c r="E80" s="73">
        <f t="shared" si="11"/>
        <v>82.651556782251276</v>
      </c>
      <c r="F80" s="73">
        <f t="shared" si="12"/>
        <v>105.63087864263576</v>
      </c>
      <c r="G80" s="68">
        <f t="shared" si="13"/>
        <v>4591.1088216010312</v>
      </c>
    </row>
    <row r="81" spans="1:7" x14ac:dyDescent="0.35">
      <c r="A81" s="72">
        <f t="shared" si="7"/>
        <v>47484</v>
      </c>
      <c r="B81" s="69">
        <f t="shared" si="8"/>
        <v>65</v>
      </c>
      <c r="C81" s="68">
        <f t="shared" si="9"/>
        <v>4591.1088216010312</v>
      </c>
      <c r="D81" s="73">
        <f t="shared" si="10"/>
        <v>22.572951706205085</v>
      </c>
      <c r="E81" s="73">
        <f t="shared" si="11"/>
        <v>83.057926936430675</v>
      </c>
      <c r="F81" s="73">
        <f t="shared" si="12"/>
        <v>105.63087864263576</v>
      </c>
      <c r="G81" s="68">
        <f t="shared" si="13"/>
        <v>4508.0508946646005</v>
      </c>
    </row>
    <row r="82" spans="1:7" x14ac:dyDescent="0.35">
      <c r="A82" s="72">
        <f t="shared" si="7"/>
        <v>47515</v>
      </c>
      <c r="B82" s="69">
        <f t="shared" si="8"/>
        <v>66</v>
      </c>
      <c r="C82" s="68">
        <f t="shared" si="9"/>
        <v>4508.0508946646005</v>
      </c>
      <c r="D82" s="73">
        <f t="shared" si="10"/>
        <v>22.164583565434302</v>
      </c>
      <c r="E82" s="73">
        <f t="shared" si="11"/>
        <v>83.466295077201437</v>
      </c>
      <c r="F82" s="73">
        <f t="shared" si="12"/>
        <v>105.63087864263574</v>
      </c>
      <c r="G82" s="68">
        <f t="shared" si="13"/>
        <v>4424.5845995873988</v>
      </c>
    </row>
    <row r="83" spans="1:7" x14ac:dyDescent="0.35">
      <c r="A83" s="72">
        <f t="shared" si="7"/>
        <v>47543</v>
      </c>
      <c r="B83" s="69">
        <f t="shared" si="8"/>
        <v>67</v>
      </c>
      <c r="C83" s="68">
        <f t="shared" si="9"/>
        <v>4424.5845995873988</v>
      </c>
      <c r="D83" s="73">
        <f t="shared" si="10"/>
        <v>21.754207614638062</v>
      </c>
      <c r="E83" s="73">
        <f t="shared" si="11"/>
        <v>83.876671027997688</v>
      </c>
      <c r="F83" s="73">
        <f t="shared" si="12"/>
        <v>105.63087864263575</v>
      </c>
      <c r="G83" s="68">
        <f t="shared" si="13"/>
        <v>4340.7079285594009</v>
      </c>
    </row>
    <row r="84" spans="1:7" x14ac:dyDescent="0.35">
      <c r="A84" s="72">
        <f t="shared" ref="A84:A147" si="14">IF(B84="","",EDATE(A83,1))</f>
        <v>47574</v>
      </c>
      <c r="B84" s="69">
        <f t="shared" ref="B84:B147" si="15">IF(B83="","",IF(SUM(B83)+1&lt;=$E$7,SUM(B83)+1,""))</f>
        <v>68</v>
      </c>
      <c r="C84" s="68">
        <f t="shared" ref="C84:C147" si="16">IF(B84="","",G83)</f>
        <v>4340.7079285594009</v>
      </c>
      <c r="D84" s="73">
        <f t="shared" ref="D84:D147" si="17">IF(B84="","",IPMT($E$13/12,B84,$E$7,-$E$11,$E$12,0))</f>
        <v>21.341813982083739</v>
      </c>
      <c r="E84" s="73">
        <f t="shared" ref="E84:E147" si="18">IF(B84="","",PPMT($E$13/12,B84,$E$7,-$E$11,$E$12,0))</f>
        <v>84.289064660552029</v>
      </c>
      <c r="F84" s="73">
        <f t="shared" ref="F84:F147" si="19">IF(B84="","",SUM(D84:E84))</f>
        <v>105.63087864263576</v>
      </c>
      <c r="G84" s="68">
        <f t="shared" ref="G84:G147" si="20">IF(B84="","",SUM(C84)-SUM(E84))</f>
        <v>4256.4188638988489</v>
      </c>
    </row>
    <row r="85" spans="1:7" x14ac:dyDescent="0.35">
      <c r="A85" s="72">
        <f t="shared" si="14"/>
        <v>47604</v>
      </c>
      <c r="B85" s="69">
        <f t="shared" si="15"/>
        <v>69</v>
      </c>
      <c r="C85" s="68">
        <f t="shared" si="16"/>
        <v>4256.4188638988489</v>
      </c>
      <c r="D85" s="73">
        <f t="shared" si="17"/>
        <v>20.927392747502694</v>
      </c>
      <c r="E85" s="73">
        <f t="shared" si="18"/>
        <v>84.703485895133056</v>
      </c>
      <c r="F85" s="73">
        <f t="shared" si="19"/>
        <v>105.63087864263575</v>
      </c>
      <c r="G85" s="68">
        <f t="shared" si="20"/>
        <v>4171.7153780037161</v>
      </c>
    </row>
    <row r="86" spans="1:7" x14ac:dyDescent="0.35">
      <c r="A86" s="72">
        <f t="shared" si="14"/>
        <v>47635</v>
      </c>
      <c r="B86" s="69">
        <f t="shared" si="15"/>
        <v>70</v>
      </c>
      <c r="C86" s="68">
        <f t="shared" si="16"/>
        <v>4171.7153780037161</v>
      </c>
      <c r="D86" s="73">
        <f t="shared" si="17"/>
        <v>20.510933941851626</v>
      </c>
      <c r="E86" s="73">
        <f t="shared" si="18"/>
        <v>85.119944700784131</v>
      </c>
      <c r="F86" s="73">
        <f t="shared" si="19"/>
        <v>105.63087864263576</v>
      </c>
      <c r="G86" s="68">
        <f t="shared" si="20"/>
        <v>4086.5954333029317</v>
      </c>
    </row>
    <row r="87" spans="1:7" x14ac:dyDescent="0.35">
      <c r="A87" s="72">
        <f t="shared" si="14"/>
        <v>47665</v>
      </c>
      <c r="B87" s="69">
        <f t="shared" si="15"/>
        <v>71</v>
      </c>
      <c r="C87" s="68">
        <f t="shared" si="16"/>
        <v>4086.5954333029317</v>
      </c>
      <c r="D87" s="73">
        <f t="shared" si="17"/>
        <v>20.092427547072763</v>
      </c>
      <c r="E87" s="73">
        <f t="shared" si="18"/>
        <v>85.538451095562991</v>
      </c>
      <c r="F87" s="73">
        <f t="shared" si="19"/>
        <v>105.63087864263575</v>
      </c>
      <c r="G87" s="68">
        <f t="shared" si="20"/>
        <v>4001.0569822073689</v>
      </c>
    </row>
    <row r="88" spans="1:7" x14ac:dyDescent="0.35">
      <c r="A88" s="72">
        <f t="shared" si="14"/>
        <v>47696</v>
      </c>
      <c r="B88" s="69">
        <f t="shared" si="15"/>
        <v>72</v>
      </c>
      <c r="C88" s="68">
        <f t="shared" si="16"/>
        <v>4001.0569822073689</v>
      </c>
      <c r="D88" s="73">
        <f t="shared" si="17"/>
        <v>19.671863495852914</v>
      </c>
      <c r="E88" s="73">
        <f t="shared" si="18"/>
        <v>85.959015146782846</v>
      </c>
      <c r="F88" s="73">
        <f t="shared" si="19"/>
        <v>105.63087864263576</v>
      </c>
      <c r="G88" s="68">
        <f t="shared" si="20"/>
        <v>3915.0979670605861</v>
      </c>
    </row>
    <row r="89" spans="1:7" x14ac:dyDescent="0.35">
      <c r="A89" s="72">
        <f t="shared" si="14"/>
        <v>47727</v>
      </c>
      <c r="B89" s="69">
        <f t="shared" si="15"/>
        <v>73</v>
      </c>
      <c r="C89" s="68">
        <f t="shared" si="16"/>
        <v>3915.0979670605861</v>
      </c>
      <c r="D89" s="73">
        <f t="shared" si="17"/>
        <v>19.249231671381231</v>
      </c>
      <c r="E89" s="73">
        <f t="shared" si="18"/>
        <v>86.381646971254511</v>
      </c>
      <c r="F89" s="73">
        <f t="shared" si="19"/>
        <v>105.63087864263574</v>
      </c>
      <c r="G89" s="68">
        <f t="shared" si="20"/>
        <v>3828.7163200893315</v>
      </c>
    </row>
    <row r="90" spans="1:7" x14ac:dyDescent="0.35">
      <c r="A90" s="72">
        <f t="shared" si="14"/>
        <v>47757</v>
      </c>
      <c r="B90" s="69">
        <f t="shared" si="15"/>
        <v>74</v>
      </c>
      <c r="C90" s="68">
        <f t="shared" si="16"/>
        <v>3828.7163200893315</v>
      </c>
      <c r="D90" s="73">
        <f t="shared" si="17"/>
        <v>18.824521907105897</v>
      </c>
      <c r="E90" s="73">
        <f t="shared" si="18"/>
        <v>86.806356735529846</v>
      </c>
      <c r="F90" s="73">
        <f t="shared" si="19"/>
        <v>105.63087864263574</v>
      </c>
      <c r="G90" s="68">
        <f t="shared" si="20"/>
        <v>3741.9099633538017</v>
      </c>
    </row>
    <row r="91" spans="1:7" x14ac:dyDescent="0.35">
      <c r="A91" s="72">
        <f t="shared" si="14"/>
        <v>47788</v>
      </c>
      <c r="B91" s="69">
        <f t="shared" si="15"/>
        <v>75</v>
      </c>
      <c r="C91" s="68">
        <f t="shared" si="16"/>
        <v>3741.9099633538017</v>
      </c>
      <c r="D91" s="73">
        <f t="shared" si="17"/>
        <v>18.397723986489542</v>
      </c>
      <c r="E91" s="73">
        <f t="shared" si="18"/>
        <v>87.233154656146212</v>
      </c>
      <c r="F91" s="73">
        <f t="shared" si="19"/>
        <v>105.63087864263575</v>
      </c>
      <c r="G91" s="68">
        <f t="shared" si="20"/>
        <v>3654.6768086976554</v>
      </c>
    </row>
    <row r="92" spans="1:7" x14ac:dyDescent="0.35">
      <c r="A92" s="72">
        <f t="shared" si="14"/>
        <v>47818</v>
      </c>
      <c r="B92" s="69">
        <f t="shared" si="15"/>
        <v>76</v>
      </c>
      <c r="C92" s="68">
        <f t="shared" si="16"/>
        <v>3654.6768086976554</v>
      </c>
      <c r="D92" s="73">
        <f t="shared" si="17"/>
        <v>17.96882764276349</v>
      </c>
      <c r="E92" s="73">
        <f t="shared" si="18"/>
        <v>87.662050999872278</v>
      </c>
      <c r="F92" s="73">
        <f t="shared" si="19"/>
        <v>105.63087864263576</v>
      </c>
      <c r="G92" s="68">
        <f t="shared" si="20"/>
        <v>3567.0147576977829</v>
      </c>
    </row>
    <row r="93" spans="1:7" x14ac:dyDescent="0.35">
      <c r="A93" s="72">
        <f t="shared" si="14"/>
        <v>47849</v>
      </c>
      <c r="B93" s="69">
        <f t="shared" si="15"/>
        <v>77</v>
      </c>
      <c r="C93" s="68">
        <f t="shared" si="16"/>
        <v>3567.0147576977829</v>
      </c>
      <c r="D93" s="73">
        <f t="shared" si="17"/>
        <v>17.537822558680784</v>
      </c>
      <c r="E93" s="73">
        <f t="shared" si="18"/>
        <v>88.093056083954977</v>
      </c>
      <c r="F93" s="73">
        <f t="shared" si="19"/>
        <v>105.63087864263576</v>
      </c>
      <c r="G93" s="68">
        <f t="shared" si="20"/>
        <v>3478.9217016138277</v>
      </c>
    </row>
    <row r="94" spans="1:7" x14ac:dyDescent="0.35">
      <c r="A94" s="72">
        <f t="shared" si="14"/>
        <v>47880</v>
      </c>
      <c r="B94" s="69">
        <f t="shared" si="15"/>
        <v>78</v>
      </c>
      <c r="C94" s="68">
        <f t="shared" si="16"/>
        <v>3478.9217016138277</v>
      </c>
      <c r="D94" s="73">
        <f t="shared" si="17"/>
        <v>17.104698366268007</v>
      </c>
      <c r="E94" s="73">
        <f t="shared" si="18"/>
        <v>88.526180276367739</v>
      </c>
      <c r="F94" s="73">
        <f t="shared" si="19"/>
        <v>105.63087864263575</v>
      </c>
      <c r="G94" s="68">
        <f t="shared" si="20"/>
        <v>3390.3955213374602</v>
      </c>
    </row>
    <row r="95" spans="1:7" x14ac:dyDescent="0.35">
      <c r="A95" s="72">
        <f t="shared" si="14"/>
        <v>47908</v>
      </c>
      <c r="B95" s="69">
        <f t="shared" si="15"/>
        <v>79</v>
      </c>
      <c r="C95" s="68">
        <f t="shared" si="16"/>
        <v>3390.3955213374602</v>
      </c>
      <c r="D95" s="73">
        <f t="shared" si="17"/>
        <v>16.669444646575869</v>
      </c>
      <c r="E95" s="73">
        <f t="shared" si="18"/>
        <v>88.961433996059895</v>
      </c>
      <c r="F95" s="73">
        <f t="shared" si="19"/>
        <v>105.63087864263576</v>
      </c>
      <c r="G95" s="68">
        <f t="shared" si="20"/>
        <v>3301.4340873414003</v>
      </c>
    </row>
    <row r="96" spans="1:7" x14ac:dyDescent="0.35">
      <c r="A96" s="72">
        <f t="shared" si="14"/>
        <v>47939</v>
      </c>
      <c r="B96" s="69">
        <f t="shared" si="15"/>
        <v>80</v>
      </c>
      <c r="C96" s="68">
        <f t="shared" si="16"/>
        <v>3301.4340873414003</v>
      </c>
      <c r="D96" s="73">
        <f t="shared" si="17"/>
        <v>16.232050929428571</v>
      </c>
      <c r="E96" s="73">
        <f t="shared" si="18"/>
        <v>89.398827713207169</v>
      </c>
      <c r="F96" s="73">
        <f t="shared" si="19"/>
        <v>105.63087864263574</v>
      </c>
      <c r="G96" s="68">
        <f t="shared" si="20"/>
        <v>3212.0352596281932</v>
      </c>
    </row>
    <row r="97" spans="1:7" x14ac:dyDescent="0.35">
      <c r="A97" s="72">
        <f t="shared" si="14"/>
        <v>47969</v>
      </c>
      <c r="B97" s="69">
        <f t="shared" si="15"/>
        <v>81</v>
      </c>
      <c r="C97" s="68">
        <f t="shared" si="16"/>
        <v>3212.0352596281932</v>
      </c>
      <c r="D97" s="73">
        <f t="shared" si="17"/>
        <v>15.792506693171967</v>
      </c>
      <c r="E97" s="73">
        <f t="shared" si="18"/>
        <v>89.838371949463777</v>
      </c>
      <c r="F97" s="73">
        <f t="shared" si="19"/>
        <v>105.63087864263575</v>
      </c>
      <c r="G97" s="68">
        <f t="shared" si="20"/>
        <v>3122.1968876787296</v>
      </c>
    </row>
    <row r="98" spans="1:7" x14ac:dyDescent="0.35">
      <c r="A98" s="72">
        <f t="shared" si="14"/>
        <v>48000</v>
      </c>
      <c r="B98" s="69">
        <f t="shared" si="15"/>
        <v>82</v>
      </c>
      <c r="C98" s="68">
        <f t="shared" si="16"/>
        <v>3122.1968876787296</v>
      </c>
      <c r="D98" s="73">
        <f t="shared" si="17"/>
        <v>15.350801364420438</v>
      </c>
      <c r="E98" s="73">
        <f t="shared" si="18"/>
        <v>90.280077278215316</v>
      </c>
      <c r="F98" s="73">
        <f t="shared" si="19"/>
        <v>105.63087864263575</v>
      </c>
      <c r="G98" s="68">
        <f t="shared" si="20"/>
        <v>3031.9168104005144</v>
      </c>
    </row>
    <row r="99" spans="1:7" x14ac:dyDescent="0.35">
      <c r="A99" s="72">
        <f t="shared" si="14"/>
        <v>48030</v>
      </c>
      <c r="B99" s="69">
        <f t="shared" si="15"/>
        <v>83</v>
      </c>
      <c r="C99" s="68">
        <f t="shared" si="16"/>
        <v>3031.9168104005144</v>
      </c>
      <c r="D99" s="73">
        <f t="shared" si="17"/>
        <v>14.906924317802543</v>
      </c>
      <c r="E99" s="73">
        <f t="shared" si="18"/>
        <v>90.723954324833201</v>
      </c>
      <c r="F99" s="73">
        <f t="shared" si="19"/>
        <v>105.63087864263575</v>
      </c>
      <c r="G99" s="68">
        <f t="shared" si="20"/>
        <v>2941.192856075681</v>
      </c>
    </row>
    <row r="100" spans="1:7" x14ac:dyDescent="0.35">
      <c r="A100" s="72">
        <f t="shared" si="14"/>
        <v>48061</v>
      </c>
      <c r="B100" s="69">
        <f t="shared" si="15"/>
        <v>84</v>
      </c>
      <c r="C100" s="68">
        <f t="shared" si="16"/>
        <v>2941.192856075681</v>
      </c>
      <c r="D100" s="73">
        <f t="shared" si="17"/>
        <v>14.460864875705449</v>
      </c>
      <c r="E100" s="73">
        <f t="shared" si="18"/>
        <v>91.17001376693031</v>
      </c>
      <c r="F100" s="73">
        <f t="shared" si="19"/>
        <v>105.63087864263576</v>
      </c>
      <c r="G100" s="68">
        <f t="shared" si="20"/>
        <v>2850.0228423087506</v>
      </c>
    </row>
    <row r="101" spans="1:7" x14ac:dyDescent="0.35">
      <c r="A101" s="72">
        <f t="shared" si="14"/>
        <v>48092</v>
      </c>
      <c r="B101" s="69">
        <f t="shared" si="15"/>
        <v>85</v>
      </c>
      <c r="C101" s="68">
        <f t="shared" si="16"/>
        <v>2850.0228423087506</v>
      </c>
      <c r="D101" s="73">
        <f t="shared" si="17"/>
        <v>14.01261230801804</v>
      </c>
      <c r="E101" s="73">
        <f t="shared" si="18"/>
        <v>91.618266334617701</v>
      </c>
      <c r="F101" s="73">
        <f t="shared" si="19"/>
        <v>105.63087864263574</v>
      </c>
      <c r="G101" s="68">
        <f t="shared" si="20"/>
        <v>2758.404575974133</v>
      </c>
    </row>
    <row r="102" spans="1:7" x14ac:dyDescent="0.35">
      <c r="A102" s="72">
        <f t="shared" si="14"/>
        <v>48122</v>
      </c>
      <c r="B102" s="69">
        <f t="shared" si="15"/>
        <v>86</v>
      </c>
      <c r="C102" s="68">
        <f t="shared" si="16"/>
        <v>2758.404575974133</v>
      </c>
      <c r="D102" s="73">
        <f t="shared" si="17"/>
        <v>13.562155831872838</v>
      </c>
      <c r="E102" s="73">
        <f t="shared" si="18"/>
        <v>92.068722810762907</v>
      </c>
      <c r="F102" s="73">
        <f t="shared" si="19"/>
        <v>105.63087864263575</v>
      </c>
      <c r="G102" s="68">
        <f t="shared" si="20"/>
        <v>2666.3358531633698</v>
      </c>
    </row>
    <row r="103" spans="1:7" x14ac:dyDescent="0.35">
      <c r="A103" s="72">
        <f t="shared" si="14"/>
        <v>48153</v>
      </c>
      <c r="B103" s="69">
        <f t="shared" si="15"/>
        <v>87</v>
      </c>
      <c r="C103" s="68">
        <f t="shared" si="16"/>
        <v>2666.3358531633698</v>
      </c>
      <c r="D103" s="73">
        <f t="shared" si="17"/>
        <v>13.109484611386586</v>
      </c>
      <c r="E103" s="73">
        <f t="shared" si="18"/>
        <v>92.521394031249173</v>
      </c>
      <c r="F103" s="73">
        <f t="shared" si="19"/>
        <v>105.63087864263576</v>
      </c>
      <c r="G103" s="68">
        <f t="shared" si="20"/>
        <v>2573.8144591321206</v>
      </c>
    </row>
    <row r="104" spans="1:7" x14ac:dyDescent="0.35">
      <c r="A104" s="72">
        <f t="shared" si="14"/>
        <v>48183</v>
      </c>
      <c r="B104" s="69">
        <f t="shared" si="15"/>
        <v>88</v>
      </c>
      <c r="C104" s="68">
        <f t="shared" si="16"/>
        <v>2573.8144591321206</v>
      </c>
      <c r="D104" s="73">
        <f t="shared" si="17"/>
        <v>12.654587757399613</v>
      </c>
      <c r="E104" s="73">
        <f t="shared" si="18"/>
        <v>92.976290885236125</v>
      </c>
      <c r="F104" s="73">
        <f t="shared" si="19"/>
        <v>105.63087864263574</v>
      </c>
      <c r="G104" s="68">
        <f t="shared" si="20"/>
        <v>2480.8381682468844</v>
      </c>
    </row>
    <row r="105" spans="1:7" x14ac:dyDescent="0.35">
      <c r="A105" s="72">
        <f t="shared" si="14"/>
        <v>48214</v>
      </c>
      <c r="B105" s="69">
        <f t="shared" si="15"/>
        <v>89</v>
      </c>
      <c r="C105" s="68">
        <f t="shared" si="16"/>
        <v>2480.8381682468844</v>
      </c>
      <c r="D105" s="73">
        <f t="shared" si="17"/>
        <v>12.197454327213867</v>
      </c>
      <c r="E105" s="73">
        <f t="shared" si="18"/>
        <v>93.433424315421888</v>
      </c>
      <c r="F105" s="73">
        <f t="shared" si="19"/>
        <v>105.63087864263575</v>
      </c>
      <c r="G105" s="68">
        <f t="shared" si="20"/>
        <v>2387.4047439314627</v>
      </c>
    </row>
    <row r="106" spans="1:7" x14ac:dyDescent="0.35">
      <c r="A106" s="72">
        <f t="shared" si="14"/>
        <v>48245</v>
      </c>
      <c r="B106" s="69">
        <f t="shared" si="15"/>
        <v>90</v>
      </c>
      <c r="C106" s="68">
        <f t="shared" si="16"/>
        <v>2387.4047439314627</v>
      </c>
      <c r="D106" s="73">
        <f t="shared" si="17"/>
        <v>11.738073324329712</v>
      </c>
      <c r="E106" s="73">
        <f t="shared" si="18"/>
        <v>93.892805318306031</v>
      </c>
      <c r="F106" s="73">
        <f t="shared" si="19"/>
        <v>105.63087864263574</v>
      </c>
      <c r="G106" s="68">
        <f t="shared" si="20"/>
        <v>2293.5119386131569</v>
      </c>
    </row>
    <row r="107" spans="1:7" x14ac:dyDescent="0.35">
      <c r="A107" s="72">
        <f t="shared" si="14"/>
        <v>48274</v>
      </c>
      <c r="B107" s="69">
        <f t="shared" si="15"/>
        <v>91</v>
      </c>
      <c r="C107" s="68">
        <f t="shared" si="16"/>
        <v>2293.5119386131569</v>
      </c>
      <c r="D107" s="73">
        <f t="shared" si="17"/>
        <v>11.276433698181375</v>
      </c>
      <c r="E107" s="73">
        <f t="shared" si="18"/>
        <v>94.354444944454372</v>
      </c>
      <c r="F107" s="73">
        <f t="shared" si="19"/>
        <v>105.63087864263575</v>
      </c>
      <c r="G107" s="68">
        <f t="shared" si="20"/>
        <v>2199.1574936687025</v>
      </c>
    </row>
    <row r="108" spans="1:7" x14ac:dyDescent="0.35">
      <c r="A108" s="72">
        <f t="shared" si="14"/>
        <v>48305</v>
      </c>
      <c r="B108" s="69">
        <f t="shared" si="15"/>
        <v>92</v>
      </c>
      <c r="C108" s="68">
        <f t="shared" si="16"/>
        <v>2199.1574936687025</v>
      </c>
      <c r="D108" s="73">
        <f t="shared" si="17"/>
        <v>10.812524343871139</v>
      </c>
      <c r="E108" s="73">
        <f t="shared" si="18"/>
        <v>94.818354298764604</v>
      </c>
      <c r="F108" s="73">
        <f t="shared" si="19"/>
        <v>105.63087864263574</v>
      </c>
      <c r="G108" s="68">
        <f t="shared" si="20"/>
        <v>2104.339139369938</v>
      </c>
    </row>
    <row r="109" spans="1:7" x14ac:dyDescent="0.35">
      <c r="A109" s="72">
        <f t="shared" si="14"/>
        <v>48335</v>
      </c>
      <c r="B109" s="69">
        <f t="shared" si="15"/>
        <v>93</v>
      </c>
      <c r="C109" s="68">
        <f t="shared" si="16"/>
        <v>2104.339139369938</v>
      </c>
      <c r="D109" s="73">
        <f t="shared" si="17"/>
        <v>10.34633410190221</v>
      </c>
      <c r="E109" s="73">
        <f t="shared" si="18"/>
        <v>95.284544540733521</v>
      </c>
      <c r="F109" s="73">
        <f t="shared" si="19"/>
        <v>105.63087864263574</v>
      </c>
      <c r="G109" s="68">
        <f t="shared" si="20"/>
        <v>2009.0545948292045</v>
      </c>
    </row>
    <row r="110" spans="1:7" x14ac:dyDescent="0.35">
      <c r="A110" s="72">
        <f t="shared" si="14"/>
        <v>48366</v>
      </c>
      <c r="B110" s="69">
        <f t="shared" si="15"/>
        <v>94</v>
      </c>
      <c r="C110" s="68">
        <f t="shared" si="16"/>
        <v>2009.0545948292045</v>
      </c>
      <c r="D110" s="73">
        <f t="shared" si="17"/>
        <v>9.8778517579102729</v>
      </c>
      <c r="E110" s="73">
        <f t="shared" si="18"/>
        <v>95.753026884725486</v>
      </c>
      <c r="F110" s="73">
        <f t="shared" si="19"/>
        <v>105.63087864263576</v>
      </c>
      <c r="G110" s="68">
        <f t="shared" si="20"/>
        <v>1913.3015679444791</v>
      </c>
    </row>
    <row r="111" spans="1:7" x14ac:dyDescent="0.35">
      <c r="A111" s="72">
        <f t="shared" si="14"/>
        <v>48396</v>
      </c>
      <c r="B111" s="69">
        <f t="shared" si="15"/>
        <v>95</v>
      </c>
      <c r="C111" s="68">
        <f t="shared" si="16"/>
        <v>1913.3015679444791</v>
      </c>
      <c r="D111" s="73">
        <f t="shared" si="17"/>
        <v>9.4070660423937067</v>
      </c>
      <c r="E111" s="73">
        <f t="shared" si="18"/>
        <v>96.223812600242056</v>
      </c>
      <c r="F111" s="73">
        <f t="shared" si="19"/>
        <v>105.63087864263576</v>
      </c>
      <c r="G111" s="68">
        <f t="shared" si="20"/>
        <v>1817.0777553442369</v>
      </c>
    </row>
    <row r="112" spans="1:7" x14ac:dyDescent="0.35">
      <c r="A112" s="72">
        <f t="shared" si="14"/>
        <v>48427</v>
      </c>
      <c r="B112" s="69">
        <f t="shared" si="15"/>
        <v>96</v>
      </c>
      <c r="C112" s="68">
        <f t="shared" si="16"/>
        <v>1817.0777553442369</v>
      </c>
      <c r="D112" s="73">
        <f t="shared" si="17"/>
        <v>8.9339656304425166</v>
      </c>
      <c r="E112" s="73">
        <f t="shared" si="18"/>
        <v>96.696913012193235</v>
      </c>
      <c r="F112" s="73">
        <f t="shared" si="19"/>
        <v>105.63087864263575</v>
      </c>
      <c r="G112" s="68">
        <f t="shared" si="20"/>
        <v>1720.3808423320438</v>
      </c>
    </row>
    <row r="113" spans="1:7" x14ac:dyDescent="0.35">
      <c r="A113" s="72">
        <f t="shared" si="14"/>
        <v>48458</v>
      </c>
      <c r="B113" s="69">
        <f t="shared" si="15"/>
        <v>97</v>
      </c>
      <c r="C113" s="68">
        <f t="shared" si="16"/>
        <v>1720.3808423320438</v>
      </c>
      <c r="D113" s="73">
        <f t="shared" si="17"/>
        <v>8.4585391414659004</v>
      </c>
      <c r="E113" s="73">
        <f t="shared" si="18"/>
        <v>97.172339501169844</v>
      </c>
      <c r="F113" s="73">
        <f t="shared" si="19"/>
        <v>105.63087864263575</v>
      </c>
      <c r="G113" s="68">
        <f t="shared" si="20"/>
        <v>1623.2085028308741</v>
      </c>
    </row>
    <row r="114" spans="1:7" x14ac:dyDescent="0.35">
      <c r="A114" s="72">
        <f t="shared" si="14"/>
        <v>48488</v>
      </c>
      <c r="B114" s="69">
        <f t="shared" si="15"/>
        <v>98</v>
      </c>
      <c r="C114" s="68">
        <f t="shared" si="16"/>
        <v>1623.2085028308741</v>
      </c>
      <c r="D114" s="73">
        <f t="shared" si="17"/>
        <v>7.9807751389184798</v>
      </c>
      <c r="E114" s="73">
        <f t="shared" si="18"/>
        <v>97.650103503717276</v>
      </c>
      <c r="F114" s="73">
        <f t="shared" si="19"/>
        <v>105.63087864263575</v>
      </c>
      <c r="G114" s="68">
        <f t="shared" si="20"/>
        <v>1525.5583993271568</v>
      </c>
    </row>
    <row r="115" spans="1:7" x14ac:dyDescent="0.35">
      <c r="A115" s="72">
        <f t="shared" si="14"/>
        <v>48519</v>
      </c>
      <c r="B115" s="69">
        <f t="shared" si="15"/>
        <v>99</v>
      </c>
      <c r="C115" s="68">
        <f t="shared" si="16"/>
        <v>1525.5583993271568</v>
      </c>
      <c r="D115" s="73">
        <f t="shared" si="17"/>
        <v>7.5006621300252032</v>
      </c>
      <c r="E115" s="73">
        <f t="shared" si="18"/>
        <v>98.130216512610545</v>
      </c>
      <c r="F115" s="73">
        <f t="shared" si="19"/>
        <v>105.63087864263575</v>
      </c>
      <c r="G115" s="68">
        <f t="shared" si="20"/>
        <v>1427.4281828145463</v>
      </c>
    </row>
    <row r="116" spans="1:7" x14ac:dyDescent="0.35">
      <c r="A116" s="72">
        <f t="shared" si="14"/>
        <v>48549</v>
      </c>
      <c r="B116" s="69">
        <f t="shared" si="15"/>
        <v>100</v>
      </c>
      <c r="C116" s="68">
        <f t="shared" si="16"/>
        <v>1427.4281828145463</v>
      </c>
      <c r="D116" s="73">
        <f t="shared" si="17"/>
        <v>7.0181885655048664</v>
      </c>
      <c r="E116" s="73">
        <f t="shared" si="18"/>
        <v>98.612690077130864</v>
      </c>
      <c r="F116" s="73">
        <f t="shared" si="19"/>
        <v>105.63087864263574</v>
      </c>
      <c r="G116" s="68">
        <f t="shared" si="20"/>
        <v>1328.8154927374155</v>
      </c>
    </row>
    <row r="117" spans="1:7" x14ac:dyDescent="0.35">
      <c r="A117" s="72">
        <f t="shared" si="14"/>
        <v>48580</v>
      </c>
      <c r="B117" s="69">
        <f t="shared" si="15"/>
        <v>101</v>
      </c>
      <c r="C117" s="68">
        <f t="shared" si="16"/>
        <v>1328.8154927374155</v>
      </c>
      <c r="D117" s="73">
        <f t="shared" si="17"/>
        <v>6.5333428392923096</v>
      </c>
      <c r="E117" s="73">
        <f t="shared" si="18"/>
        <v>99.097535803343447</v>
      </c>
      <c r="F117" s="73">
        <f t="shared" si="19"/>
        <v>105.63087864263576</v>
      </c>
      <c r="G117" s="68">
        <f t="shared" si="20"/>
        <v>1229.7179569340722</v>
      </c>
    </row>
    <row r="118" spans="1:7" x14ac:dyDescent="0.35">
      <c r="A118" s="72">
        <f t="shared" si="14"/>
        <v>48611</v>
      </c>
      <c r="B118" s="69">
        <f t="shared" si="15"/>
        <v>102</v>
      </c>
      <c r="C118" s="68">
        <f t="shared" si="16"/>
        <v>1229.7179569340722</v>
      </c>
      <c r="D118" s="73">
        <f t="shared" si="17"/>
        <v>6.0461132882592032</v>
      </c>
      <c r="E118" s="73">
        <f t="shared" si="18"/>
        <v>99.584765354376543</v>
      </c>
      <c r="F118" s="73">
        <f t="shared" si="19"/>
        <v>105.63087864263575</v>
      </c>
      <c r="G118" s="68">
        <f t="shared" si="20"/>
        <v>1130.1331915796957</v>
      </c>
    </row>
    <row r="119" spans="1:7" x14ac:dyDescent="0.35">
      <c r="A119" s="72">
        <f t="shared" si="14"/>
        <v>48639</v>
      </c>
      <c r="B119" s="69">
        <f t="shared" si="15"/>
        <v>103</v>
      </c>
      <c r="C119" s="68">
        <f t="shared" si="16"/>
        <v>1130.1331915796957</v>
      </c>
      <c r="D119" s="73">
        <f t="shared" si="17"/>
        <v>5.5564881919335187</v>
      </c>
      <c r="E119" s="73">
        <f t="shared" si="18"/>
        <v>100.07439045070223</v>
      </c>
      <c r="F119" s="73">
        <f t="shared" si="19"/>
        <v>105.63087864263575</v>
      </c>
      <c r="G119" s="68">
        <f t="shared" si="20"/>
        <v>1030.0588011289935</v>
      </c>
    </row>
    <row r="120" spans="1:7" x14ac:dyDescent="0.35">
      <c r="A120" s="72">
        <f t="shared" si="14"/>
        <v>48670</v>
      </c>
      <c r="B120" s="69">
        <f t="shared" si="15"/>
        <v>104</v>
      </c>
      <c r="C120" s="68">
        <f t="shared" si="16"/>
        <v>1030.0588011289935</v>
      </c>
      <c r="D120" s="73">
        <f t="shared" si="17"/>
        <v>5.0644557722175643</v>
      </c>
      <c r="E120" s="73">
        <f t="shared" si="18"/>
        <v>100.56642287041818</v>
      </c>
      <c r="F120" s="73">
        <f t="shared" si="19"/>
        <v>105.63087864263575</v>
      </c>
      <c r="G120" s="68">
        <f t="shared" si="20"/>
        <v>929.4923782585754</v>
      </c>
    </row>
    <row r="121" spans="1:7" x14ac:dyDescent="0.35">
      <c r="A121" s="72">
        <f t="shared" si="14"/>
        <v>48700</v>
      </c>
      <c r="B121" s="69">
        <f t="shared" si="15"/>
        <v>105</v>
      </c>
      <c r="C121" s="68">
        <f t="shared" si="16"/>
        <v>929.4923782585754</v>
      </c>
      <c r="D121" s="73">
        <f t="shared" si="17"/>
        <v>4.5700041931046771</v>
      </c>
      <c r="E121" s="73">
        <f t="shared" si="18"/>
        <v>101.06087444953108</v>
      </c>
      <c r="F121" s="73">
        <f t="shared" si="19"/>
        <v>105.63087864263576</v>
      </c>
      <c r="G121" s="68">
        <f t="shared" si="20"/>
        <v>828.43150380904433</v>
      </c>
    </row>
    <row r="122" spans="1:7" x14ac:dyDescent="0.35">
      <c r="A122" s="72">
        <f t="shared" si="14"/>
        <v>48731</v>
      </c>
      <c r="B122" s="69">
        <f t="shared" si="15"/>
        <v>106</v>
      </c>
      <c r="C122" s="68">
        <f t="shared" si="16"/>
        <v>828.43150380904433</v>
      </c>
      <c r="D122" s="73">
        <f t="shared" si="17"/>
        <v>4.0731215603944833</v>
      </c>
      <c r="E122" s="73">
        <f t="shared" si="18"/>
        <v>101.55775708224127</v>
      </c>
      <c r="F122" s="73">
        <f t="shared" si="19"/>
        <v>105.63087864263575</v>
      </c>
      <c r="G122" s="68">
        <f t="shared" si="20"/>
        <v>726.87374672680312</v>
      </c>
    </row>
    <row r="123" spans="1:7" x14ac:dyDescent="0.35">
      <c r="A123" s="72">
        <f t="shared" si="14"/>
        <v>48761</v>
      </c>
      <c r="B123" s="69">
        <f t="shared" si="15"/>
        <v>107</v>
      </c>
      <c r="C123" s="68">
        <f t="shared" si="16"/>
        <v>726.87374672680312</v>
      </c>
      <c r="D123" s="73">
        <f t="shared" si="17"/>
        <v>3.5737959214067958</v>
      </c>
      <c r="E123" s="73">
        <f t="shared" si="18"/>
        <v>102.05708272122895</v>
      </c>
      <c r="F123" s="73">
        <f t="shared" si="19"/>
        <v>105.63087864263575</v>
      </c>
      <c r="G123" s="68">
        <f t="shared" si="20"/>
        <v>624.81666400557413</v>
      </c>
    </row>
    <row r="124" spans="1:7" x14ac:dyDescent="0.35">
      <c r="A124" s="72">
        <f t="shared" si="14"/>
        <v>48792</v>
      </c>
      <c r="B124" s="69">
        <f t="shared" si="15"/>
        <v>108</v>
      </c>
      <c r="C124" s="68">
        <f t="shared" si="16"/>
        <v>624.81666400557413</v>
      </c>
      <c r="D124" s="73">
        <f t="shared" si="17"/>
        <v>3.0720152646940879</v>
      </c>
      <c r="E124" s="73">
        <f t="shared" si="18"/>
        <v>102.55886337794166</v>
      </c>
      <c r="F124" s="73">
        <f t="shared" si="19"/>
        <v>105.63087864263575</v>
      </c>
      <c r="G124" s="68">
        <f t="shared" si="20"/>
        <v>522.25780062763249</v>
      </c>
    </row>
    <row r="125" spans="1:7" x14ac:dyDescent="0.35">
      <c r="A125" s="72">
        <f t="shared" si="14"/>
        <v>48823</v>
      </c>
      <c r="B125" s="69">
        <f t="shared" si="15"/>
        <v>109</v>
      </c>
      <c r="C125" s="68">
        <f t="shared" si="16"/>
        <v>522.25780062763249</v>
      </c>
      <c r="D125" s="73">
        <f t="shared" si="17"/>
        <v>2.5677675197525409</v>
      </c>
      <c r="E125" s="73">
        <f t="shared" si="18"/>
        <v>103.0631111228832</v>
      </c>
      <c r="F125" s="73">
        <f t="shared" si="19"/>
        <v>105.63087864263574</v>
      </c>
      <c r="G125" s="68">
        <f t="shared" si="20"/>
        <v>419.19468950474931</v>
      </c>
    </row>
    <row r="126" spans="1:7" x14ac:dyDescent="0.35">
      <c r="A126" s="72">
        <f t="shared" si="14"/>
        <v>48853</v>
      </c>
      <c r="B126" s="69">
        <f t="shared" si="15"/>
        <v>110</v>
      </c>
      <c r="C126" s="68">
        <f t="shared" si="16"/>
        <v>419.19468950474931</v>
      </c>
      <c r="D126" s="73">
        <f t="shared" si="17"/>
        <v>2.0610405567316983</v>
      </c>
      <c r="E126" s="73">
        <f t="shared" si="18"/>
        <v>103.56983808590405</v>
      </c>
      <c r="F126" s="73">
        <f t="shared" si="19"/>
        <v>105.63087864263575</v>
      </c>
      <c r="G126" s="68">
        <f t="shared" si="20"/>
        <v>315.62485141884525</v>
      </c>
    </row>
    <row r="127" spans="1:7" x14ac:dyDescent="0.35">
      <c r="A127" s="72">
        <f t="shared" si="14"/>
        <v>48884</v>
      </c>
      <c r="B127" s="69">
        <f t="shared" si="15"/>
        <v>111</v>
      </c>
      <c r="C127" s="68">
        <f t="shared" si="16"/>
        <v>315.62485141884525</v>
      </c>
      <c r="D127" s="73">
        <f t="shared" si="17"/>
        <v>1.55182218614267</v>
      </c>
      <c r="E127" s="73">
        <f t="shared" si="18"/>
        <v>104.07905645649308</v>
      </c>
      <c r="F127" s="73">
        <f t="shared" si="19"/>
        <v>105.63087864263575</v>
      </c>
      <c r="G127" s="68">
        <f t="shared" si="20"/>
        <v>211.54579496235218</v>
      </c>
    </row>
    <row r="128" spans="1:7" x14ac:dyDescent="0.35">
      <c r="A128" s="72">
        <f t="shared" si="14"/>
        <v>48914</v>
      </c>
      <c r="B128" s="69">
        <f t="shared" si="15"/>
        <v>112</v>
      </c>
      <c r="C128" s="68">
        <f t="shared" si="16"/>
        <v>211.54579496235218</v>
      </c>
      <c r="D128" s="73">
        <f t="shared" si="17"/>
        <v>1.0401001585649123</v>
      </c>
      <c r="E128" s="73">
        <f t="shared" si="18"/>
        <v>104.59077848407084</v>
      </c>
      <c r="F128" s="73">
        <f t="shared" si="19"/>
        <v>105.63087864263575</v>
      </c>
      <c r="G128" s="68">
        <f t="shared" si="20"/>
        <v>106.95501647828134</v>
      </c>
    </row>
    <row r="129" spans="1:7" x14ac:dyDescent="0.35">
      <c r="A129" s="72">
        <f t="shared" si="14"/>
        <v>48945</v>
      </c>
      <c r="B129" s="69">
        <f t="shared" si="15"/>
        <v>113</v>
      </c>
      <c r="C129" s="68">
        <f t="shared" si="16"/>
        <v>106.95501647828134</v>
      </c>
      <c r="D129" s="73">
        <f t="shared" si="17"/>
        <v>0.52586216435156385</v>
      </c>
      <c r="E129" s="73">
        <f t="shared" si="18"/>
        <v>105.1050164782842</v>
      </c>
      <c r="F129" s="73">
        <f t="shared" si="19"/>
        <v>105.63087864263576</v>
      </c>
      <c r="G129" s="68">
        <f t="shared" si="20"/>
        <v>1.8499999999971379</v>
      </c>
    </row>
    <row r="130" spans="1:7" x14ac:dyDescent="0.35">
      <c r="A130" s="72" t="str">
        <f t="shared" si="14"/>
        <v/>
      </c>
      <c r="B130" s="69" t="str">
        <f t="shared" si="15"/>
        <v/>
      </c>
      <c r="C130" s="68" t="str">
        <f t="shared" si="16"/>
        <v/>
      </c>
      <c r="D130" s="73" t="str">
        <f t="shared" si="17"/>
        <v/>
      </c>
      <c r="E130" s="73" t="str">
        <f t="shared" si="18"/>
        <v/>
      </c>
      <c r="F130" s="73" t="str">
        <f t="shared" si="19"/>
        <v/>
      </c>
      <c r="G130" s="68" t="str">
        <f t="shared" si="20"/>
        <v/>
      </c>
    </row>
    <row r="131" spans="1:7" x14ac:dyDescent="0.35">
      <c r="A131" s="72" t="str">
        <f t="shared" si="14"/>
        <v/>
      </c>
      <c r="B131" s="69" t="str">
        <f t="shared" si="15"/>
        <v/>
      </c>
      <c r="C131" s="68" t="str">
        <f t="shared" si="16"/>
        <v/>
      </c>
      <c r="D131" s="73" t="str">
        <f t="shared" si="17"/>
        <v/>
      </c>
      <c r="E131" s="73" t="str">
        <f t="shared" si="18"/>
        <v/>
      </c>
      <c r="F131" s="73" t="str">
        <f t="shared" si="19"/>
        <v/>
      </c>
      <c r="G131" s="68" t="str">
        <f t="shared" si="20"/>
        <v/>
      </c>
    </row>
    <row r="132" spans="1:7" x14ac:dyDescent="0.35">
      <c r="A132" s="72" t="str">
        <f t="shared" si="14"/>
        <v/>
      </c>
      <c r="B132" s="69" t="str">
        <f t="shared" si="15"/>
        <v/>
      </c>
      <c r="C132" s="68" t="str">
        <f t="shared" si="16"/>
        <v/>
      </c>
      <c r="D132" s="73" t="str">
        <f t="shared" si="17"/>
        <v/>
      </c>
      <c r="E132" s="73" t="str">
        <f t="shared" si="18"/>
        <v/>
      </c>
      <c r="F132" s="73" t="str">
        <f t="shared" si="19"/>
        <v/>
      </c>
      <c r="G132" s="68" t="str">
        <f t="shared" si="20"/>
        <v/>
      </c>
    </row>
    <row r="133" spans="1:7" x14ac:dyDescent="0.35">
      <c r="A133" s="72" t="str">
        <f t="shared" si="14"/>
        <v/>
      </c>
      <c r="B133" s="69" t="str">
        <f t="shared" si="15"/>
        <v/>
      </c>
      <c r="C133" s="68" t="str">
        <f t="shared" si="16"/>
        <v/>
      </c>
      <c r="D133" s="73" t="str">
        <f t="shared" si="17"/>
        <v/>
      </c>
      <c r="E133" s="73" t="str">
        <f t="shared" si="18"/>
        <v/>
      </c>
      <c r="F133" s="73" t="str">
        <f t="shared" si="19"/>
        <v/>
      </c>
      <c r="G133" s="68" t="str">
        <f t="shared" si="20"/>
        <v/>
      </c>
    </row>
    <row r="134" spans="1:7" x14ac:dyDescent="0.35">
      <c r="A134" s="72" t="str">
        <f t="shared" si="14"/>
        <v/>
      </c>
      <c r="B134" s="69" t="str">
        <f t="shared" si="15"/>
        <v/>
      </c>
      <c r="C134" s="68" t="str">
        <f t="shared" si="16"/>
        <v/>
      </c>
      <c r="D134" s="73" t="str">
        <f t="shared" si="17"/>
        <v/>
      </c>
      <c r="E134" s="73" t="str">
        <f t="shared" si="18"/>
        <v/>
      </c>
      <c r="F134" s="73" t="str">
        <f t="shared" si="19"/>
        <v/>
      </c>
      <c r="G134" s="68" t="str">
        <f t="shared" si="20"/>
        <v/>
      </c>
    </row>
    <row r="135" spans="1:7" x14ac:dyDescent="0.35">
      <c r="A135" s="72" t="str">
        <f t="shared" si="14"/>
        <v/>
      </c>
      <c r="B135" s="69" t="str">
        <f t="shared" si="15"/>
        <v/>
      </c>
      <c r="C135" s="68" t="str">
        <f t="shared" si="16"/>
        <v/>
      </c>
      <c r="D135" s="73" t="str">
        <f t="shared" si="17"/>
        <v/>
      </c>
      <c r="E135" s="73" t="str">
        <f t="shared" si="18"/>
        <v/>
      </c>
      <c r="F135" s="73" t="str">
        <f t="shared" si="19"/>
        <v/>
      </c>
      <c r="G135" s="68" t="str">
        <f t="shared" si="20"/>
        <v/>
      </c>
    </row>
    <row r="136" spans="1:7" x14ac:dyDescent="0.35">
      <c r="A136" s="72" t="str">
        <f t="shared" si="14"/>
        <v/>
      </c>
      <c r="B136" s="69" t="str">
        <f t="shared" si="15"/>
        <v/>
      </c>
      <c r="C136" s="68" t="str">
        <f t="shared" si="16"/>
        <v/>
      </c>
      <c r="D136" s="73" t="str">
        <f t="shared" si="17"/>
        <v/>
      </c>
      <c r="E136" s="73" t="str">
        <f t="shared" si="18"/>
        <v/>
      </c>
      <c r="F136" s="73" t="str">
        <f t="shared" si="19"/>
        <v/>
      </c>
      <c r="G136" s="68" t="str">
        <f t="shared" si="20"/>
        <v/>
      </c>
    </row>
    <row r="137" spans="1:7" x14ac:dyDescent="0.35">
      <c r="A137" s="72" t="str">
        <f t="shared" si="14"/>
        <v/>
      </c>
      <c r="B137" s="69" t="str">
        <f t="shared" si="15"/>
        <v/>
      </c>
      <c r="C137" s="68" t="str">
        <f t="shared" si="16"/>
        <v/>
      </c>
      <c r="D137" s="73" t="str">
        <f t="shared" si="17"/>
        <v/>
      </c>
      <c r="E137" s="73" t="str">
        <f t="shared" si="18"/>
        <v/>
      </c>
      <c r="F137" s="73" t="str">
        <f t="shared" si="19"/>
        <v/>
      </c>
      <c r="G137" s="68" t="str">
        <f t="shared" si="20"/>
        <v/>
      </c>
    </row>
    <row r="138" spans="1:7" x14ac:dyDescent="0.35">
      <c r="A138" s="72" t="str">
        <f t="shared" si="14"/>
        <v/>
      </c>
      <c r="B138" s="69" t="str">
        <f t="shared" si="15"/>
        <v/>
      </c>
      <c r="C138" s="68" t="str">
        <f t="shared" si="16"/>
        <v/>
      </c>
      <c r="D138" s="73" t="str">
        <f t="shared" si="17"/>
        <v/>
      </c>
      <c r="E138" s="73" t="str">
        <f t="shared" si="18"/>
        <v/>
      </c>
      <c r="F138" s="73" t="str">
        <f t="shared" si="19"/>
        <v/>
      </c>
      <c r="G138" s="68" t="str">
        <f t="shared" si="20"/>
        <v/>
      </c>
    </row>
    <row r="139" spans="1:7" x14ac:dyDescent="0.35">
      <c r="A139" s="72" t="str">
        <f t="shared" si="14"/>
        <v/>
      </c>
      <c r="B139" s="69" t="str">
        <f t="shared" si="15"/>
        <v/>
      </c>
      <c r="C139" s="68" t="str">
        <f t="shared" si="16"/>
        <v/>
      </c>
      <c r="D139" s="73" t="str">
        <f t="shared" si="17"/>
        <v/>
      </c>
      <c r="E139" s="73" t="str">
        <f t="shared" si="18"/>
        <v/>
      </c>
      <c r="F139" s="73" t="str">
        <f t="shared" si="19"/>
        <v/>
      </c>
      <c r="G139" s="68" t="str">
        <f t="shared" si="20"/>
        <v/>
      </c>
    </row>
    <row r="140" spans="1:7" x14ac:dyDescent="0.35">
      <c r="A140" s="72" t="str">
        <f t="shared" si="14"/>
        <v/>
      </c>
      <c r="B140" s="69" t="str">
        <f t="shared" si="15"/>
        <v/>
      </c>
      <c r="C140" s="68" t="str">
        <f t="shared" si="16"/>
        <v/>
      </c>
      <c r="D140" s="73" t="str">
        <f t="shared" si="17"/>
        <v/>
      </c>
      <c r="E140" s="73" t="str">
        <f t="shared" si="18"/>
        <v/>
      </c>
      <c r="F140" s="73" t="str">
        <f t="shared" si="19"/>
        <v/>
      </c>
      <c r="G140" s="68" t="str">
        <f t="shared" si="20"/>
        <v/>
      </c>
    </row>
    <row r="141" spans="1:7" x14ac:dyDescent="0.35">
      <c r="A141" s="72" t="str">
        <f t="shared" si="14"/>
        <v/>
      </c>
      <c r="B141" s="69" t="str">
        <f t="shared" si="15"/>
        <v/>
      </c>
      <c r="C141" s="68" t="str">
        <f t="shared" si="16"/>
        <v/>
      </c>
      <c r="D141" s="73" t="str">
        <f t="shared" si="17"/>
        <v/>
      </c>
      <c r="E141" s="73" t="str">
        <f t="shared" si="18"/>
        <v/>
      </c>
      <c r="F141" s="73" t="str">
        <f t="shared" si="19"/>
        <v/>
      </c>
      <c r="G141" s="68" t="str">
        <f t="shared" si="20"/>
        <v/>
      </c>
    </row>
    <row r="142" spans="1:7" x14ac:dyDescent="0.35">
      <c r="A142" s="72" t="str">
        <f t="shared" si="14"/>
        <v/>
      </c>
      <c r="B142" s="69" t="str">
        <f t="shared" si="15"/>
        <v/>
      </c>
      <c r="C142" s="68" t="str">
        <f t="shared" si="16"/>
        <v/>
      </c>
      <c r="D142" s="73" t="str">
        <f t="shared" si="17"/>
        <v/>
      </c>
      <c r="E142" s="73" t="str">
        <f t="shared" si="18"/>
        <v/>
      </c>
      <c r="F142" s="73" t="str">
        <f t="shared" si="19"/>
        <v/>
      </c>
      <c r="G142" s="68" t="str">
        <f t="shared" si="20"/>
        <v/>
      </c>
    </row>
    <row r="143" spans="1:7" x14ac:dyDescent="0.35">
      <c r="A143" s="72" t="str">
        <f t="shared" si="14"/>
        <v/>
      </c>
      <c r="B143" s="69" t="str">
        <f t="shared" si="15"/>
        <v/>
      </c>
      <c r="C143" s="68" t="str">
        <f t="shared" si="16"/>
        <v/>
      </c>
      <c r="D143" s="73" t="str">
        <f t="shared" si="17"/>
        <v/>
      </c>
      <c r="E143" s="73" t="str">
        <f t="shared" si="18"/>
        <v/>
      </c>
      <c r="F143" s="73" t="str">
        <f t="shared" si="19"/>
        <v/>
      </c>
      <c r="G143" s="68" t="str">
        <f t="shared" si="20"/>
        <v/>
      </c>
    </row>
    <row r="144" spans="1:7" x14ac:dyDescent="0.35">
      <c r="A144" s="72" t="str">
        <f t="shared" si="14"/>
        <v/>
      </c>
      <c r="B144" s="69" t="str">
        <f t="shared" si="15"/>
        <v/>
      </c>
      <c r="C144" s="68" t="str">
        <f t="shared" si="16"/>
        <v/>
      </c>
      <c r="D144" s="73" t="str">
        <f t="shared" si="17"/>
        <v/>
      </c>
      <c r="E144" s="73" t="str">
        <f t="shared" si="18"/>
        <v/>
      </c>
      <c r="F144" s="73" t="str">
        <f t="shared" si="19"/>
        <v/>
      </c>
      <c r="G144" s="68" t="str">
        <f t="shared" si="20"/>
        <v/>
      </c>
    </row>
    <row r="145" spans="1:7" x14ac:dyDescent="0.35">
      <c r="A145" s="72" t="str">
        <f t="shared" si="14"/>
        <v/>
      </c>
      <c r="B145" s="69" t="str">
        <f t="shared" si="15"/>
        <v/>
      </c>
      <c r="C145" s="68" t="str">
        <f t="shared" si="16"/>
        <v/>
      </c>
      <c r="D145" s="73" t="str">
        <f t="shared" si="17"/>
        <v/>
      </c>
      <c r="E145" s="73" t="str">
        <f t="shared" si="18"/>
        <v/>
      </c>
      <c r="F145" s="73" t="str">
        <f t="shared" si="19"/>
        <v/>
      </c>
      <c r="G145" s="68" t="str">
        <f t="shared" si="20"/>
        <v/>
      </c>
    </row>
    <row r="146" spans="1:7" x14ac:dyDescent="0.35">
      <c r="A146" s="72" t="str">
        <f t="shared" si="14"/>
        <v/>
      </c>
      <c r="B146" s="69" t="str">
        <f t="shared" si="15"/>
        <v/>
      </c>
      <c r="C146" s="68" t="str">
        <f t="shared" si="16"/>
        <v/>
      </c>
      <c r="D146" s="73" t="str">
        <f t="shared" si="17"/>
        <v/>
      </c>
      <c r="E146" s="73" t="str">
        <f t="shared" si="18"/>
        <v/>
      </c>
      <c r="F146" s="73" t="str">
        <f t="shared" si="19"/>
        <v/>
      </c>
      <c r="G146" s="68" t="str">
        <f t="shared" si="20"/>
        <v/>
      </c>
    </row>
    <row r="147" spans="1:7" x14ac:dyDescent="0.35">
      <c r="A147" s="72" t="str">
        <f t="shared" si="14"/>
        <v/>
      </c>
      <c r="B147" s="69" t="str">
        <f t="shared" si="15"/>
        <v/>
      </c>
      <c r="C147" s="68" t="str">
        <f t="shared" si="16"/>
        <v/>
      </c>
      <c r="D147" s="73" t="str">
        <f t="shared" si="17"/>
        <v/>
      </c>
      <c r="E147" s="73" t="str">
        <f t="shared" si="18"/>
        <v/>
      </c>
      <c r="F147" s="73" t="str">
        <f t="shared" si="19"/>
        <v/>
      </c>
      <c r="G147" s="68" t="str">
        <f t="shared" si="20"/>
        <v/>
      </c>
    </row>
    <row r="148" spans="1:7" x14ac:dyDescent="0.35">
      <c r="A148" s="72" t="str">
        <f t="shared" ref="A148:A211" si="21">IF(B148="","",EDATE(A147,1))</f>
        <v/>
      </c>
      <c r="B148" s="69" t="str">
        <f t="shared" ref="B148:B211" si="22">IF(B147="","",IF(SUM(B147)+1&lt;=$E$7,SUM(B147)+1,""))</f>
        <v/>
      </c>
      <c r="C148" s="68" t="str">
        <f t="shared" ref="C148:C211" si="23">IF(B148="","",G147)</f>
        <v/>
      </c>
      <c r="D148" s="73" t="str">
        <f t="shared" ref="D148:D211" si="24">IF(B148="","",IPMT($E$13/12,B148,$E$7,-$E$11,$E$12,0))</f>
        <v/>
      </c>
      <c r="E148" s="73" t="str">
        <f t="shared" ref="E148:E211" si="25">IF(B148="","",PPMT($E$13/12,B148,$E$7,-$E$11,$E$12,0))</f>
        <v/>
      </c>
      <c r="F148" s="73" t="str">
        <f t="shared" ref="F148:F211" si="26">IF(B148="","",SUM(D148:E148))</f>
        <v/>
      </c>
      <c r="G148" s="68" t="str">
        <f t="shared" ref="G148:G211" si="27">IF(B148="","",SUM(C148)-SUM(E148))</f>
        <v/>
      </c>
    </row>
    <row r="149" spans="1:7" x14ac:dyDescent="0.35">
      <c r="A149" s="72" t="str">
        <f t="shared" si="21"/>
        <v/>
      </c>
      <c r="B149" s="69" t="str">
        <f t="shared" si="22"/>
        <v/>
      </c>
      <c r="C149" s="68" t="str">
        <f t="shared" si="23"/>
        <v/>
      </c>
      <c r="D149" s="73" t="str">
        <f t="shared" si="24"/>
        <v/>
      </c>
      <c r="E149" s="73" t="str">
        <f t="shared" si="25"/>
        <v/>
      </c>
      <c r="F149" s="73" t="str">
        <f t="shared" si="26"/>
        <v/>
      </c>
      <c r="G149" s="68" t="str">
        <f t="shared" si="27"/>
        <v/>
      </c>
    </row>
    <row r="150" spans="1:7" x14ac:dyDescent="0.35">
      <c r="A150" s="72" t="str">
        <f t="shared" si="21"/>
        <v/>
      </c>
      <c r="B150" s="69" t="str">
        <f t="shared" si="22"/>
        <v/>
      </c>
      <c r="C150" s="68" t="str">
        <f t="shared" si="23"/>
        <v/>
      </c>
      <c r="D150" s="73" t="str">
        <f t="shared" si="24"/>
        <v/>
      </c>
      <c r="E150" s="73" t="str">
        <f t="shared" si="25"/>
        <v/>
      </c>
      <c r="F150" s="73" t="str">
        <f t="shared" si="26"/>
        <v/>
      </c>
      <c r="G150" s="68" t="str">
        <f t="shared" si="27"/>
        <v/>
      </c>
    </row>
    <row r="151" spans="1:7" x14ac:dyDescent="0.35">
      <c r="A151" s="72" t="str">
        <f t="shared" si="21"/>
        <v/>
      </c>
      <c r="B151" s="69" t="str">
        <f t="shared" si="22"/>
        <v/>
      </c>
      <c r="C151" s="68" t="str">
        <f t="shared" si="23"/>
        <v/>
      </c>
      <c r="D151" s="73" t="str">
        <f t="shared" si="24"/>
        <v/>
      </c>
      <c r="E151" s="73" t="str">
        <f t="shared" si="25"/>
        <v/>
      </c>
      <c r="F151" s="73" t="str">
        <f t="shared" si="26"/>
        <v/>
      </c>
      <c r="G151" s="68" t="str">
        <f t="shared" si="27"/>
        <v/>
      </c>
    </row>
    <row r="152" spans="1:7" x14ac:dyDescent="0.35">
      <c r="A152" s="72" t="str">
        <f t="shared" si="21"/>
        <v/>
      </c>
      <c r="B152" s="69" t="str">
        <f t="shared" si="22"/>
        <v/>
      </c>
      <c r="C152" s="68" t="str">
        <f t="shared" si="23"/>
        <v/>
      </c>
      <c r="D152" s="73" t="str">
        <f t="shared" si="24"/>
        <v/>
      </c>
      <c r="E152" s="73" t="str">
        <f t="shared" si="25"/>
        <v/>
      </c>
      <c r="F152" s="73" t="str">
        <f t="shared" si="26"/>
        <v/>
      </c>
      <c r="G152" s="68" t="str">
        <f t="shared" si="27"/>
        <v/>
      </c>
    </row>
    <row r="153" spans="1:7" x14ac:dyDescent="0.35">
      <c r="A153" s="72" t="str">
        <f t="shared" si="21"/>
        <v/>
      </c>
      <c r="B153" s="69" t="str">
        <f t="shared" si="22"/>
        <v/>
      </c>
      <c r="C153" s="68" t="str">
        <f t="shared" si="23"/>
        <v/>
      </c>
      <c r="D153" s="73" t="str">
        <f t="shared" si="24"/>
        <v/>
      </c>
      <c r="E153" s="73" t="str">
        <f t="shared" si="25"/>
        <v/>
      </c>
      <c r="F153" s="73" t="str">
        <f t="shared" si="26"/>
        <v/>
      </c>
      <c r="G153" s="68" t="str">
        <f t="shared" si="27"/>
        <v/>
      </c>
    </row>
    <row r="154" spans="1:7" x14ac:dyDescent="0.35">
      <c r="A154" s="72" t="str">
        <f t="shared" si="21"/>
        <v/>
      </c>
      <c r="B154" s="69" t="str">
        <f t="shared" si="22"/>
        <v/>
      </c>
      <c r="C154" s="68" t="str">
        <f t="shared" si="23"/>
        <v/>
      </c>
      <c r="D154" s="73" t="str">
        <f t="shared" si="24"/>
        <v/>
      </c>
      <c r="E154" s="73" t="str">
        <f t="shared" si="25"/>
        <v/>
      </c>
      <c r="F154" s="73" t="str">
        <f t="shared" si="26"/>
        <v/>
      </c>
      <c r="G154" s="68" t="str">
        <f t="shared" si="27"/>
        <v/>
      </c>
    </row>
    <row r="155" spans="1:7" x14ac:dyDescent="0.35">
      <c r="A155" s="72" t="str">
        <f t="shared" si="21"/>
        <v/>
      </c>
      <c r="B155" s="69" t="str">
        <f t="shared" si="22"/>
        <v/>
      </c>
      <c r="C155" s="68" t="str">
        <f t="shared" si="23"/>
        <v/>
      </c>
      <c r="D155" s="73" t="str">
        <f t="shared" si="24"/>
        <v/>
      </c>
      <c r="E155" s="73" t="str">
        <f t="shared" si="25"/>
        <v/>
      </c>
      <c r="F155" s="73" t="str">
        <f t="shared" si="26"/>
        <v/>
      </c>
      <c r="G155" s="68" t="str">
        <f t="shared" si="27"/>
        <v/>
      </c>
    </row>
    <row r="156" spans="1:7" x14ac:dyDescent="0.35">
      <c r="A156" s="72" t="str">
        <f t="shared" si="21"/>
        <v/>
      </c>
      <c r="B156" s="69" t="str">
        <f t="shared" si="22"/>
        <v/>
      </c>
      <c r="C156" s="68" t="str">
        <f t="shared" si="23"/>
        <v/>
      </c>
      <c r="D156" s="73" t="str">
        <f t="shared" si="24"/>
        <v/>
      </c>
      <c r="E156" s="73" t="str">
        <f t="shared" si="25"/>
        <v/>
      </c>
      <c r="F156" s="73" t="str">
        <f t="shared" si="26"/>
        <v/>
      </c>
      <c r="G156" s="68" t="str">
        <f t="shared" si="27"/>
        <v/>
      </c>
    </row>
    <row r="157" spans="1:7" x14ac:dyDescent="0.35">
      <c r="A157" s="72" t="str">
        <f t="shared" si="21"/>
        <v/>
      </c>
      <c r="B157" s="69" t="str">
        <f t="shared" si="22"/>
        <v/>
      </c>
      <c r="C157" s="68" t="str">
        <f t="shared" si="23"/>
        <v/>
      </c>
      <c r="D157" s="73" t="str">
        <f t="shared" si="24"/>
        <v/>
      </c>
      <c r="E157" s="73" t="str">
        <f t="shared" si="25"/>
        <v/>
      </c>
      <c r="F157" s="73" t="str">
        <f t="shared" si="26"/>
        <v/>
      </c>
      <c r="G157" s="68" t="str">
        <f t="shared" si="27"/>
        <v/>
      </c>
    </row>
    <row r="158" spans="1:7" x14ac:dyDescent="0.35">
      <c r="A158" s="72" t="str">
        <f t="shared" si="21"/>
        <v/>
      </c>
      <c r="B158" s="69" t="str">
        <f t="shared" si="22"/>
        <v/>
      </c>
      <c r="C158" s="68" t="str">
        <f t="shared" si="23"/>
        <v/>
      </c>
      <c r="D158" s="73" t="str">
        <f t="shared" si="24"/>
        <v/>
      </c>
      <c r="E158" s="73" t="str">
        <f t="shared" si="25"/>
        <v/>
      </c>
      <c r="F158" s="73" t="str">
        <f t="shared" si="26"/>
        <v/>
      </c>
      <c r="G158" s="68" t="str">
        <f t="shared" si="27"/>
        <v/>
      </c>
    </row>
    <row r="159" spans="1:7" x14ac:dyDescent="0.35">
      <c r="A159" s="72" t="str">
        <f t="shared" si="21"/>
        <v/>
      </c>
      <c r="B159" s="69" t="str">
        <f t="shared" si="22"/>
        <v/>
      </c>
      <c r="C159" s="68" t="str">
        <f t="shared" si="23"/>
        <v/>
      </c>
      <c r="D159" s="73" t="str">
        <f t="shared" si="24"/>
        <v/>
      </c>
      <c r="E159" s="73" t="str">
        <f t="shared" si="25"/>
        <v/>
      </c>
      <c r="F159" s="73" t="str">
        <f t="shared" si="26"/>
        <v/>
      </c>
      <c r="G159" s="68" t="str">
        <f t="shared" si="27"/>
        <v/>
      </c>
    </row>
    <row r="160" spans="1:7" x14ac:dyDescent="0.35">
      <c r="A160" s="72" t="str">
        <f t="shared" si="21"/>
        <v/>
      </c>
      <c r="B160" s="69" t="str">
        <f t="shared" si="22"/>
        <v/>
      </c>
      <c r="C160" s="68" t="str">
        <f t="shared" si="23"/>
        <v/>
      </c>
      <c r="D160" s="73" t="str">
        <f t="shared" si="24"/>
        <v/>
      </c>
      <c r="E160" s="73" t="str">
        <f t="shared" si="25"/>
        <v/>
      </c>
      <c r="F160" s="73" t="str">
        <f t="shared" si="26"/>
        <v/>
      </c>
      <c r="G160" s="68" t="str">
        <f t="shared" si="27"/>
        <v/>
      </c>
    </row>
    <row r="161" spans="1:7" x14ac:dyDescent="0.35">
      <c r="A161" s="72" t="str">
        <f t="shared" si="21"/>
        <v/>
      </c>
      <c r="B161" s="69" t="str">
        <f t="shared" si="22"/>
        <v/>
      </c>
      <c r="C161" s="68" t="str">
        <f t="shared" si="23"/>
        <v/>
      </c>
      <c r="D161" s="73" t="str">
        <f t="shared" si="24"/>
        <v/>
      </c>
      <c r="E161" s="73" t="str">
        <f t="shared" si="25"/>
        <v/>
      </c>
      <c r="F161" s="73" t="str">
        <f t="shared" si="26"/>
        <v/>
      </c>
      <c r="G161" s="68" t="str">
        <f t="shared" si="27"/>
        <v/>
      </c>
    </row>
    <row r="162" spans="1:7" x14ac:dyDescent="0.35">
      <c r="A162" s="72" t="str">
        <f t="shared" si="21"/>
        <v/>
      </c>
      <c r="B162" s="69" t="str">
        <f t="shared" si="22"/>
        <v/>
      </c>
      <c r="C162" s="68" t="str">
        <f t="shared" si="23"/>
        <v/>
      </c>
      <c r="D162" s="73" t="str">
        <f t="shared" si="24"/>
        <v/>
      </c>
      <c r="E162" s="73" t="str">
        <f t="shared" si="25"/>
        <v/>
      </c>
      <c r="F162" s="73" t="str">
        <f t="shared" si="26"/>
        <v/>
      </c>
      <c r="G162" s="68" t="str">
        <f t="shared" si="27"/>
        <v/>
      </c>
    </row>
    <row r="163" spans="1:7" x14ac:dyDescent="0.35">
      <c r="A163" s="72" t="str">
        <f t="shared" si="21"/>
        <v/>
      </c>
      <c r="B163" s="69" t="str">
        <f t="shared" si="22"/>
        <v/>
      </c>
      <c r="C163" s="68" t="str">
        <f t="shared" si="23"/>
        <v/>
      </c>
      <c r="D163" s="73" t="str">
        <f t="shared" si="24"/>
        <v/>
      </c>
      <c r="E163" s="73" t="str">
        <f t="shared" si="25"/>
        <v/>
      </c>
      <c r="F163" s="73" t="str">
        <f t="shared" si="26"/>
        <v/>
      </c>
      <c r="G163" s="68" t="str">
        <f t="shared" si="27"/>
        <v/>
      </c>
    </row>
    <row r="164" spans="1:7" x14ac:dyDescent="0.35">
      <c r="A164" s="72" t="str">
        <f t="shared" si="21"/>
        <v/>
      </c>
      <c r="B164" s="69" t="str">
        <f t="shared" si="22"/>
        <v/>
      </c>
      <c r="C164" s="68" t="str">
        <f t="shared" si="23"/>
        <v/>
      </c>
      <c r="D164" s="73" t="str">
        <f t="shared" si="24"/>
        <v/>
      </c>
      <c r="E164" s="73" t="str">
        <f t="shared" si="25"/>
        <v/>
      </c>
      <c r="F164" s="73" t="str">
        <f t="shared" si="26"/>
        <v/>
      </c>
      <c r="G164" s="68" t="str">
        <f t="shared" si="27"/>
        <v/>
      </c>
    </row>
    <row r="165" spans="1:7" x14ac:dyDescent="0.35">
      <c r="A165" s="72" t="str">
        <f t="shared" si="21"/>
        <v/>
      </c>
      <c r="B165" s="69" t="str">
        <f t="shared" si="22"/>
        <v/>
      </c>
      <c r="C165" s="68" t="str">
        <f t="shared" si="23"/>
        <v/>
      </c>
      <c r="D165" s="73" t="str">
        <f t="shared" si="24"/>
        <v/>
      </c>
      <c r="E165" s="73" t="str">
        <f t="shared" si="25"/>
        <v/>
      </c>
      <c r="F165" s="73" t="str">
        <f t="shared" si="26"/>
        <v/>
      </c>
      <c r="G165" s="68" t="str">
        <f t="shared" si="27"/>
        <v/>
      </c>
    </row>
    <row r="166" spans="1:7" x14ac:dyDescent="0.35">
      <c r="A166" s="72" t="str">
        <f t="shared" si="21"/>
        <v/>
      </c>
      <c r="B166" s="69" t="str">
        <f t="shared" si="22"/>
        <v/>
      </c>
      <c r="C166" s="68" t="str">
        <f t="shared" si="23"/>
        <v/>
      </c>
      <c r="D166" s="73" t="str">
        <f t="shared" si="24"/>
        <v/>
      </c>
      <c r="E166" s="73" t="str">
        <f t="shared" si="25"/>
        <v/>
      </c>
      <c r="F166" s="73" t="str">
        <f t="shared" si="26"/>
        <v/>
      </c>
      <c r="G166" s="68" t="str">
        <f t="shared" si="27"/>
        <v/>
      </c>
    </row>
    <row r="167" spans="1:7" x14ac:dyDescent="0.35">
      <c r="A167" s="72" t="str">
        <f t="shared" si="21"/>
        <v/>
      </c>
      <c r="B167" s="69" t="str">
        <f t="shared" si="22"/>
        <v/>
      </c>
      <c r="C167" s="68" t="str">
        <f t="shared" si="23"/>
        <v/>
      </c>
      <c r="D167" s="73" t="str">
        <f t="shared" si="24"/>
        <v/>
      </c>
      <c r="E167" s="73" t="str">
        <f t="shared" si="25"/>
        <v/>
      </c>
      <c r="F167" s="73" t="str">
        <f t="shared" si="26"/>
        <v/>
      </c>
      <c r="G167" s="68" t="str">
        <f t="shared" si="27"/>
        <v/>
      </c>
    </row>
    <row r="168" spans="1:7" x14ac:dyDescent="0.35">
      <c r="A168" s="72" t="str">
        <f t="shared" si="21"/>
        <v/>
      </c>
      <c r="B168" s="69" t="str">
        <f t="shared" si="22"/>
        <v/>
      </c>
      <c r="C168" s="68" t="str">
        <f t="shared" si="23"/>
        <v/>
      </c>
      <c r="D168" s="73" t="str">
        <f t="shared" si="24"/>
        <v/>
      </c>
      <c r="E168" s="73" t="str">
        <f t="shared" si="25"/>
        <v/>
      </c>
      <c r="F168" s="73" t="str">
        <f t="shared" si="26"/>
        <v/>
      </c>
      <c r="G168" s="68" t="str">
        <f t="shared" si="27"/>
        <v/>
      </c>
    </row>
    <row r="169" spans="1:7" x14ac:dyDescent="0.35">
      <c r="A169" s="72" t="str">
        <f t="shared" si="21"/>
        <v/>
      </c>
      <c r="B169" s="69" t="str">
        <f t="shared" si="22"/>
        <v/>
      </c>
      <c r="C169" s="68" t="str">
        <f t="shared" si="23"/>
        <v/>
      </c>
      <c r="D169" s="73" t="str">
        <f t="shared" si="24"/>
        <v/>
      </c>
      <c r="E169" s="73" t="str">
        <f t="shared" si="25"/>
        <v/>
      </c>
      <c r="F169" s="73" t="str">
        <f t="shared" si="26"/>
        <v/>
      </c>
      <c r="G169" s="68" t="str">
        <f t="shared" si="27"/>
        <v/>
      </c>
    </row>
    <row r="170" spans="1:7" x14ac:dyDescent="0.35">
      <c r="A170" s="72" t="str">
        <f t="shared" si="21"/>
        <v/>
      </c>
      <c r="B170" s="69" t="str">
        <f t="shared" si="22"/>
        <v/>
      </c>
      <c r="C170" s="68" t="str">
        <f t="shared" si="23"/>
        <v/>
      </c>
      <c r="D170" s="73" t="str">
        <f t="shared" si="24"/>
        <v/>
      </c>
      <c r="E170" s="73" t="str">
        <f t="shared" si="25"/>
        <v/>
      </c>
      <c r="F170" s="73" t="str">
        <f t="shared" si="26"/>
        <v/>
      </c>
      <c r="G170" s="68" t="str">
        <f t="shared" si="27"/>
        <v/>
      </c>
    </row>
    <row r="171" spans="1:7" x14ac:dyDescent="0.35">
      <c r="A171" s="72" t="str">
        <f t="shared" si="21"/>
        <v/>
      </c>
      <c r="B171" s="69" t="str">
        <f t="shared" si="22"/>
        <v/>
      </c>
      <c r="C171" s="68" t="str">
        <f t="shared" si="23"/>
        <v/>
      </c>
      <c r="D171" s="73" t="str">
        <f t="shared" si="24"/>
        <v/>
      </c>
      <c r="E171" s="73" t="str">
        <f t="shared" si="25"/>
        <v/>
      </c>
      <c r="F171" s="73" t="str">
        <f t="shared" si="26"/>
        <v/>
      </c>
      <c r="G171" s="68" t="str">
        <f t="shared" si="27"/>
        <v/>
      </c>
    </row>
    <row r="172" spans="1:7" x14ac:dyDescent="0.35">
      <c r="A172" s="72" t="str">
        <f t="shared" si="21"/>
        <v/>
      </c>
      <c r="B172" s="69" t="str">
        <f t="shared" si="22"/>
        <v/>
      </c>
      <c r="C172" s="68" t="str">
        <f t="shared" si="23"/>
        <v/>
      </c>
      <c r="D172" s="73" t="str">
        <f t="shared" si="24"/>
        <v/>
      </c>
      <c r="E172" s="73" t="str">
        <f t="shared" si="25"/>
        <v/>
      </c>
      <c r="F172" s="73" t="str">
        <f t="shared" si="26"/>
        <v/>
      </c>
      <c r="G172" s="68" t="str">
        <f t="shared" si="27"/>
        <v/>
      </c>
    </row>
    <row r="173" spans="1:7" x14ac:dyDescent="0.35">
      <c r="A173" s="72" t="str">
        <f t="shared" si="21"/>
        <v/>
      </c>
      <c r="B173" s="69" t="str">
        <f t="shared" si="22"/>
        <v/>
      </c>
      <c r="C173" s="68" t="str">
        <f t="shared" si="23"/>
        <v/>
      </c>
      <c r="D173" s="73" t="str">
        <f t="shared" si="24"/>
        <v/>
      </c>
      <c r="E173" s="73" t="str">
        <f t="shared" si="25"/>
        <v/>
      </c>
      <c r="F173" s="73" t="str">
        <f t="shared" si="26"/>
        <v/>
      </c>
      <c r="G173" s="68" t="str">
        <f t="shared" si="27"/>
        <v/>
      </c>
    </row>
    <row r="174" spans="1:7" x14ac:dyDescent="0.35">
      <c r="A174" s="72" t="str">
        <f t="shared" si="21"/>
        <v/>
      </c>
      <c r="B174" s="69" t="str">
        <f t="shared" si="22"/>
        <v/>
      </c>
      <c r="C174" s="68" t="str">
        <f t="shared" si="23"/>
        <v/>
      </c>
      <c r="D174" s="73" t="str">
        <f t="shared" si="24"/>
        <v/>
      </c>
      <c r="E174" s="73" t="str">
        <f t="shared" si="25"/>
        <v/>
      </c>
      <c r="F174" s="73" t="str">
        <f t="shared" si="26"/>
        <v/>
      </c>
      <c r="G174" s="68" t="str">
        <f t="shared" si="27"/>
        <v/>
      </c>
    </row>
    <row r="175" spans="1:7" x14ac:dyDescent="0.35">
      <c r="A175" s="72" t="str">
        <f t="shared" si="21"/>
        <v/>
      </c>
      <c r="B175" s="69" t="str">
        <f t="shared" si="22"/>
        <v/>
      </c>
      <c r="C175" s="68" t="str">
        <f t="shared" si="23"/>
        <v/>
      </c>
      <c r="D175" s="73" t="str">
        <f t="shared" si="24"/>
        <v/>
      </c>
      <c r="E175" s="73" t="str">
        <f t="shared" si="25"/>
        <v/>
      </c>
      <c r="F175" s="73" t="str">
        <f t="shared" si="26"/>
        <v/>
      </c>
      <c r="G175" s="68" t="str">
        <f t="shared" si="27"/>
        <v/>
      </c>
    </row>
    <row r="176" spans="1:7" x14ac:dyDescent="0.35">
      <c r="A176" s="72" t="str">
        <f t="shared" si="21"/>
        <v/>
      </c>
      <c r="B176" s="69" t="str">
        <f t="shared" si="22"/>
        <v/>
      </c>
      <c r="C176" s="68" t="str">
        <f t="shared" si="23"/>
        <v/>
      </c>
      <c r="D176" s="73" t="str">
        <f t="shared" si="24"/>
        <v/>
      </c>
      <c r="E176" s="73" t="str">
        <f t="shared" si="25"/>
        <v/>
      </c>
      <c r="F176" s="73" t="str">
        <f t="shared" si="26"/>
        <v/>
      </c>
      <c r="G176" s="68" t="str">
        <f t="shared" si="27"/>
        <v/>
      </c>
    </row>
    <row r="177" spans="1:7" x14ac:dyDescent="0.35">
      <c r="A177" s="72" t="str">
        <f t="shared" si="21"/>
        <v/>
      </c>
      <c r="B177" s="69" t="str">
        <f t="shared" si="22"/>
        <v/>
      </c>
      <c r="C177" s="68" t="str">
        <f t="shared" si="23"/>
        <v/>
      </c>
      <c r="D177" s="73" t="str">
        <f t="shared" si="24"/>
        <v/>
      </c>
      <c r="E177" s="73" t="str">
        <f t="shared" si="25"/>
        <v/>
      </c>
      <c r="F177" s="73" t="str">
        <f t="shared" si="26"/>
        <v/>
      </c>
      <c r="G177" s="68" t="str">
        <f t="shared" si="27"/>
        <v/>
      </c>
    </row>
    <row r="178" spans="1:7" x14ac:dyDescent="0.35">
      <c r="A178" s="72" t="str">
        <f t="shared" si="21"/>
        <v/>
      </c>
      <c r="B178" s="69" t="str">
        <f t="shared" si="22"/>
        <v/>
      </c>
      <c r="C178" s="68" t="str">
        <f t="shared" si="23"/>
        <v/>
      </c>
      <c r="D178" s="73" t="str">
        <f t="shared" si="24"/>
        <v/>
      </c>
      <c r="E178" s="73" t="str">
        <f t="shared" si="25"/>
        <v/>
      </c>
      <c r="F178" s="73" t="str">
        <f t="shared" si="26"/>
        <v/>
      </c>
      <c r="G178" s="68" t="str">
        <f t="shared" si="27"/>
        <v/>
      </c>
    </row>
    <row r="179" spans="1:7" x14ac:dyDescent="0.35">
      <c r="A179" s="72" t="str">
        <f t="shared" si="21"/>
        <v/>
      </c>
      <c r="B179" s="69" t="str">
        <f t="shared" si="22"/>
        <v/>
      </c>
      <c r="C179" s="68" t="str">
        <f t="shared" si="23"/>
        <v/>
      </c>
      <c r="D179" s="73" t="str">
        <f t="shared" si="24"/>
        <v/>
      </c>
      <c r="E179" s="73" t="str">
        <f t="shared" si="25"/>
        <v/>
      </c>
      <c r="F179" s="73" t="str">
        <f t="shared" si="26"/>
        <v/>
      </c>
      <c r="G179" s="68" t="str">
        <f t="shared" si="27"/>
        <v/>
      </c>
    </row>
    <row r="180" spans="1:7" x14ac:dyDescent="0.35">
      <c r="A180" s="72" t="str">
        <f t="shared" si="21"/>
        <v/>
      </c>
      <c r="B180" s="69" t="str">
        <f t="shared" si="22"/>
        <v/>
      </c>
      <c r="C180" s="68" t="str">
        <f t="shared" si="23"/>
        <v/>
      </c>
      <c r="D180" s="73" t="str">
        <f t="shared" si="24"/>
        <v/>
      </c>
      <c r="E180" s="73" t="str">
        <f t="shared" si="25"/>
        <v/>
      </c>
      <c r="F180" s="73" t="str">
        <f t="shared" si="26"/>
        <v/>
      </c>
      <c r="G180" s="68" t="str">
        <f t="shared" si="27"/>
        <v/>
      </c>
    </row>
    <row r="181" spans="1:7" x14ac:dyDescent="0.35">
      <c r="A181" s="72" t="str">
        <f t="shared" si="21"/>
        <v/>
      </c>
      <c r="B181" s="69" t="str">
        <f t="shared" si="22"/>
        <v/>
      </c>
      <c r="C181" s="68" t="str">
        <f t="shared" si="23"/>
        <v/>
      </c>
      <c r="D181" s="73" t="str">
        <f t="shared" si="24"/>
        <v/>
      </c>
      <c r="E181" s="73" t="str">
        <f t="shared" si="25"/>
        <v/>
      </c>
      <c r="F181" s="73" t="str">
        <f t="shared" si="26"/>
        <v/>
      </c>
      <c r="G181" s="68" t="str">
        <f t="shared" si="27"/>
        <v/>
      </c>
    </row>
    <row r="182" spans="1:7" x14ac:dyDescent="0.35">
      <c r="A182" s="72" t="str">
        <f t="shared" si="21"/>
        <v/>
      </c>
      <c r="B182" s="69" t="str">
        <f t="shared" si="22"/>
        <v/>
      </c>
      <c r="C182" s="68" t="str">
        <f t="shared" si="23"/>
        <v/>
      </c>
      <c r="D182" s="73" t="str">
        <f t="shared" si="24"/>
        <v/>
      </c>
      <c r="E182" s="73" t="str">
        <f t="shared" si="25"/>
        <v/>
      </c>
      <c r="F182" s="73" t="str">
        <f t="shared" si="26"/>
        <v/>
      </c>
      <c r="G182" s="68" t="str">
        <f t="shared" si="27"/>
        <v/>
      </c>
    </row>
    <row r="183" spans="1:7" x14ac:dyDescent="0.35">
      <c r="A183" s="72" t="str">
        <f t="shared" si="21"/>
        <v/>
      </c>
      <c r="B183" s="69" t="str">
        <f t="shared" si="22"/>
        <v/>
      </c>
      <c r="C183" s="68" t="str">
        <f t="shared" si="23"/>
        <v/>
      </c>
      <c r="D183" s="73" t="str">
        <f t="shared" si="24"/>
        <v/>
      </c>
      <c r="E183" s="73" t="str">
        <f t="shared" si="25"/>
        <v/>
      </c>
      <c r="F183" s="73" t="str">
        <f t="shared" si="26"/>
        <v/>
      </c>
      <c r="G183" s="68" t="str">
        <f t="shared" si="27"/>
        <v/>
      </c>
    </row>
    <row r="184" spans="1:7" x14ac:dyDescent="0.35">
      <c r="A184" s="72" t="str">
        <f t="shared" si="21"/>
        <v/>
      </c>
      <c r="B184" s="69" t="str">
        <f t="shared" si="22"/>
        <v/>
      </c>
      <c r="C184" s="68" t="str">
        <f t="shared" si="23"/>
        <v/>
      </c>
      <c r="D184" s="73" t="str">
        <f t="shared" si="24"/>
        <v/>
      </c>
      <c r="E184" s="73" t="str">
        <f t="shared" si="25"/>
        <v/>
      </c>
      <c r="F184" s="73" t="str">
        <f t="shared" si="26"/>
        <v/>
      </c>
      <c r="G184" s="68" t="str">
        <f t="shared" si="27"/>
        <v/>
      </c>
    </row>
    <row r="185" spans="1:7" x14ac:dyDescent="0.35">
      <c r="A185" s="72" t="str">
        <f t="shared" si="21"/>
        <v/>
      </c>
      <c r="B185" s="69" t="str">
        <f t="shared" si="22"/>
        <v/>
      </c>
      <c r="C185" s="68" t="str">
        <f t="shared" si="23"/>
        <v/>
      </c>
      <c r="D185" s="73" t="str">
        <f t="shared" si="24"/>
        <v/>
      </c>
      <c r="E185" s="73" t="str">
        <f t="shared" si="25"/>
        <v/>
      </c>
      <c r="F185" s="73" t="str">
        <f t="shared" si="26"/>
        <v/>
      </c>
      <c r="G185" s="68" t="str">
        <f t="shared" si="27"/>
        <v/>
      </c>
    </row>
    <row r="186" spans="1:7" x14ac:dyDescent="0.35">
      <c r="A186" s="72" t="str">
        <f t="shared" si="21"/>
        <v/>
      </c>
      <c r="B186" s="69" t="str">
        <f t="shared" si="22"/>
        <v/>
      </c>
      <c r="C186" s="68" t="str">
        <f t="shared" si="23"/>
        <v/>
      </c>
      <c r="D186" s="73" t="str">
        <f t="shared" si="24"/>
        <v/>
      </c>
      <c r="E186" s="73" t="str">
        <f t="shared" si="25"/>
        <v/>
      </c>
      <c r="F186" s="73" t="str">
        <f t="shared" si="26"/>
        <v/>
      </c>
      <c r="G186" s="68" t="str">
        <f t="shared" si="27"/>
        <v/>
      </c>
    </row>
    <row r="187" spans="1:7" x14ac:dyDescent="0.35">
      <c r="A187" s="72" t="str">
        <f t="shared" si="21"/>
        <v/>
      </c>
      <c r="B187" s="69" t="str">
        <f t="shared" si="22"/>
        <v/>
      </c>
      <c r="C187" s="68" t="str">
        <f t="shared" si="23"/>
        <v/>
      </c>
      <c r="D187" s="73" t="str">
        <f t="shared" si="24"/>
        <v/>
      </c>
      <c r="E187" s="73" t="str">
        <f t="shared" si="25"/>
        <v/>
      </c>
      <c r="F187" s="73" t="str">
        <f t="shared" si="26"/>
        <v/>
      </c>
      <c r="G187" s="68" t="str">
        <f t="shared" si="27"/>
        <v/>
      </c>
    </row>
    <row r="188" spans="1:7" x14ac:dyDescent="0.35">
      <c r="A188" s="72" t="str">
        <f t="shared" si="21"/>
        <v/>
      </c>
      <c r="B188" s="69" t="str">
        <f t="shared" si="22"/>
        <v/>
      </c>
      <c r="C188" s="68" t="str">
        <f t="shared" si="23"/>
        <v/>
      </c>
      <c r="D188" s="73" t="str">
        <f t="shared" si="24"/>
        <v/>
      </c>
      <c r="E188" s="73" t="str">
        <f t="shared" si="25"/>
        <v/>
      </c>
      <c r="F188" s="73" t="str">
        <f t="shared" si="26"/>
        <v/>
      </c>
      <c r="G188" s="68" t="str">
        <f t="shared" si="27"/>
        <v/>
      </c>
    </row>
    <row r="189" spans="1:7" x14ac:dyDescent="0.35">
      <c r="A189" s="72" t="str">
        <f t="shared" si="21"/>
        <v/>
      </c>
      <c r="B189" s="69" t="str">
        <f t="shared" si="22"/>
        <v/>
      </c>
      <c r="C189" s="68" t="str">
        <f t="shared" si="23"/>
        <v/>
      </c>
      <c r="D189" s="73" t="str">
        <f t="shared" si="24"/>
        <v/>
      </c>
      <c r="E189" s="73" t="str">
        <f t="shared" si="25"/>
        <v/>
      </c>
      <c r="F189" s="73" t="str">
        <f t="shared" si="26"/>
        <v/>
      </c>
      <c r="G189" s="68" t="str">
        <f t="shared" si="27"/>
        <v/>
      </c>
    </row>
    <row r="190" spans="1:7" x14ac:dyDescent="0.35">
      <c r="A190" s="72" t="str">
        <f t="shared" si="21"/>
        <v/>
      </c>
      <c r="B190" s="69" t="str">
        <f t="shared" si="22"/>
        <v/>
      </c>
      <c r="C190" s="68" t="str">
        <f t="shared" si="23"/>
        <v/>
      </c>
      <c r="D190" s="73" t="str">
        <f t="shared" si="24"/>
        <v/>
      </c>
      <c r="E190" s="73" t="str">
        <f t="shared" si="25"/>
        <v/>
      </c>
      <c r="F190" s="73" t="str">
        <f t="shared" si="26"/>
        <v/>
      </c>
      <c r="G190" s="68" t="str">
        <f t="shared" si="27"/>
        <v/>
      </c>
    </row>
    <row r="191" spans="1:7" x14ac:dyDescent="0.35">
      <c r="A191" s="72" t="str">
        <f t="shared" si="21"/>
        <v/>
      </c>
      <c r="B191" s="69" t="str">
        <f t="shared" si="22"/>
        <v/>
      </c>
      <c r="C191" s="68" t="str">
        <f t="shared" si="23"/>
        <v/>
      </c>
      <c r="D191" s="73" t="str">
        <f t="shared" si="24"/>
        <v/>
      </c>
      <c r="E191" s="73" t="str">
        <f t="shared" si="25"/>
        <v/>
      </c>
      <c r="F191" s="73" t="str">
        <f t="shared" si="26"/>
        <v/>
      </c>
      <c r="G191" s="68" t="str">
        <f t="shared" si="27"/>
        <v/>
      </c>
    </row>
    <row r="192" spans="1:7" x14ac:dyDescent="0.35">
      <c r="A192" s="72" t="str">
        <f t="shared" si="21"/>
        <v/>
      </c>
      <c r="B192" s="69" t="str">
        <f t="shared" si="22"/>
        <v/>
      </c>
      <c r="C192" s="68" t="str">
        <f t="shared" si="23"/>
        <v/>
      </c>
      <c r="D192" s="73" t="str">
        <f t="shared" si="24"/>
        <v/>
      </c>
      <c r="E192" s="73" t="str">
        <f t="shared" si="25"/>
        <v/>
      </c>
      <c r="F192" s="73" t="str">
        <f t="shared" si="26"/>
        <v/>
      </c>
      <c r="G192" s="68" t="str">
        <f t="shared" si="27"/>
        <v/>
      </c>
    </row>
    <row r="193" spans="1:7" x14ac:dyDescent="0.35">
      <c r="A193" s="72" t="str">
        <f t="shared" si="21"/>
        <v/>
      </c>
      <c r="B193" s="69" t="str">
        <f t="shared" si="22"/>
        <v/>
      </c>
      <c r="C193" s="68" t="str">
        <f t="shared" si="23"/>
        <v/>
      </c>
      <c r="D193" s="73" t="str">
        <f t="shared" si="24"/>
        <v/>
      </c>
      <c r="E193" s="73" t="str">
        <f t="shared" si="25"/>
        <v/>
      </c>
      <c r="F193" s="73" t="str">
        <f t="shared" si="26"/>
        <v/>
      </c>
      <c r="G193" s="68" t="str">
        <f t="shared" si="27"/>
        <v/>
      </c>
    </row>
    <row r="194" spans="1:7" x14ac:dyDescent="0.35">
      <c r="A194" s="72" t="str">
        <f t="shared" si="21"/>
        <v/>
      </c>
      <c r="B194" s="69" t="str">
        <f t="shared" si="22"/>
        <v/>
      </c>
      <c r="C194" s="68" t="str">
        <f t="shared" si="23"/>
        <v/>
      </c>
      <c r="D194" s="73" t="str">
        <f t="shared" si="24"/>
        <v/>
      </c>
      <c r="E194" s="73" t="str">
        <f t="shared" si="25"/>
        <v/>
      </c>
      <c r="F194" s="73" t="str">
        <f t="shared" si="26"/>
        <v/>
      </c>
      <c r="G194" s="68" t="str">
        <f t="shared" si="27"/>
        <v/>
      </c>
    </row>
    <row r="195" spans="1:7" x14ac:dyDescent="0.35">
      <c r="A195" s="72" t="str">
        <f t="shared" si="21"/>
        <v/>
      </c>
      <c r="B195" s="69" t="str">
        <f t="shared" si="22"/>
        <v/>
      </c>
      <c r="C195" s="68" t="str">
        <f t="shared" si="23"/>
        <v/>
      </c>
      <c r="D195" s="73" t="str">
        <f t="shared" si="24"/>
        <v/>
      </c>
      <c r="E195" s="73" t="str">
        <f t="shared" si="25"/>
        <v/>
      </c>
      <c r="F195" s="73" t="str">
        <f t="shared" si="26"/>
        <v/>
      </c>
      <c r="G195" s="68" t="str">
        <f t="shared" si="27"/>
        <v/>
      </c>
    </row>
    <row r="196" spans="1:7" x14ac:dyDescent="0.35">
      <c r="A196" s="72" t="str">
        <f t="shared" si="21"/>
        <v/>
      </c>
      <c r="B196" s="69" t="str">
        <f t="shared" si="22"/>
        <v/>
      </c>
      <c r="C196" s="68" t="str">
        <f t="shared" si="23"/>
        <v/>
      </c>
      <c r="D196" s="73" t="str">
        <f t="shared" si="24"/>
        <v/>
      </c>
      <c r="E196" s="73" t="str">
        <f t="shared" si="25"/>
        <v/>
      </c>
      <c r="F196" s="73" t="str">
        <f t="shared" si="26"/>
        <v/>
      </c>
      <c r="G196" s="68" t="str">
        <f t="shared" si="27"/>
        <v/>
      </c>
    </row>
    <row r="197" spans="1:7" x14ac:dyDescent="0.35">
      <c r="A197" s="72" t="str">
        <f t="shared" si="21"/>
        <v/>
      </c>
      <c r="B197" s="69" t="str">
        <f t="shared" si="22"/>
        <v/>
      </c>
      <c r="C197" s="68" t="str">
        <f t="shared" si="23"/>
        <v/>
      </c>
      <c r="D197" s="73" t="str">
        <f t="shared" si="24"/>
        <v/>
      </c>
      <c r="E197" s="73" t="str">
        <f t="shared" si="25"/>
        <v/>
      </c>
      <c r="F197" s="73" t="str">
        <f t="shared" si="26"/>
        <v/>
      </c>
      <c r="G197" s="68" t="str">
        <f t="shared" si="27"/>
        <v/>
      </c>
    </row>
    <row r="198" spans="1:7" x14ac:dyDescent="0.35">
      <c r="A198" s="72" t="str">
        <f t="shared" si="21"/>
        <v/>
      </c>
      <c r="B198" s="69" t="str">
        <f t="shared" si="22"/>
        <v/>
      </c>
      <c r="C198" s="68" t="str">
        <f t="shared" si="23"/>
        <v/>
      </c>
      <c r="D198" s="73" t="str">
        <f t="shared" si="24"/>
        <v/>
      </c>
      <c r="E198" s="73" t="str">
        <f t="shared" si="25"/>
        <v/>
      </c>
      <c r="F198" s="73" t="str">
        <f t="shared" si="26"/>
        <v/>
      </c>
      <c r="G198" s="68" t="str">
        <f t="shared" si="27"/>
        <v/>
      </c>
    </row>
    <row r="199" spans="1:7" x14ac:dyDescent="0.35">
      <c r="A199" s="72" t="str">
        <f t="shared" si="21"/>
        <v/>
      </c>
      <c r="B199" s="69" t="str">
        <f t="shared" si="22"/>
        <v/>
      </c>
      <c r="C199" s="68" t="str">
        <f t="shared" si="23"/>
        <v/>
      </c>
      <c r="D199" s="73" t="str">
        <f t="shared" si="24"/>
        <v/>
      </c>
      <c r="E199" s="73" t="str">
        <f t="shared" si="25"/>
        <v/>
      </c>
      <c r="F199" s="73" t="str">
        <f t="shared" si="26"/>
        <v/>
      </c>
      <c r="G199" s="68" t="str">
        <f t="shared" si="27"/>
        <v/>
      </c>
    </row>
    <row r="200" spans="1:7" x14ac:dyDescent="0.35">
      <c r="A200" s="72" t="str">
        <f t="shared" si="21"/>
        <v/>
      </c>
      <c r="B200" s="69" t="str">
        <f t="shared" si="22"/>
        <v/>
      </c>
      <c r="C200" s="68" t="str">
        <f t="shared" si="23"/>
        <v/>
      </c>
      <c r="D200" s="73" t="str">
        <f t="shared" si="24"/>
        <v/>
      </c>
      <c r="E200" s="73" t="str">
        <f t="shared" si="25"/>
        <v/>
      </c>
      <c r="F200" s="73" t="str">
        <f t="shared" si="26"/>
        <v/>
      </c>
      <c r="G200" s="68" t="str">
        <f t="shared" si="27"/>
        <v/>
      </c>
    </row>
    <row r="201" spans="1:7" x14ac:dyDescent="0.35">
      <c r="A201" s="72" t="str">
        <f t="shared" si="21"/>
        <v/>
      </c>
      <c r="B201" s="69" t="str">
        <f t="shared" si="22"/>
        <v/>
      </c>
      <c r="C201" s="68" t="str">
        <f t="shared" si="23"/>
        <v/>
      </c>
      <c r="D201" s="73" t="str">
        <f t="shared" si="24"/>
        <v/>
      </c>
      <c r="E201" s="73" t="str">
        <f t="shared" si="25"/>
        <v/>
      </c>
      <c r="F201" s="73" t="str">
        <f t="shared" si="26"/>
        <v/>
      </c>
      <c r="G201" s="68" t="str">
        <f t="shared" si="27"/>
        <v/>
      </c>
    </row>
    <row r="202" spans="1:7" x14ac:dyDescent="0.35">
      <c r="A202" s="72" t="str">
        <f t="shared" si="21"/>
        <v/>
      </c>
      <c r="B202" s="69" t="str">
        <f t="shared" si="22"/>
        <v/>
      </c>
      <c r="C202" s="68" t="str">
        <f t="shared" si="23"/>
        <v/>
      </c>
      <c r="D202" s="73" t="str">
        <f t="shared" si="24"/>
        <v/>
      </c>
      <c r="E202" s="73" t="str">
        <f t="shared" si="25"/>
        <v/>
      </c>
      <c r="F202" s="73" t="str">
        <f t="shared" si="26"/>
        <v/>
      </c>
      <c r="G202" s="68" t="str">
        <f t="shared" si="27"/>
        <v/>
      </c>
    </row>
    <row r="203" spans="1:7" x14ac:dyDescent="0.35">
      <c r="A203" s="72" t="str">
        <f t="shared" si="21"/>
        <v/>
      </c>
      <c r="B203" s="69" t="str">
        <f t="shared" si="22"/>
        <v/>
      </c>
      <c r="C203" s="68" t="str">
        <f t="shared" si="23"/>
        <v/>
      </c>
      <c r="D203" s="73" t="str">
        <f t="shared" si="24"/>
        <v/>
      </c>
      <c r="E203" s="73" t="str">
        <f t="shared" si="25"/>
        <v/>
      </c>
      <c r="F203" s="73" t="str">
        <f t="shared" si="26"/>
        <v/>
      </c>
      <c r="G203" s="68" t="str">
        <f t="shared" si="27"/>
        <v/>
      </c>
    </row>
    <row r="204" spans="1:7" x14ac:dyDescent="0.35">
      <c r="A204" s="72" t="str">
        <f t="shared" si="21"/>
        <v/>
      </c>
      <c r="B204" s="69" t="str">
        <f t="shared" si="22"/>
        <v/>
      </c>
      <c r="C204" s="68" t="str">
        <f t="shared" si="23"/>
        <v/>
      </c>
      <c r="D204" s="73" t="str">
        <f t="shared" si="24"/>
        <v/>
      </c>
      <c r="E204" s="73" t="str">
        <f t="shared" si="25"/>
        <v/>
      </c>
      <c r="F204" s="73" t="str">
        <f t="shared" si="26"/>
        <v/>
      </c>
      <c r="G204" s="68" t="str">
        <f t="shared" si="27"/>
        <v/>
      </c>
    </row>
    <row r="205" spans="1:7" x14ac:dyDescent="0.35">
      <c r="A205" s="72" t="str">
        <f t="shared" si="21"/>
        <v/>
      </c>
      <c r="B205" s="69" t="str">
        <f t="shared" si="22"/>
        <v/>
      </c>
      <c r="C205" s="68" t="str">
        <f t="shared" si="23"/>
        <v/>
      </c>
      <c r="D205" s="73" t="str">
        <f t="shared" si="24"/>
        <v/>
      </c>
      <c r="E205" s="73" t="str">
        <f t="shared" si="25"/>
        <v/>
      </c>
      <c r="F205" s="73" t="str">
        <f t="shared" si="26"/>
        <v/>
      </c>
      <c r="G205" s="68" t="str">
        <f t="shared" si="27"/>
        <v/>
      </c>
    </row>
    <row r="206" spans="1:7" x14ac:dyDescent="0.35">
      <c r="A206" s="72" t="str">
        <f t="shared" si="21"/>
        <v/>
      </c>
      <c r="B206" s="69" t="str">
        <f t="shared" si="22"/>
        <v/>
      </c>
      <c r="C206" s="68" t="str">
        <f t="shared" si="23"/>
        <v/>
      </c>
      <c r="D206" s="73" t="str">
        <f t="shared" si="24"/>
        <v/>
      </c>
      <c r="E206" s="73" t="str">
        <f t="shared" si="25"/>
        <v/>
      </c>
      <c r="F206" s="73" t="str">
        <f t="shared" si="26"/>
        <v/>
      </c>
      <c r="G206" s="68" t="str">
        <f t="shared" si="27"/>
        <v/>
      </c>
    </row>
    <row r="207" spans="1:7" x14ac:dyDescent="0.35">
      <c r="A207" s="72" t="str">
        <f t="shared" si="21"/>
        <v/>
      </c>
      <c r="B207" s="69" t="str">
        <f t="shared" si="22"/>
        <v/>
      </c>
      <c r="C207" s="68" t="str">
        <f t="shared" si="23"/>
        <v/>
      </c>
      <c r="D207" s="73" t="str">
        <f t="shared" si="24"/>
        <v/>
      </c>
      <c r="E207" s="73" t="str">
        <f t="shared" si="25"/>
        <v/>
      </c>
      <c r="F207" s="73" t="str">
        <f t="shared" si="26"/>
        <v/>
      </c>
      <c r="G207" s="68" t="str">
        <f t="shared" si="27"/>
        <v/>
      </c>
    </row>
    <row r="208" spans="1:7" x14ac:dyDescent="0.35">
      <c r="A208" s="72" t="str">
        <f t="shared" si="21"/>
        <v/>
      </c>
      <c r="B208" s="69" t="str">
        <f t="shared" si="22"/>
        <v/>
      </c>
      <c r="C208" s="68" t="str">
        <f t="shared" si="23"/>
        <v/>
      </c>
      <c r="D208" s="73" t="str">
        <f t="shared" si="24"/>
        <v/>
      </c>
      <c r="E208" s="73" t="str">
        <f t="shared" si="25"/>
        <v/>
      </c>
      <c r="F208" s="73" t="str">
        <f t="shared" si="26"/>
        <v/>
      </c>
      <c r="G208" s="68" t="str">
        <f t="shared" si="27"/>
        <v/>
      </c>
    </row>
    <row r="209" spans="1:7" x14ac:dyDescent="0.35">
      <c r="A209" s="72" t="str">
        <f t="shared" si="21"/>
        <v/>
      </c>
      <c r="B209" s="69" t="str">
        <f t="shared" si="22"/>
        <v/>
      </c>
      <c r="C209" s="68" t="str">
        <f t="shared" si="23"/>
        <v/>
      </c>
      <c r="D209" s="73" t="str">
        <f t="shared" si="24"/>
        <v/>
      </c>
      <c r="E209" s="73" t="str">
        <f t="shared" si="25"/>
        <v/>
      </c>
      <c r="F209" s="73" t="str">
        <f t="shared" si="26"/>
        <v/>
      </c>
      <c r="G209" s="68" t="str">
        <f t="shared" si="27"/>
        <v/>
      </c>
    </row>
    <row r="210" spans="1:7" x14ac:dyDescent="0.35">
      <c r="A210" s="72" t="str">
        <f t="shared" si="21"/>
        <v/>
      </c>
      <c r="B210" s="69" t="str">
        <f t="shared" si="22"/>
        <v/>
      </c>
      <c r="C210" s="68" t="str">
        <f t="shared" si="23"/>
        <v/>
      </c>
      <c r="D210" s="73" t="str">
        <f t="shared" si="24"/>
        <v/>
      </c>
      <c r="E210" s="73" t="str">
        <f t="shared" si="25"/>
        <v/>
      </c>
      <c r="F210" s="73" t="str">
        <f t="shared" si="26"/>
        <v/>
      </c>
      <c r="G210" s="68" t="str">
        <f t="shared" si="27"/>
        <v/>
      </c>
    </row>
    <row r="211" spans="1:7" x14ac:dyDescent="0.35">
      <c r="A211" s="72" t="str">
        <f t="shared" si="21"/>
        <v/>
      </c>
      <c r="B211" s="69" t="str">
        <f t="shared" si="22"/>
        <v/>
      </c>
      <c r="C211" s="68" t="str">
        <f t="shared" si="23"/>
        <v/>
      </c>
      <c r="D211" s="73" t="str">
        <f t="shared" si="24"/>
        <v/>
      </c>
      <c r="E211" s="73" t="str">
        <f t="shared" si="25"/>
        <v/>
      </c>
      <c r="F211" s="73" t="str">
        <f t="shared" si="26"/>
        <v/>
      </c>
      <c r="G211" s="68" t="str">
        <f t="shared" si="27"/>
        <v/>
      </c>
    </row>
    <row r="212" spans="1:7" x14ac:dyDescent="0.35">
      <c r="A212" s="72" t="str">
        <f t="shared" ref="A212:A275" si="28">IF(B212="","",EDATE(A211,1))</f>
        <v/>
      </c>
      <c r="B212" s="69" t="str">
        <f t="shared" ref="B212:B275" si="29">IF(B211="","",IF(SUM(B211)+1&lt;=$E$7,SUM(B211)+1,""))</f>
        <v/>
      </c>
      <c r="C212" s="68" t="str">
        <f t="shared" ref="C212:C275" si="30">IF(B212="","",G211)</f>
        <v/>
      </c>
      <c r="D212" s="73" t="str">
        <f t="shared" ref="D212:D275" si="31">IF(B212="","",IPMT($E$13/12,B212,$E$7,-$E$11,$E$12,0))</f>
        <v/>
      </c>
      <c r="E212" s="73" t="str">
        <f t="shared" ref="E212:E275" si="32">IF(B212="","",PPMT($E$13/12,B212,$E$7,-$E$11,$E$12,0))</f>
        <v/>
      </c>
      <c r="F212" s="73" t="str">
        <f t="shared" ref="F212:F275" si="33">IF(B212="","",SUM(D212:E212))</f>
        <v/>
      </c>
      <c r="G212" s="68" t="str">
        <f t="shared" ref="G212:G275" si="34">IF(B212="","",SUM(C212)-SUM(E212))</f>
        <v/>
      </c>
    </row>
    <row r="213" spans="1:7" x14ac:dyDescent="0.35">
      <c r="A213" s="72" t="str">
        <f t="shared" si="28"/>
        <v/>
      </c>
      <c r="B213" s="69" t="str">
        <f t="shared" si="29"/>
        <v/>
      </c>
      <c r="C213" s="68" t="str">
        <f t="shared" si="30"/>
        <v/>
      </c>
      <c r="D213" s="73" t="str">
        <f t="shared" si="31"/>
        <v/>
      </c>
      <c r="E213" s="73" t="str">
        <f t="shared" si="32"/>
        <v/>
      </c>
      <c r="F213" s="73" t="str">
        <f t="shared" si="33"/>
        <v/>
      </c>
      <c r="G213" s="68" t="str">
        <f t="shared" si="34"/>
        <v/>
      </c>
    </row>
    <row r="214" spans="1:7" x14ac:dyDescent="0.35">
      <c r="A214" s="72" t="str">
        <f t="shared" si="28"/>
        <v/>
      </c>
      <c r="B214" s="69" t="str">
        <f t="shared" si="29"/>
        <v/>
      </c>
      <c r="C214" s="68" t="str">
        <f t="shared" si="30"/>
        <v/>
      </c>
      <c r="D214" s="73" t="str">
        <f t="shared" si="31"/>
        <v/>
      </c>
      <c r="E214" s="73" t="str">
        <f t="shared" si="32"/>
        <v/>
      </c>
      <c r="F214" s="73" t="str">
        <f t="shared" si="33"/>
        <v/>
      </c>
      <c r="G214" s="68" t="str">
        <f t="shared" si="34"/>
        <v/>
      </c>
    </row>
    <row r="215" spans="1:7" x14ac:dyDescent="0.35">
      <c r="A215" s="72" t="str">
        <f t="shared" si="28"/>
        <v/>
      </c>
      <c r="B215" s="69" t="str">
        <f t="shared" si="29"/>
        <v/>
      </c>
      <c r="C215" s="68" t="str">
        <f t="shared" si="30"/>
        <v/>
      </c>
      <c r="D215" s="73" t="str">
        <f t="shared" si="31"/>
        <v/>
      </c>
      <c r="E215" s="73" t="str">
        <f t="shared" si="32"/>
        <v/>
      </c>
      <c r="F215" s="73" t="str">
        <f t="shared" si="33"/>
        <v/>
      </c>
      <c r="G215" s="68" t="str">
        <f t="shared" si="34"/>
        <v/>
      </c>
    </row>
    <row r="216" spans="1:7" x14ac:dyDescent="0.35">
      <c r="A216" s="72" t="str">
        <f t="shared" si="28"/>
        <v/>
      </c>
      <c r="B216" s="69" t="str">
        <f t="shared" si="29"/>
        <v/>
      </c>
      <c r="C216" s="68" t="str">
        <f t="shared" si="30"/>
        <v/>
      </c>
      <c r="D216" s="73" t="str">
        <f t="shared" si="31"/>
        <v/>
      </c>
      <c r="E216" s="73" t="str">
        <f t="shared" si="32"/>
        <v/>
      </c>
      <c r="F216" s="73" t="str">
        <f t="shared" si="33"/>
        <v/>
      </c>
      <c r="G216" s="68" t="str">
        <f t="shared" si="34"/>
        <v/>
      </c>
    </row>
    <row r="217" spans="1:7" x14ac:dyDescent="0.35">
      <c r="A217" s="72" t="str">
        <f t="shared" si="28"/>
        <v/>
      </c>
      <c r="B217" s="69" t="str">
        <f t="shared" si="29"/>
        <v/>
      </c>
      <c r="C217" s="68" t="str">
        <f t="shared" si="30"/>
        <v/>
      </c>
      <c r="D217" s="73" t="str">
        <f t="shared" si="31"/>
        <v/>
      </c>
      <c r="E217" s="73" t="str">
        <f t="shared" si="32"/>
        <v/>
      </c>
      <c r="F217" s="73" t="str">
        <f t="shared" si="33"/>
        <v/>
      </c>
      <c r="G217" s="68" t="str">
        <f t="shared" si="34"/>
        <v/>
      </c>
    </row>
    <row r="218" spans="1:7" x14ac:dyDescent="0.35">
      <c r="A218" s="72" t="str">
        <f t="shared" si="28"/>
        <v/>
      </c>
      <c r="B218" s="69" t="str">
        <f t="shared" si="29"/>
        <v/>
      </c>
      <c r="C218" s="68" t="str">
        <f t="shared" si="30"/>
        <v/>
      </c>
      <c r="D218" s="73" t="str">
        <f t="shared" si="31"/>
        <v/>
      </c>
      <c r="E218" s="73" t="str">
        <f t="shared" si="32"/>
        <v/>
      </c>
      <c r="F218" s="73" t="str">
        <f t="shared" si="33"/>
        <v/>
      </c>
      <c r="G218" s="68" t="str">
        <f t="shared" si="34"/>
        <v/>
      </c>
    </row>
    <row r="219" spans="1:7" x14ac:dyDescent="0.35">
      <c r="A219" s="72" t="str">
        <f t="shared" si="28"/>
        <v/>
      </c>
      <c r="B219" s="69" t="str">
        <f t="shared" si="29"/>
        <v/>
      </c>
      <c r="C219" s="68" t="str">
        <f t="shared" si="30"/>
        <v/>
      </c>
      <c r="D219" s="73" t="str">
        <f t="shared" si="31"/>
        <v/>
      </c>
      <c r="E219" s="73" t="str">
        <f t="shared" si="32"/>
        <v/>
      </c>
      <c r="F219" s="73" t="str">
        <f t="shared" si="33"/>
        <v/>
      </c>
      <c r="G219" s="68" t="str">
        <f t="shared" si="34"/>
        <v/>
      </c>
    </row>
    <row r="220" spans="1:7" x14ac:dyDescent="0.35">
      <c r="A220" s="72" t="str">
        <f t="shared" si="28"/>
        <v/>
      </c>
      <c r="B220" s="69" t="str">
        <f t="shared" si="29"/>
        <v/>
      </c>
      <c r="C220" s="68" t="str">
        <f t="shared" si="30"/>
        <v/>
      </c>
      <c r="D220" s="73" t="str">
        <f t="shared" si="31"/>
        <v/>
      </c>
      <c r="E220" s="73" t="str">
        <f t="shared" si="32"/>
        <v/>
      </c>
      <c r="F220" s="73" t="str">
        <f t="shared" si="33"/>
        <v/>
      </c>
      <c r="G220" s="68" t="str">
        <f t="shared" si="34"/>
        <v/>
      </c>
    </row>
    <row r="221" spans="1:7" x14ac:dyDescent="0.35">
      <c r="A221" s="72" t="str">
        <f t="shared" si="28"/>
        <v/>
      </c>
      <c r="B221" s="69" t="str">
        <f t="shared" si="29"/>
        <v/>
      </c>
      <c r="C221" s="68" t="str">
        <f t="shared" si="30"/>
        <v/>
      </c>
      <c r="D221" s="73" t="str">
        <f t="shared" si="31"/>
        <v/>
      </c>
      <c r="E221" s="73" t="str">
        <f t="shared" si="32"/>
        <v/>
      </c>
      <c r="F221" s="73" t="str">
        <f t="shared" si="33"/>
        <v/>
      </c>
      <c r="G221" s="68" t="str">
        <f t="shared" si="34"/>
        <v/>
      </c>
    </row>
    <row r="222" spans="1:7" x14ac:dyDescent="0.35">
      <c r="A222" s="72" t="str">
        <f t="shared" si="28"/>
        <v/>
      </c>
      <c r="B222" s="69" t="str">
        <f t="shared" si="29"/>
        <v/>
      </c>
      <c r="C222" s="68" t="str">
        <f t="shared" si="30"/>
        <v/>
      </c>
      <c r="D222" s="73" t="str">
        <f t="shared" si="31"/>
        <v/>
      </c>
      <c r="E222" s="73" t="str">
        <f t="shared" si="32"/>
        <v/>
      </c>
      <c r="F222" s="73" t="str">
        <f t="shared" si="33"/>
        <v/>
      </c>
      <c r="G222" s="68" t="str">
        <f t="shared" si="34"/>
        <v/>
      </c>
    </row>
    <row r="223" spans="1:7" x14ac:dyDescent="0.35">
      <c r="A223" s="72" t="str">
        <f t="shared" si="28"/>
        <v/>
      </c>
      <c r="B223" s="69" t="str">
        <f t="shared" si="29"/>
        <v/>
      </c>
      <c r="C223" s="68" t="str">
        <f t="shared" si="30"/>
        <v/>
      </c>
      <c r="D223" s="73" t="str">
        <f t="shared" si="31"/>
        <v/>
      </c>
      <c r="E223" s="73" t="str">
        <f t="shared" si="32"/>
        <v/>
      </c>
      <c r="F223" s="73" t="str">
        <f t="shared" si="33"/>
        <v/>
      </c>
      <c r="G223" s="68" t="str">
        <f t="shared" si="34"/>
        <v/>
      </c>
    </row>
    <row r="224" spans="1:7" x14ac:dyDescent="0.35">
      <c r="A224" s="72" t="str">
        <f t="shared" si="28"/>
        <v/>
      </c>
      <c r="B224" s="69" t="str">
        <f t="shared" si="29"/>
        <v/>
      </c>
      <c r="C224" s="68" t="str">
        <f t="shared" si="30"/>
        <v/>
      </c>
      <c r="D224" s="73" t="str">
        <f t="shared" si="31"/>
        <v/>
      </c>
      <c r="E224" s="73" t="str">
        <f t="shared" si="32"/>
        <v/>
      </c>
      <c r="F224" s="73" t="str">
        <f t="shared" si="33"/>
        <v/>
      </c>
      <c r="G224" s="68" t="str">
        <f t="shared" si="34"/>
        <v/>
      </c>
    </row>
    <row r="225" spans="1:7" x14ac:dyDescent="0.35">
      <c r="A225" s="72" t="str">
        <f t="shared" si="28"/>
        <v/>
      </c>
      <c r="B225" s="69" t="str">
        <f t="shared" si="29"/>
        <v/>
      </c>
      <c r="C225" s="68" t="str">
        <f t="shared" si="30"/>
        <v/>
      </c>
      <c r="D225" s="73" t="str">
        <f t="shared" si="31"/>
        <v/>
      </c>
      <c r="E225" s="73" t="str">
        <f t="shared" si="32"/>
        <v/>
      </c>
      <c r="F225" s="73" t="str">
        <f t="shared" si="33"/>
        <v/>
      </c>
      <c r="G225" s="68" t="str">
        <f t="shared" si="34"/>
        <v/>
      </c>
    </row>
    <row r="226" spans="1:7" x14ac:dyDescent="0.35">
      <c r="A226" s="72" t="str">
        <f t="shared" si="28"/>
        <v/>
      </c>
      <c r="B226" s="69" t="str">
        <f t="shared" si="29"/>
        <v/>
      </c>
      <c r="C226" s="68" t="str">
        <f t="shared" si="30"/>
        <v/>
      </c>
      <c r="D226" s="73" t="str">
        <f t="shared" si="31"/>
        <v/>
      </c>
      <c r="E226" s="73" t="str">
        <f t="shared" si="32"/>
        <v/>
      </c>
      <c r="F226" s="73" t="str">
        <f t="shared" si="33"/>
        <v/>
      </c>
      <c r="G226" s="68" t="str">
        <f t="shared" si="34"/>
        <v/>
      </c>
    </row>
    <row r="227" spans="1:7" x14ac:dyDescent="0.35">
      <c r="A227" s="72" t="str">
        <f t="shared" si="28"/>
        <v/>
      </c>
      <c r="B227" s="69" t="str">
        <f t="shared" si="29"/>
        <v/>
      </c>
      <c r="C227" s="68" t="str">
        <f t="shared" si="30"/>
        <v/>
      </c>
      <c r="D227" s="73" t="str">
        <f t="shared" si="31"/>
        <v/>
      </c>
      <c r="E227" s="73" t="str">
        <f t="shared" si="32"/>
        <v/>
      </c>
      <c r="F227" s="73" t="str">
        <f t="shared" si="33"/>
        <v/>
      </c>
      <c r="G227" s="68" t="str">
        <f t="shared" si="34"/>
        <v/>
      </c>
    </row>
    <row r="228" spans="1:7" x14ac:dyDescent="0.35">
      <c r="A228" s="72" t="str">
        <f t="shared" si="28"/>
        <v/>
      </c>
      <c r="B228" s="69" t="str">
        <f t="shared" si="29"/>
        <v/>
      </c>
      <c r="C228" s="68" t="str">
        <f t="shared" si="30"/>
        <v/>
      </c>
      <c r="D228" s="73" t="str">
        <f t="shared" si="31"/>
        <v/>
      </c>
      <c r="E228" s="73" t="str">
        <f t="shared" si="32"/>
        <v/>
      </c>
      <c r="F228" s="73" t="str">
        <f t="shared" si="33"/>
        <v/>
      </c>
      <c r="G228" s="68" t="str">
        <f t="shared" si="34"/>
        <v/>
      </c>
    </row>
    <row r="229" spans="1:7" x14ac:dyDescent="0.35">
      <c r="A229" s="72" t="str">
        <f t="shared" si="28"/>
        <v/>
      </c>
      <c r="B229" s="69" t="str">
        <f t="shared" si="29"/>
        <v/>
      </c>
      <c r="C229" s="68" t="str">
        <f t="shared" si="30"/>
        <v/>
      </c>
      <c r="D229" s="73" t="str">
        <f t="shared" si="31"/>
        <v/>
      </c>
      <c r="E229" s="73" t="str">
        <f t="shared" si="32"/>
        <v/>
      </c>
      <c r="F229" s="73" t="str">
        <f t="shared" si="33"/>
        <v/>
      </c>
      <c r="G229" s="68" t="str">
        <f t="shared" si="34"/>
        <v/>
      </c>
    </row>
    <row r="230" spans="1:7" x14ac:dyDescent="0.35">
      <c r="A230" s="72" t="str">
        <f t="shared" si="28"/>
        <v/>
      </c>
      <c r="B230" s="69" t="str">
        <f t="shared" si="29"/>
        <v/>
      </c>
      <c r="C230" s="68" t="str">
        <f t="shared" si="30"/>
        <v/>
      </c>
      <c r="D230" s="73" t="str">
        <f t="shared" si="31"/>
        <v/>
      </c>
      <c r="E230" s="73" t="str">
        <f t="shared" si="32"/>
        <v/>
      </c>
      <c r="F230" s="73" t="str">
        <f t="shared" si="33"/>
        <v/>
      </c>
      <c r="G230" s="68" t="str">
        <f t="shared" si="34"/>
        <v/>
      </c>
    </row>
    <row r="231" spans="1:7" x14ac:dyDescent="0.35">
      <c r="A231" s="72" t="str">
        <f t="shared" si="28"/>
        <v/>
      </c>
      <c r="B231" s="69" t="str">
        <f t="shared" si="29"/>
        <v/>
      </c>
      <c r="C231" s="68" t="str">
        <f t="shared" si="30"/>
        <v/>
      </c>
      <c r="D231" s="73" t="str">
        <f t="shared" si="31"/>
        <v/>
      </c>
      <c r="E231" s="73" t="str">
        <f t="shared" si="32"/>
        <v/>
      </c>
      <c r="F231" s="73" t="str">
        <f t="shared" si="33"/>
        <v/>
      </c>
      <c r="G231" s="68" t="str">
        <f t="shared" si="34"/>
        <v/>
      </c>
    </row>
    <row r="232" spans="1:7" x14ac:dyDescent="0.35">
      <c r="A232" s="72" t="str">
        <f t="shared" si="28"/>
        <v/>
      </c>
      <c r="B232" s="69" t="str">
        <f t="shared" si="29"/>
        <v/>
      </c>
      <c r="C232" s="68" t="str">
        <f t="shared" si="30"/>
        <v/>
      </c>
      <c r="D232" s="73" t="str">
        <f t="shared" si="31"/>
        <v/>
      </c>
      <c r="E232" s="73" t="str">
        <f t="shared" si="32"/>
        <v/>
      </c>
      <c r="F232" s="73" t="str">
        <f t="shared" si="33"/>
        <v/>
      </c>
      <c r="G232" s="68" t="str">
        <f t="shared" si="34"/>
        <v/>
      </c>
    </row>
    <row r="233" spans="1:7" x14ac:dyDescent="0.35">
      <c r="A233" s="72" t="str">
        <f t="shared" si="28"/>
        <v/>
      </c>
      <c r="B233" s="69" t="str">
        <f t="shared" si="29"/>
        <v/>
      </c>
      <c r="C233" s="68" t="str">
        <f t="shared" si="30"/>
        <v/>
      </c>
      <c r="D233" s="73" t="str">
        <f t="shared" si="31"/>
        <v/>
      </c>
      <c r="E233" s="73" t="str">
        <f t="shared" si="32"/>
        <v/>
      </c>
      <c r="F233" s="73" t="str">
        <f t="shared" si="33"/>
        <v/>
      </c>
      <c r="G233" s="68" t="str">
        <f t="shared" si="34"/>
        <v/>
      </c>
    </row>
    <row r="234" spans="1:7" x14ac:dyDescent="0.35">
      <c r="A234" s="72" t="str">
        <f t="shared" si="28"/>
        <v/>
      </c>
      <c r="B234" s="69" t="str">
        <f t="shared" si="29"/>
        <v/>
      </c>
      <c r="C234" s="68" t="str">
        <f t="shared" si="30"/>
        <v/>
      </c>
      <c r="D234" s="73" t="str">
        <f t="shared" si="31"/>
        <v/>
      </c>
      <c r="E234" s="73" t="str">
        <f t="shared" si="32"/>
        <v/>
      </c>
      <c r="F234" s="73" t="str">
        <f t="shared" si="33"/>
        <v/>
      </c>
      <c r="G234" s="68" t="str">
        <f t="shared" si="34"/>
        <v/>
      </c>
    </row>
    <row r="235" spans="1:7" x14ac:dyDescent="0.35">
      <c r="A235" s="72" t="str">
        <f t="shared" si="28"/>
        <v/>
      </c>
      <c r="B235" s="69" t="str">
        <f t="shared" si="29"/>
        <v/>
      </c>
      <c r="C235" s="68" t="str">
        <f t="shared" si="30"/>
        <v/>
      </c>
      <c r="D235" s="73" t="str">
        <f t="shared" si="31"/>
        <v/>
      </c>
      <c r="E235" s="73" t="str">
        <f t="shared" si="32"/>
        <v/>
      </c>
      <c r="F235" s="73" t="str">
        <f t="shared" si="33"/>
        <v/>
      </c>
      <c r="G235" s="68" t="str">
        <f t="shared" si="34"/>
        <v/>
      </c>
    </row>
    <row r="236" spans="1:7" x14ac:dyDescent="0.35">
      <c r="A236" s="72" t="str">
        <f t="shared" si="28"/>
        <v/>
      </c>
      <c r="B236" s="69" t="str">
        <f t="shared" si="29"/>
        <v/>
      </c>
      <c r="C236" s="68" t="str">
        <f t="shared" si="30"/>
        <v/>
      </c>
      <c r="D236" s="73" t="str">
        <f t="shared" si="31"/>
        <v/>
      </c>
      <c r="E236" s="73" t="str">
        <f t="shared" si="32"/>
        <v/>
      </c>
      <c r="F236" s="73" t="str">
        <f t="shared" si="33"/>
        <v/>
      </c>
      <c r="G236" s="68" t="str">
        <f t="shared" si="34"/>
        <v/>
      </c>
    </row>
    <row r="237" spans="1:7" x14ac:dyDescent="0.35">
      <c r="A237" s="72" t="str">
        <f t="shared" si="28"/>
        <v/>
      </c>
      <c r="B237" s="69" t="str">
        <f t="shared" si="29"/>
        <v/>
      </c>
      <c r="C237" s="68" t="str">
        <f t="shared" si="30"/>
        <v/>
      </c>
      <c r="D237" s="73" t="str">
        <f t="shared" si="31"/>
        <v/>
      </c>
      <c r="E237" s="73" t="str">
        <f t="shared" si="32"/>
        <v/>
      </c>
      <c r="F237" s="73" t="str">
        <f t="shared" si="33"/>
        <v/>
      </c>
      <c r="G237" s="68" t="str">
        <f t="shared" si="34"/>
        <v/>
      </c>
    </row>
    <row r="238" spans="1:7" x14ac:dyDescent="0.35">
      <c r="A238" s="72" t="str">
        <f t="shared" si="28"/>
        <v/>
      </c>
      <c r="B238" s="69" t="str">
        <f t="shared" si="29"/>
        <v/>
      </c>
      <c r="C238" s="68" t="str">
        <f t="shared" si="30"/>
        <v/>
      </c>
      <c r="D238" s="73" t="str">
        <f t="shared" si="31"/>
        <v/>
      </c>
      <c r="E238" s="73" t="str">
        <f t="shared" si="32"/>
        <v/>
      </c>
      <c r="F238" s="73" t="str">
        <f t="shared" si="33"/>
        <v/>
      </c>
      <c r="G238" s="68" t="str">
        <f t="shared" si="34"/>
        <v/>
      </c>
    </row>
    <row r="239" spans="1:7" x14ac:dyDescent="0.35">
      <c r="A239" s="72" t="str">
        <f t="shared" si="28"/>
        <v/>
      </c>
      <c r="B239" s="69" t="str">
        <f t="shared" si="29"/>
        <v/>
      </c>
      <c r="C239" s="68" t="str">
        <f t="shared" si="30"/>
        <v/>
      </c>
      <c r="D239" s="73" t="str">
        <f t="shared" si="31"/>
        <v/>
      </c>
      <c r="E239" s="73" t="str">
        <f t="shared" si="32"/>
        <v/>
      </c>
      <c r="F239" s="73" t="str">
        <f t="shared" si="33"/>
        <v/>
      </c>
      <c r="G239" s="68" t="str">
        <f t="shared" si="34"/>
        <v/>
      </c>
    </row>
    <row r="240" spans="1:7" x14ac:dyDescent="0.35">
      <c r="A240" s="72" t="str">
        <f t="shared" si="28"/>
        <v/>
      </c>
      <c r="B240" s="69" t="str">
        <f t="shared" si="29"/>
        <v/>
      </c>
      <c r="C240" s="68" t="str">
        <f t="shared" si="30"/>
        <v/>
      </c>
      <c r="D240" s="73" t="str">
        <f t="shared" si="31"/>
        <v/>
      </c>
      <c r="E240" s="73" t="str">
        <f t="shared" si="32"/>
        <v/>
      </c>
      <c r="F240" s="73" t="str">
        <f t="shared" si="33"/>
        <v/>
      </c>
      <c r="G240" s="68" t="str">
        <f t="shared" si="34"/>
        <v/>
      </c>
    </row>
    <row r="241" spans="1:7" x14ac:dyDescent="0.35">
      <c r="A241" s="72" t="str">
        <f t="shared" si="28"/>
        <v/>
      </c>
      <c r="B241" s="69" t="str">
        <f t="shared" si="29"/>
        <v/>
      </c>
      <c r="C241" s="68" t="str">
        <f t="shared" si="30"/>
        <v/>
      </c>
      <c r="D241" s="73" t="str">
        <f t="shared" si="31"/>
        <v/>
      </c>
      <c r="E241" s="73" t="str">
        <f t="shared" si="32"/>
        <v/>
      </c>
      <c r="F241" s="73" t="str">
        <f t="shared" si="33"/>
        <v/>
      </c>
      <c r="G241" s="68" t="str">
        <f t="shared" si="34"/>
        <v/>
      </c>
    </row>
    <row r="242" spans="1:7" x14ac:dyDescent="0.35">
      <c r="A242" s="72" t="str">
        <f t="shared" si="28"/>
        <v/>
      </c>
      <c r="B242" s="69" t="str">
        <f t="shared" si="29"/>
        <v/>
      </c>
      <c r="C242" s="68" t="str">
        <f t="shared" si="30"/>
        <v/>
      </c>
      <c r="D242" s="73" t="str">
        <f t="shared" si="31"/>
        <v/>
      </c>
      <c r="E242" s="73" t="str">
        <f t="shared" si="32"/>
        <v/>
      </c>
      <c r="F242" s="73" t="str">
        <f t="shared" si="33"/>
        <v/>
      </c>
      <c r="G242" s="68" t="str">
        <f t="shared" si="34"/>
        <v/>
      </c>
    </row>
    <row r="243" spans="1:7" x14ac:dyDescent="0.35">
      <c r="A243" s="72" t="str">
        <f t="shared" si="28"/>
        <v/>
      </c>
      <c r="B243" s="69" t="str">
        <f t="shared" si="29"/>
        <v/>
      </c>
      <c r="C243" s="68" t="str">
        <f t="shared" si="30"/>
        <v/>
      </c>
      <c r="D243" s="73" t="str">
        <f t="shared" si="31"/>
        <v/>
      </c>
      <c r="E243" s="73" t="str">
        <f t="shared" si="32"/>
        <v/>
      </c>
      <c r="F243" s="73" t="str">
        <f t="shared" si="33"/>
        <v/>
      </c>
      <c r="G243" s="68" t="str">
        <f t="shared" si="34"/>
        <v/>
      </c>
    </row>
    <row r="244" spans="1:7" x14ac:dyDescent="0.35">
      <c r="A244" s="72" t="str">
        <f t="shared" si="28"/>
        <v/>
      </c>
      <c r="B244" s="69" t="str">
        <f t="shared" si="29"/>
        <v/>
      </c>
      <c r="C244" s="68" t="str">
        <f t="shared" si="30"/>
        <v/>
      </c>
      <c r="D244" s="73" t="str">
        <f t="shared" si="31"/>
        <v/>
      </c>
      <c r="E244" s="73" t="str">
        <f t="shared" si="32"/>
        <v/>
      </c>
      <c r="F244" s="73" t="str">
        <f t="shared" si="33"/>
        <v/>
      </c>
      <c r="G244" s="68" t="str">
        <f t="shared" si="34"/>
        <v/>
      </c>
    </row>
    <row r="245" spans="1:7" x14ac:dyDescent="0.35">
      <c r="A245" s="72" t="str">
        <f t="shared" si="28"/>
        <v/>
      </c>
      <c r="B245" s="69" t="str">
        <f t="shared" si="29"/>
        <v/>
      </c>
      <c r="C245" s="68" t="str">
        <f t="shared" si="30"/>
        <v/>
      </c>
      <c r="D245" s="73" t="str">
        <f t="shared" si="31"/>
        <v/>
      </c>
      <c r="E245" s="73" t="str">
        <f t="shared" si="32"/>
        <v/>
      </c>
      <c r="F245" s="73" t="str">
        <f t="shared" si="33"/>
        <v/>
      </c>
      <c r="G245" s="68" t="str">
        <f t="shared" si="34"/>
        <v/>
      </c>
    </row>
    <row r="246" spans="1:7" x14ac:dyDescent="0.35">
      <c r="A246" s="72" t="str">
        <f t="shared" si="28"/>
        <v/>
      </c>
      <c r="B246" s="69" t="str">
        <f t="shared" si="29"/>
        <v/>
      </c>
      <c r="C246" s="68" t="str">
        <f t="shared" si="30"/>
        <v/>
      </c>
      <c r="D246" s="73" t="str">
        <f t="shared" si="31"/>
        <v/>
      </c>
      <c r="E246" s="73" t="str">
        <f t="shared" si="32"/>
        <v/>
      </c>
      <c r="F246" s="73" t="str">
        <f t="shared" si="33"/>
        <v/>
      </c>
      <c r="G246" s="68" t="str">
        <f t="shared" si="34"/>
        <v/>
      </c>
    </row>
    <row r="247" spans="1:7" x14ac:dyDescent="0.35">
      <c r="A247" s="72" t="str">
        <f t="shared" si="28"/>
        <v/>
      </c>
      <c r="B247" s="69" t="str">
        <f t="shared" si="29"/>
        <v/>
      </c>
      <c r="C247" s="68" t="str">
        <f t="shared" si="30"/>
        <v/>
      </c>
      <c r="D247" s="73" t="str">
        <f t="shared" si="31"/>
        <v/>
      </c>
      <c r="E247" s="73" t="str">
        <f t="shared" si="32"/>
        <v/>
      </c>
      <c r="F247" s="73" t="str">
        <f t="shared" si="33"/>
        <v/>
      </c>
      <c r="G247" s="68" t="str">
        <f t="shared" si="34"/>
        <v/>
      </c>
    </row>
    <row r="248" spans="1:7" x14ac:dyDescent="0.35">
      <c r="A248" s="72" t="str">
        <f t="shared" si="28"/>
        <v/>
      </c>
      <c r="B248" s="69" t="str">
        <f t="shared" si="29"/>
        <v/>
      </c>
      <c r="C248" s="68" t="str">
        <f t="shared" si="30"/>
        <v/>
      </c>
      <c r="D248" s="73" t="str">
        <f t="shared" si="31"/>
        <v/>
      </c>
      <c r="E248" s="73" t="str">
        <f t="shared" si="32"/>
        <v/>
      </c>
      <c r="F248" s="73" t="str">
        <f t="shared" si="33"/>
        <v/>
      </c>
      <c r="G248" s="68" t="str">
        <f t="shared" si="34"/>
        <v/>
      </c>
    </row>
    <row r="249" spans="1:7" x14ac:dyDescent="0.35">
      <c r="A249" s="72" t="str">
        <f t="shared" si="28"/>
        <v/>
      </c>
      <c r="B249" s="69" t="str">
        <f t="shared" si="29"/>
        <v/>
      </c>
      <c r="C249" s="68" t="str">
        <f t="shared" si="30"/>
        <v/>
      </c>
      <c r="D249" s="73" t="str">
        <f t="shared" si="31"/>
        <v/>
      </c>
      <c r="E249" s="73" t="str">
        <f t="shared" si="32"/>
        <v/>
      </c>
      <c r="F249" s="73" t="str">
        <f t="shared" si="33"/>
        <v/>
      </c>
      <c r="G249" s="68" t="str">
        <f t="shared" si="34"/>
        <v/>
      </c>
    </row>
    <row r="250" spans="1:7" x14ac:dyDescent="0.35">
      <c r="A250" s="72" t="str">
        <f t="shared" si="28"/>
        <v/>
      </c>
      <c r="B250" s="69" t="str">
        <f t="shared" si="29"/>
        <v/>
      </c>
      <c r="C250" s="68" t="str">
        <f t="shared" si="30"/>
        <v/>
      </c>
      <c r="D250" s="73" t="str">
        <f t="shared" si="31"/>
        <v/>
      </c>
      <c r="E250" s="73" t="str">
        <f t="shared" si="32"/>
        <v/>
      </c>
      <c r="F250" s="73" t="str">
        <f t="shared" si="33"/>
        <v/>
      </c>
      <c r="G250" s="68" t="str">
        <f t="shared" si="34"/>
        <v/>
      </c>
    </row>
    <row r="251" spans="1:7" x14ac:dyDescent="0.35">
      <c r="A251" s="72" t="str">
        <f t="shared" si="28"/>
        <v/>
      </c>
      <c r="B251" s="69" t="str">
        <f t="shared" si="29"/>
        <v/>
      </c>
      <c r="C251" s="68" t="str">
        <f t="shared" si="30"/>
        <v/>
      </c>
      <c r="D251" s="73" t="str">
        <f t="shared" si="31"/>
        <v/>
      </c>
      <c r="E251" s="73" t="str">
        <f t="shared" si="32"/>
        <v/>
      </c>
      <c r="F251" s="73" t="str">
        <f t="shared" si="33"/>
        <v/>
      </c>
      <c r="G251" s="68" t="str">
        <f t="shared" si="34"/>
        <v/>
      </c>
    </row>
    <row r="252" spans="1:7" x14ac:dyDescent="0.35">
      <c r="A252" s="72" t="str">
        <f t="shared" si="28"/>
        <v/>
      </c>
      <c r="B252" s="69" t="str">
        <f t="shared" si="29"/>
        <v/>
      </c>
      <c r="C252" s="68" t="str">
        <f t="shared" si="30"/>
        <v/>
      </c>
      <c r="D252" s="73" t="str">
        <f t="shared" si="31"/>
        <v/>
      </c>
      <c r="E252" s="73" t="str">
        <f t="shared" si="32"/>
        <v/>
      </c>
      <c r="F252" s="73" t="str">
        <f t="shared" si="33"/>
        <v/>
      </c>
      <c r="G252" s="68" t="str">
        <f t="shared" si="34"/>
        <v/>
      </c>
    </row>
    <row r="253" spans="1:7" x14ac:dyDescent="0.35">
      <c r="A253" s="72" t="str">
        <f t="shared" si="28"/>
        <v/>
      </c>
      <c r="B253" s="69" t="str">
        <f t="shared" si="29"/>
        <v/>
      </c>
      <c r="C253" s="68" t="str">
        <f t="shared" si="30"/>
        <v/>
      </c>
      <c r="D253" s="73" t="str">
        <f t="shared" si="31"/>
        <v/>
      </c>
      <c r="E253" s="73" t="str">
        <f t="shared" si="32"/>
        <v/>
      </c>
      <c r="F253" s="73" t="str">
        <f t="shared" si="33"/>
        <v/>
      </c>
      <c r="G253" s="68" t="str">
        <f t="shared" si="34"/>
        <v/>
      </c>
    </row>
    <row r="254" spans="1:7" x14ac:dyDescent="0.35">
      <c r="A254" s="72" t="str">
        <f t="shared" si="28"/>
        <v/>
      </c>
      <c r="B254" s="69" t="str">
        <f t="shared" si="29"/>
        <v/>
      </c>
      <c r="C254" s="68" t="str">
        <f t="shared" si="30"/>
        <v/>
      </c>
      <c r="D254" s="73" t="str">
        <f t="shared" si="31"/>
        <v/>
      </c>
      <c r="E254" s="73" t="str">
        <f t="shared" si="32"/>
        <v/>
      </c>
      <c r="F254" s="73" t="str">
        <f t="shared" si="33"/>
        <v/>
      </c>
      <c r="G254" s="68" t="str">
        <f t="shared" si="34"/>
        <v/>
      </c>
    </row>
    <row r="255" spans="1:7" x14ac:dyDescent="0.35">
      <c r="A255" s="72" t="str">
        <f t="shared" si="28"/>
        <v/>
      </c>
      <c r="B255" s="69" t="str">
        <f t="shared" si="29"/>
        <v/>
      </c>
      <c r="C255" s="68" t="str">
        <f t="shared" si="30"/>
        <v/>
      </c>
      <c r="D255" s="73" t="str">
        <f t="shared" si="31"/>
        <v/>
      </c>
      <c r="E255" s="73" t="str">
        <f t="shared" si="32"/>
        <v/>
      </c>
      <c r="F255" s="73" t="str">
        <f t="shared" si="33"/>
        <v/>
      </c>
      <c r="G255" s="68" t="str">
        <f t="shared" si="34"/>
        <v/>
      </c>
    </row>
    <row r="256" spans="1:7" x14ac:dyDescent="0.35">
      <c r="A256" s="72" t="str">
        <f t="shared" si="28"/>
        <v/>
      </c>
      <c r="B256" s="69" t="str">
        <f t="shared" si="29"/>
        <v/>
      </c>
      <c r="C256" s="68" t="str">
        <f t="shared" si="30"/>
        <v/>
      </c>
      <c r="D256" s="73" t="str">
        <f t="shared" si="31"/>
        <v/>
      </c>
      <c r="E256" s="73" t="str">
        <f t="shared" si="32"/>
        <v/>
      </c>
      <c r="F256" s="73" t="str">
        <f t="shared" si="33"/>
        <v/>
      </c>
      <c r="G256" s="68" t="str">
        <f t="shared" si="34"/>
        <v/>
      </c>
    </row>
    <row r="257" spans="1:7" x14ac:dyDescent="0.35">
      <c r="A257" s="72" t="str">
        <f t="shared" si="28"/>
        <v/>
      </c>
      <c r="B257" s="69" t="str">
        <f t="shared" si="29"/>
        <v/>
      </c>
      <c r="C257" s="68" t="str">
        <f t="shared" si="30"/>
        <v/>
      </c>
      <c r="D257" s="73" t="str">
        <f t="shared" si="31"/>
        <v/>
      </c>
      <c r="E257" s="73" t="str">
        <f t="shared" si="32"/>
        <v/>
      </c>
      <c r="F257" s="73" t="str">
        <f t="shared" si="33"/>
        <v/>
      </c>
      <c r="G257" s="68" t="str">
        <f t="shared" si="34"/>
        <v/>
      </c>
    </row>
    <row r="258" spans="1:7" x14ac:dyDescent="0.35">
      <c r="A258" s="72" t="str">
        <f t="shared" si="28"/>
        <v/>
      </c>
      <c r="B258" s="69" t="str">
        <f t="shared" si="29"/>
        <v/>
      </c>
      <c r="C258" s="68" t="str">
        <f t="shared" si="30"/>
        <v/>
      </c>
      <c r="D258" s="73" t="str">
        <f t="shared" si="31"/>
        <v/>
      </c>
      <c r="E258" s="73" t="str">
        <f t="shared" si="32"/>
        <v/>
      </c>
      <c r="F258" s="73" t="str">
        <f t="shared" si="33"/>
        <v/>
      </c>
      <c r="G258" s="68" t="str">
        <f t="shared" si="34"/>
        <v/>
      </c>
    </row>
    <row r="259" spans="1:7" x14ac:dyDescent="0.35">
      <c r="A259" s="72" t="str">
        <f t="shared" si="28"/>
        <v/>
      </c>
      <c r="B259" s="69" t="str">
        <f t="shared" si="29"/>
        <v/>
      </c>
      <c r="C259" s="68" t="str">
        <f t="shared" si="30"/>
        <v/>
      </c>
      <c r="D259" s="73" t="str">
        <f t="shared" si="31"/>
        <v/>
      </c>
      <c r="E259" s="73" t="str">
        <f t="shared" si="32"/>
        <v/>
      </c>
      <c r="F259" s="73" t="str">
        <f t="shared" si="33"/>
        <v/>
      </c>
      <c r="G259" s="68" t="str">
        <f t="shared" si="34"/>
        <v/>
      </c>
    </row>
    <row r="260" spans="1:7" x14ac:dyDescent="0.35">
      <c r="A260" s="72" t="str">
        <f t="shared" si="28"/>
        <v/>
      </c>
      <c r="B260" s="69" t="str">
        <f t="shared" si="29"/>
        <v/>
      </c>
      <c r="C260" s="68" t="str">
        <f t="shared" si="30"/>
        <v/>
      </c>
      <c r="D260" s="73" t="str">
        <f t="shared" si="31"/>
        <v/>
      </c>
      <c r="E260" s="73" t="str">
        <f t="shared" si="32"/>
        <v/>
      </c>
      <c r="F260" s="73" t="str">
        <f t="shared" si="33"/>
        <v/>
      </c>
      <c r="G260" s="68" t="str">
        <f t="shared" si="34"/>
        <v/>
      </c>
    </row>
    <row r="261" spans="1:7" x14ac:dyDescent="0.35">
      <c r="A261" s="72" t="str">
        <f t="shared" si="28"/>
        <v/>
      </c>
      <c r="B261" s="69" t="str">
        <f t="shared" si="29"/>
        <v/>
      </c>
      <c r="C261" s="68" t="str">
        <f t="shared" si="30"/>
        <v/>
      </c>
      <c r="D261" s="73" t="str">
        <f t="shared" si="31"/>
        <v/>
      </c>
      <c r="E261" s="73" t="str">
        <f t="shared" si="32"/>
        <v/>
      </c>
      <c r="F261" s="73" t="str">
        <f t="shared" si="33"/>
        <v/>
      </c>
      <c r="G261" s="68" t="str">
        <f t="shared" si="34"/>
        <v/>
      </c>
    </row>
    <row r="262" spans="1:7" x14ac:dyDescent="0.35">
      <c r="A262" s="72" t="str">
        <f t="shared" si="28"/>
        <v/>
      </c>
      <c r="B262" s="69" t="str">
        <f t="shared" si="29"/>
        <v/>
      </c>
      <c r="C262" s="68" t="str">
        <f t="shared" si="30"/>
        <v/>
      </c>
      <c r="D262" s="73" t="str">
        <f t="shared" si="31"/>
        <v/>
      </c>
      <c r="E262" s="73" t="str">
        <f t="shared" si="32"/>
        <v/>
      </c>
      <c r="F262" s="73" t="str">
        <f t="shared" si="33"/>
        <v/>
      </c>
      <c r="G262" s="68" t="str">
        <f t="shared" si="34"/>
        <v/>
      </c>
    </row>
    <row r="263" spans="1:7" x14ac:dyDescent="0.35">
      <c r="A263" s="72" t="str">
        <f t="shared" si="28"/>
        <v/>
      </c>
      <c r="B263" s="69" t="str">
        <f t="shared" si="29"/>
        <v/>
      </c>
      <c r="C263" s="68" t="str">
        <f t="shared" si="30"/>
        <v/>
      </c>
      <c r="D263" s="73" t="str">
        <f t="shared" si="31"/>
        <v/>
      </c>
      <c r="E263" s="73" t="str">
        <f t="shared" si="32"/>
        <v/>
      </c>
      <c r="F263" s="73" t="str">
        <f t="shared" si="33"/>
        <v/>
      </c>
      <c r="G263" s="68" t="str">
        <f t="shared" si="34"/>
        <v/>
      </c>
    </row>
    <row r="264" spans="1:7" x14ac:dyDescent="0.35">
      <c r="A264" s="72" t="str">
        <f t="shared" si="28"/>
        <v/>
      </c>
      <c r="B264" s="69" t="str">
        <f t="shared" si="29"/>
        <v/>
      </c>
      <c r="C264" s="68" t="str">
        <f t="shared" si="30"/>
        <v/>
      </c>
      <c r="D264" s="73" t="str">
        <f t="shared" si="31"/>
        <v/>
      </c>
      <c r="E264" s="73" t="str">
        <f t="shared" si="32"/>
        <v/>
      </c>
      <c r="F264" s="73" t="str">
        <f t="shared" si="33"/>
        <v/>
      </c>
      <c r="G264" s="68" t="str">
        <f t="shared" si="34"/>
        <v/>
      </c>
    </row>
    <row r="265" spans="1:7" x14ac:dyDescent="0.35">
      <c r="A265" s="72" t="str">
        <f t="shared" si="28"/>
        <v/>
      </c>
      <c r="B265" s="69" t="str">
        <f t="shared" si="29"/>
        <v/>
      </c>
      <c r="C265" s="68" t="str">
        <f t="shared" si="30"/>
        <v/>
      </c>
      <c r="D265" s="73" t="str">
        <f t="shared" si="31"/>
        <v/>
      </c>
      <c r="E265" s="73" t="str">
        <f t="shared" si="32"/>
        <v/>
      </c>
      <c r="F265" s="73" t="str">
        <f t="shared" si="33"/>
        <v/>
      </c>
      <c r="G265" s="68" t="str">
        <f t="shared" si="34"/>
        <v/>
      </c>
    </row>
    <row r="266" spans="1:7" x14ac:dyDescent="0.35">
      <c r="A266" s="72" t="str">
        <f t="shared" si="28"/>
        <v/>
      </c>
      <c r="B266" s="69" t="str">
        <f t="shared" si="29"/>
        <v/>
      </c>
      <c r="C266" s="68" t="str">
        <f t="shared" si="30"/>
        <v/>
      </c>
      <c r="D266" s="73" t="str">
        <f t="shared" si="31"/>
        <v/>
      </c>
      <c r="E266" s="73" t="str">
        <f t="shared" si="32"/>
        <v/>
      </c>
      <c r="F266" s="73" t="str">
        <f t="shared" si="33"/>
        <v/>
      </c>
      <c r="G266" s="68" t="str">
        <f t="shared" si="34"/>
        <v/>
      </c>
    </row>
    <row r="267" spans="1:7" x14ac:dyDescent="0.35">
      <c r="A267" s="72" t="str">
        <f t="shared" si="28"/>
        <v/>
      </c>
      <c r="B267" s="69" t="str">
        <f t="shared" si="29"/>
        <v/>
      </c>
      <c r="C267" s="68" t="str">
        <f t="shared" si="30"/>
        <v/>
      </c>
      <c r="D267" s="73" t="str">
        <f t="shared" si="31"/>
        <v/>
      </c>
      <c r="E267" s="73" t="str">
        <f t="shared" si="32"/>
        <v/>
      </c>
      <c r="F267" s="73" t="str">
        <f t="shared" si="33"/>
        <v/>
      </c>
      <c r="G267" s="68" t="str">
        <f t="shared" si="34"/>
        <v/>
      </c>
    </row>
    <row r="268" spans="1:7" x14ac:dyDescent="0.35">
      <c r="A268" s="72" t="str">
        <f t="shared" si="28"/>
        <v/>
      </c>
      <c r="B268" s="69" t="str">
        <f t="shared" si="29"/>
        <v/>
      </c>
      <c r="C268" s="68" t="str">
        <f t="shared" si="30"/>
        <v/>
      </c>
      <c r="D268" s="73" t="str">
        <f t="shared" si="31"/>
        <v/>
      </c>
      <c r="E268" s="73" t="str">
        <f t="shared" si="32"/>
        <v/>
      </c>
      <c r="F268" s="73" t="str">
        <f t="shared" si="33"/>
        <v/>
      </c>
      <c r="G268" s="68" t="str">
        <f t="shared" si="34"/>
        <v/>
      </c>
    </row>
    <row r="269" spans="1:7" x14ac:dyDescent="0.35">
      <c r="A269" s="72" t="str">
        <f t="shared" si="28"/>
        <v/>
      </c>
      <c r="B269" s="69" t="str">
        <f t="shared" si="29"/>
        <v/>
      </c>
      <c r="C269" s="68" t="str">
        <f t="shared" si="30"/>
        <v/>
      </c>
      <c r="D269" s="73" t="str">
        <f t="shared" si="31"/>
        <v/>
      </c>
      <c r="E269" s="73" t="str">
        <f t="shared" si="32"/>
        <v/>
      </c>
      <c r="F269" s="73" t="str">
        <f t="shared" si="33"/>
        <v/>
      </c>
      <c r="G269" s="68" t="str">
        <f t="shared" si="34"/>
        <v/>
      </c>
    </row>
    <row r="270" spans="1:7" x14ac:dyDescent="0.35">
      <c r="A270" s="72" t="str">
        <f t="shared" si="28"/>
        <v/>
      </c>
      <c r="B270" s="69" t="str">
        <f t="shared" si="29"/>
        <v/>
      </c>
      <c r="C270" s="68" t="str">
        <f t="shared" si="30"/>
        <v/>
      </c>
      <c r="D270" s="73" t="str">
        <f t="shared" si="31"/>
        <v/>
      </c>
      <c r="E270" s="73" t="str">
        <f t="shared" si="32"/>
        <v/>
      </c>
      <c r="F270" s="73" t="str">
        <f t="shared" si="33"/>
        <v/>
      </c>
      <c r="G270" s="68" t="str">
        <f t="shared" si="34"/>
        <v/>
      </c>
    </row>
    <row r="271" spans="1:7" x14ac:dyDescent="0.35">
      <c r="A271" s="72" t="str">
        <f t="shared" si="28"/>
        <v/>
      </c>
      <c r="B271" s="69" t="str">
        <f t="shared" si="29"/>
        <v/>
      </c>
      <c r="C271" s="68" t="str">
        <f t="shared" si="30"/>
        <v/>
      </c>
      <c r="D271" s="73" t="str">
        <f t="shared" si="31"/>
        <v/>
      </c>
      <c r="E271" s="73" t="str">
        <f t="shared" si="32"/>
        <v/>
      </c>
      <c r="F271" s="73" t="str">
        <f t="shared" si="33"/>
        <v/>
      </c>
      <c r="G271" s="68" t="str">
        <f t="shared" si="34"/>
        <v/>
      </c>
    </row>
    <row r="272" spans="1:7" x14ac:dyDescent="0.35">
      <c r="A272" s="72" t="str">
        <f t="shared" si="28"/>
        <v/>
      </c>
      <c r="B272" s="69" t="str">
        <f t="shared" si="29"/>
        <v/>
      </c>
      <c r="C272" s="68" t="str">
        <f t="shared" si="30"/>
        <v/>
      </c>
      <c r="D272" s="73" t="str">
        <f t="shared" si="31"/>
        <v/>
      </c>
      <c r="E272" s="73" t="str">
        <f t="shared" si="32"/>
        <v/>
      </c>
      <c r="F272" s="73" t="str">
        <f t="shared" si="33"/>
        <v/>
      </c>
      <c r="G272" s="68" t="str">
        <f t="shared" si="34"/>
        <v/>
      </c>
    </row>
    <row r="273" spans="1:7" x14ac:dyDescent="0.35">
      <c r="A273" s="72" t="str">
        <f t="shared" si="28"/>
        <v/>
      </c>
      <c r="B273" s="69" t="str">
        <f t="shared" si="29"/>
        <v/>
      </c>
      <c r="C273" s="68" t="str">
        <f t="shared" si="30"/>
        <v/>
      </c>
      <c r="D273" s="73" t="str">
        <f t="shared" si="31"/>
        <v/>
      </c>
      <c r="E273" s="73" t="str">
        <f t="shared" si="32"/>
        <v/>
      </c>
      <c r="F273" s="73" t="str">
        <f t="shared" si="33"/>
        <v/>
      </c>
      <c r="G273" s="68" t="str">
        <f t="shared" si="34"/>
        <v/>
      </c>
    </row>
    <row r="274" spans="1:7" x14ac:dyDescent="0.35">
      <c r="A274" s="72" t="str">
        <f t="shared" si="28"/>
        <v/>
      </c>
      <c r="B274" s="69" t="str">
        <f t="shared" si="29"/>
        <v/>
      </c>
      <c r="C274" s="68" t="str">
        <f t="shared" si="30"/>
        <v/>
      </c>
      <c r="D274" s="73" t="str">
        <f t="shared" si="31"/>
        <v/>
      </c>
      <c r="E274" s="73" t="str">
        <f t="shared" si="32"/>
        <v/>
      </c>
      <c r="F274" s="73" t="str">
        <f t="shared" si="33"/>
        <v/>
      </c>
      <c r="G274" s="68" t="str">
        <f t="shared" si="34"/>
        <v/>
      </c>
    </row>
    <row r="275" spans="1:7" x14ac:dyDescent="0.35">
      <c r="A275" s="72" t="str">
        <f t="shared" si="28"/>
        <v/>
      </c>
      <c r="B275" s="69" t="str">
        <f t="shared" si="29"/>
        <v/>
      </c>
      <c r="C275" s="68" t="str">
        <f t="shared" si="30"/>
        <v/>
      </c>
      <c r="D275" s="73" t="str">
        <f t="shared" si="31"/>
        <v/>
      </c>
      <c r="E275" s="73" t="str">
        <f t="shared" si="32"/>
        <v/>
      </c>
      <c r="F275" s="73" t="str">
        <f t="shared" si="33"/>
        <v/>
      </c>
      <c r="G275" s="68" t="str">
        <f t="shared" si="34"/>
        <v/>
      </c>
    </row>
    <row r="276" spans="1:7" x14ac:dyDescent="0.35">
      <c r="A276" s="72" t="str">
        <f t="shared" ref="A276:A339" si="35">IF(B276="","",EDATE(A275,1))</f>
        <v/>
      </c>
      <c r="B276" s="69" t="str">
        <f t="shared" ref="B276:B339" si="36">IF(B275="","",IF(SUM(B275)+1&lt;=$E$7,SUM(B275)+1,""))</f>
        <v/>
      </c>
      <c r="C276" s="68" t="str">
        <f t="shared" ref="C276:C339" si="37">IF(B276="","",G275)</f>
        <v/>
      </c>
      <c r="D276" s="73" t="str">
        <f t="shared" ref="D276:D339" si="38">IF(B276="","",IPMT($E$13/12,B276,$E$7,-$E$11,$E$12,0))</f>
        <v/>
      </c>
      <c r="E276" s="73" t="str">
        <f t="shared" ref="E276:E339" si="39">IF(B276="","",PPMT($E$13/12,B276,$E$7,-$E$11,$E$12,0))</f>
        <v/>
      </c>
      <c r="F276" s="73" t="str">
        <f t="shared" ref="F276:F339" si="40">IF(B276="","",SUM(D276:E276))</f>
        <v/>
      </c>
      <c r="G276" s="68" t="str">
        <f t="shared" ref="G276:G339" si="41">IF(B276="","",SUM(C276)-SUM(E276))</f>
        <v/>
      </c>
    </row>
    <row r="277" spans="1:7" x14ac:dyDescent="0.35">
      <c r="A277" s="72" t="str">
        <f t="shared" si="35"/>
        <v/>
      </c>
      <c r="B277" s="69" t="str">
        <f t="shared" si="36"/>
        <v/>
      </c>
      <c r="C277" s="68" t="str">
        <f t="shared" si="37"/>
        <v/>
      </c>
      <c r="D277" s="73" t="str">
        <f t="shared" si="38"/>
        <v/>
      </c>
      <c r="E277" s="73" t="str">
        <f t="shared" si="39"/>
        <v/>
      </c>
      <c r="F277" s="73" t="str">
        <f t="shared" si="40"/>
        <v/>
      </c>
      <c r="G277" s="68" t="str">
        <f t="shared" si="41"/>
        <v/>
      </c>
    </row>
    <row r="278" spans="1:7" x14ac:dyDescent="0.35">
      <c r="A278" s="72" t="str">
        <f t="shared" si="35"/>
        <v/>
      </c>
      <c r="B278" s="69" t="str">
        <f t="shared" si="36"/>
        <v/>
      </c>
      <c r="C278" s="68" t="str">
        <f t="shared" si="37"/>
        <v/>
      </c>
      <c r="D278" s="73" t="str">
        <f t="shared" si="38"/>
        <v/>
      </c>
      <c r="E278" s="73" t="str">
        <f t="shared" si="39"/>
        <v/>
      </c>
      <c r="F278" s="73" t="str">
        <f t="shared" si="40"/>
        <v/>
      </c>
      <c r="G278" s="68" t="str">
        <f t="shared" si="41"/>
        <v/>
      </c>
    </row>
    <row r="279" spans="1:7" x14ac:dyDescent="0.35">
      <c r="A279" s="72" t="str">
        <f t="shared" si="35"/>
        <v/>
      </c>
      <c r="B279" s="69" t="str">
        <f t="shared" si="36"/>
        <v/>
      </c>
      <c r="C279" s="68" t="str">
        <f t="shared" si="37"/>
        <v/>
      </c>
      <c r="D279" s="73" t="str">
        <f t="shared" si="38"/>
        <v/>
      </c>
      <c r="E279" s="73" t="str">
        <f t="shared" si="39"/>
        <v/>
      </c>
      <c r="F279" s="73" t="str">
        <f t="shared" si="40"/>
        <v/>
      </c>
      <c r="G279" s="68" t="str">
        <f t="shared" si="41"/>
        <v/>
      </c>
    </row>
    <row r="280" spans="1:7" x14ac:dyDescent="0.35">
      <c r="A280" s="72" t="str">
        <f t="shared" si="35"/>
        <v/>
      </c>
      <c r="B280" s="69" t="str">
        <f t="shared" si="36"/>
        <v/>
      </c>
      <c r="C280" s="68" t="str">
        <f t="shared" si="37"/>
        <v/>
      </c>
      <c r="D280" s="73" t="str">
        <f t="shared" si="38"/>
        <v/>
      </c>
      <c r="E280" s="73" t="str">
        <f t="shared" si="39"/>
        <v/>
      </c>
      <c r="F280" s="73" t="str">
        <f t="shared" si="40"/>
        <v/>
      </c>
      <c r="G280" s="68" t="str">
        <f t="shared" si="41"/>
        <v/>
      </c>
    </row>
    <row r="281" spans="1:7" x14ac:dyDescent="0.35">
      <c r="A281" s="72" t="str">
        <f t="shared" si="35"/>
        <v/>
      </c>
      <c r="B281" s="69" t="str">
        <f t="shared" si="36"/>
        <v/>
      </c>
      <c r="C281" s="68" t="str">
        <f t="shared" si="37"/>
        <v/>
      </c>
      <c r="D281" s="73" t="str">
        <f t="shared" si="38"/>
        <v/>
      </c>
      <c r="E281" s="73" t="str">
        <f t="shared" si="39"/>
        <v/>
      </c>
      <c r="F281" s="73" t="str">
        <f t="shared" si="40"/>
        <v/>
      </c>
      <c r="G281" s="68" t="str">
        <f t="shared" si="41"/>
        <v/>
      </c>
    </row>
    <row r="282" spans="1:7" x14ac:dyDescent="0.35">
      <c r="A282" s="72" t="str">
        <f t="shared" si="35"/>
        <v/>
      </c>
      <c r="B282" s="69" t="str">
        <f t="shared" si="36"/>
        <v/>
      </c>
      <c r="C282" s="68" t="str">
        <f t="shared" si="37"/>
        <v/>
      </c>
      <c r="D282" s="73" t="str">
        <f t="shared" si="38"/>
        <v/>
      </c>
      <c r="E282" s="73" t="str">
        <f t="shared" si="39"/>
        <v/>
      </c>
      <c r="F282" s="73" t="str">
        <f t="shared" si="40"/>
        <v/>
      </c>
      <c r="G282" s="68" t="str">
        <f t="shared" si="41"/>
        <v/>
      </c>
    </row>
    <row r="283" spans="1:7" x14ac:dyDescent="0.35">
      <c r="A283" s="72" t="str">
        <f t="shared" si="35"/>
        <v/>
      </c>
      <c r="B283" s="69" t="str">
        <f t="shared" si="36"/>
        <v/>
      </c>
      <c r="C283" s="68" t="str">
        <f t="shared" si="37"/>
        <v/>
      </c>
      <c r="D283" s="73" t="str">
        <f t="shared" si="38"/>
        <v/>
      </c>
      <c r="E283" s="73" t="str">
        <f t="shared" si="39"/>
        <v/>
      </c>
      <c r="F283" s="73" t="str">
        <f t="shared" si="40"/>
        <v/>
      </c>
      <c r="G283" s="68" t="str">
        <f t="shared" si="41"/>
        <v/>
      </c>
    </row>
    <row r="284" spans="1:7" x14ac:dyDescent="0.35">
      <c r="A284" s="72" t="str">
        <f t="shared" si="35"/>
        <v/>
      </c>
      <c r="B284" s="69" t="str">
        <f t="shared" si="36"/>
        <v/>
      </c>
      <c r="C284" s="68" t="str">
        <f t="shared" si="37"/>
        <v/>
      </c>
      <c r="D284" s="73" t="str">
        <f t="shared" si="38"/>
        <v/>
      </c>
      <c r="E284" s="73" t="str">
        <f t="shared" si="39"/>
        <v/>
      </c>
      <c r="F284" s="73" t="str">
        <f t="shared" si="40"/>
        <v/>
      </c>
      <c r="G284" s="68" t="str">
        <f t="shared" si="41"/>
        <v/>
      </c>
    </row>
    <row r="285" spans="1:7" x14ac:dyDescent="0.35">
      <c r="A285" s="72" t="str">
        <f t="shared" si="35"/>
        <v/>
      </c>
      <c r="B285" s="69" t="str">
        <f t="shared" si="36"/>
        <v/>
      </c>
      <c r="C285" s="68" t="str">
        <f t="shared" si="37"/>
        <v/>
      </c>
      <c r="D285" s="73" t="str">
        <f t="shared" si="38"/>
        <v/>
      </c>
      <c r="E285" s="73" t="str">
        <f t="shared" si="39"/>
        <v/>
      </c>
      <c r="F285" s="73" t="str">
        <f t="shared" si="40"/>
        <v/>
      </c>
      <c r="G285" s="68" t="str">
        <f t="shared" si="41"/>
        <v/>
      </c>
    </row>
    <row r="286" spans="1:7" x14ac:dyDescent="0.35">
      <c r="A286" s="72" t="str">
        <f t="shared" si="35"/>
        <v/>
      </c>
      <c r="B286" s="69" t="str">
        <f t="shared" si="36"/>
        <v/>
      </c>
      <c r="C286" s="68" t="str">
        <f t="shared" si="37"/>
        <v/>
      </c>
      <c r="D286" s="73" t="str">
        <f t="shared" si="38"/>
        <v/>
      </c>
      <c r="E286" s="73" t="str">
        <f t="shared" si="39"/>
        <v/>
      </c>
      <c r="F286" s="73" t="str">
        <f t="shared" si="40"/>
        <v/>
      </c>
      <c r="G286" s="68" t="str">
        <f t="shared" si="41"/>
        <v/>
      </c>
    </row>
    <row r="287" spans="1:7" x14ac:dyDescent="0.35">
      <c r="A287" s="72" t="str">
        <f t="shared" si="35"/>
        <v/>
      </c>
      <c r="B287" s="69" t="str">
        <f t="shared" si="36"/>
        <v/>
      </c>
      <c r="C287" s="68" t="str">
        <f t="shared" si="37"/>
        <v/>
      </c>
      <c r="D287" s="73" t="str">
        <f t="shared" si="38"/>
        <v/>
      </c>
      <c r="E287" s="73" t="str">
        <f t="shared" si="39"/>
        <v/>
      </c>
      <c r="F287" s="73" t="str">
        <f t="shared" si="40"/>
        <v/>
      </c>
      <c r="G287" s="68" t="str">
        <f t="shared" si="41"/>
        <v/>
      </c>
    </row>
    <row r="288" spans="1:7" x14ac:dyDescent="0.35">
      <c r="A288" s="72" t="str">
        <f t="shared" si="35"/>
        <v/>
      </c>
      <c r="B288" s="69" t="str">
        <f t="shared" si="36"/>
        <v/>
      </c>
      <c r="C288" s="68" t="str">
        <f t="shared" si="37"/>
        <v/>
      </c>
      <c r="D288" s="73" t="str">
        <f t="shared" si="38"/>
        <v/>
      </c>
      <c r="E288" s="73" t="str">
        <f t="shared" si="39"/>
        <v/>
      </c>
      <c r="F288" s="73" t="str">
        <f t="shared" si="40"/>
        <v/>
      </c>
      <c r="G288" s="68" t="str">
        <f t="shared" si="41"/>
        <v/>
      </c>
    </row>
    <row r="289" spans="1:7" x14ac:dyDescent="0.35">
      <c r="A289" s="72" t="str">
        <f t="shared" si="35"/>
        <v/>
      </c>
      <c r="B289" s="69" t="str">
        <f t="shared" si="36"/>
        <v/>
      </c>
      <c r="C289" s="68" t="str">
        <f t="shared" si="37"/>
        <v/>
      </c>
      <c r="D289" s="73" t="str">
        <f t="shared" si="38"/>
        <v/>
      </c>
      <c r="E289" s="73" t="str">
        <f t="shared" si="39"/>
        <v/>
      </c>
      <c r="F289" s="73" t="str">
        <f t="shared" si="40"/>
        <v/>
      </c>
      <c r="G289" s="68" t="str">
        <f t="shared" si="41"/>
        <v/>
      </c>
    </row>
    <row r="290" spans="1:7" x14ac:dyDescent="0.35">
      <c r="A290" s="72" t="str">
        <f t="shared" si="35"/>
        <v/>
      </c>
      <c r="B290" s="69" t="str">
        <f t="shared" si="36"/>
        <v/>
      </c>
      <c r="C290" s="68" t="str">
        <f t="shared" si="37"/>
        <v/>
      </c>
      <c r="D290" s="73" t="str">
        <f t="shared" si="38"/>
        <v/>
      </c>
      <c r="E290" s="73" t="str">
        <f t="shared" si="39"/>
        <v/>
      </c>
      <c r="F290" s="73" t="str">
        <f t="shared" si="40"/>
        <v/>
      </c>
      <c r="G290" s="68" t="str">
        <f t="shared" si="41"/>
        <v/>
      </c>
    </row>
    <row r="291" spans="1:7" x14ac:dyDescent="0.35">
      <c r="A291" s="72" t="str">
        <f t="shared" si="35"/>
        <v/>
      </c>
      <c r="B291" s="69" t="str">
        <f t="shared" si="36"/>
        <v/>
      </c>
      <c r="C291" s="68" t="str">
        <f t="shared" si="37"/>
        <v/>
      </c>
      <c r="D291" s="73" t="str">
        <f t="shared" si="38"/>
        <v/>
      </c>
      <c r="E291" s="73" t="str">
        <f t="shared" si="39"/>
        <v/>
      </c>
      <c r="F291" s="73" t="str">
        <f t="shared" si="40"/>
        <v/>
      </c>
      <c r="G291" s="68" t="str">
        <f t="shared" si="41"/>
        <v/>
      </c>
    </row>
    <row r="292" spans="1:7" x14ac:dyDescent="0.35">
      <c r="A292" s="72" t="str">
        <f t="shared" si="35"/>
        <v/>
      </c>
      <c r="B292" s="69" t="str">
        <f t="shared" si="36"/>
        <v/>
      </c>
      <c r="C292" s="68" t="str">
        <f t="shared" si="37"/>
        <v/>
      </c>
      <c r="D292" s="73" t="str">
        <f t="shared" si="38"/>
        <v/>
      </c>
      <c r="E292" s="73" t="str">
        <f t="shared" si="39"/>
        <v/>
      </c>
      <c r="F292" s="73" t="str">
        <f t="shared" si="40"/>
        <v/>
      </c>
      <c r="G292" s="68" t="str">
        <f t="shared" si="41"/>
        <v/>
      </c>
    </row>
    <row r="293" spans="1:7" x14ac:dyDescent="0.35">
      <c r="A293" s="72" t="str">
        <f t="shared" si="35"/>
        <v/>
      </c>
      <c r="B293" s="69" t="str">
        <f t="shared" si="36"/>
        <v/>
      </c>
      <c r="C293" s="68" t="str">
        <f t="shared" si="37"/>
        <v/>
      </c>
      <c r="D293" s="73" t="str">
        <f t="shared" si="38"/>
        <v/>
      </c>
      <c r="E293" s="73" t="str">
        <f t="shared" si="39"/>
        <v/>
      </c>
      <c r="F293" s="73" t="str">
        <f t="shared" si="40"/>
        <v/>
      </c>
      <c r="G293" s="68" t="str">
        <f t="shared" si="41"/>
        <v/>
      </c>
    </row>
    <row r="294" spans="1:7" x14ac:dyDescent="0.35">
      <c r="A294" s="72" t="str">
        <f t="shared" si="35"/>
        <v/>
      </c>
      <c r="B294" s="69" t="str">
        <f t="shared" si="36"/>
        <v/>
      </c>
      <c r="C294" s="68" t="str">
        <f t="shared" si="37"/>
        <v/>
      </c>
      <c r="D294" s="73" t="str">
        <f t="shared" si="38"/>
        <v/>
      </c>
      <c r="E294" s="73" t="str">
        <f t="shared" si="39"/>
        <v/>
      </c>
      <c r="F294" s="73" t="str">
        <f t="shared" si="40"/>
        <v/>
      </c>
      <c r="G294" s="68" t="str">
        <f t="shared" si="41"/>
        <v/>
      </c>
    </row>
    <row r="295" spans="1:7" x14ac:dyDescent="0.35">
      <c r="A295" s="72" t="str">
        <f t="shared" si="35"/>
        <v/>
      </c>
      <c r="B295" s="69" t="str">
        <f t="shared" si="36"/>
        <v/>
      </c>
      <c r="C295" s="68" t="str">
        <f t="shared" si="37"/>
        <v/>
      </c>
      <c r="D295" s="73" t="str">
        <f t="shared" si="38"/>
        <v/>
      </c>
      <c r="E295" s="73" t="str">
        <f t="shared" si="39"/>
        <v/>
      </c>
      <c r="F295" s="73" t="str">
        <f t="shared" si="40"/>
        <v/>
      </c>
      <c r="G295" s="68" t="str">
        <f t="shared" si="41"/>
        <v/>
      </c>
    </row>
    <row r="296" spans="1:7" x14ac:dyDescent="0.35">
      <c r="A296" s="72" t="str">
        <f t="shared" si="35"/>
        <v/>
      </c>
      <c r="B296" s="69" t="str">
        <f t="shared" si="36"/>
        <v/>
      </c>
      <c r="C296" s="68" t="str">
        <f t="shared" si="37"/>
        <v/>
      </c>
      <c r="D296" s="73" t="str">
        <f t="shared" si="38"/>
        <v/>
      </c>
      <c r="E296" s="73" t="str">
        <f t="shared" si="39"/>
        <v/>
      </c>
      <c r="F296" s="73" t="str">
        <f t="shared" si="40"/>
        <v/>
      </c>
      <c r="G296" s="68" t="str">
        <f t="shared" si="41"/>
        <v/>
      </c>
    </row>
    <row r="297" spans="1:7" x14ac:dyDescent="0.35">
      <c r="A297" s="72" t="str">
        <f t="shared" si="35"/>
        <v/>
      </c>
      <c r="B297" s="69" t="str">
        <f t="shared" si="36"/>
        <v/>
      </c>
      <c r="C297" s="68" t="str">
        <f t="shared" si="37"/>
        <v/>
      </c>
      <c r="D297" s="73" t="str">
        <f t="shared" si="38"/>
        <v/>
      </c>
      <c r="E297" s="73" t="str">
        <f t="shared" si="39"/>
        <v/>
      </c>
      <c r="F297" s="73" t="str">
        <f t="shared" si="40"/>
        <v/>
      </c>
      <c r="G297" s="68" t="str">
        <f t="shared" si="41"/>
        <v/>
      </c>
    </row>
    <row r="298" spans="1:7" x14ac:dyDescent="0.35">
      <c r="A298" s="72" t="str">
        <f t="shared" si="35"/>
        <v/>
      </c>
      <c r="B298" s="69" t="str">
        <f t="shared" si="36"/>
        <v/>
      </c>
      <c r="C298" s="68" t="str">
        <f t="shared" si="37"/>
        <v/>
      </c>
      <c r="D298" s="73" t="str">
        <f t="shared" si="38"/>
        <v/>
      </c>
      <c r="E298" s="73" t="str">
        <f t="shared" si="39"/>
        <v/>
      </c>
      <c r="F298" s="73" t="str">
        <f t="shared" si="40"/>
        <v/>
      </c>
      <c r="G298" s="68" t="str">
        <f t="shared" si="41"/>
        <v/>
      </c>
    </row>
    <row r="299" spans="1:7" x14ac:dyDescent="0.35">
      <c r="A299" s="72" t="str">
        <f t="shared" si="35"/>
        <v/>
      </c>
      <c r="B299" s="69" t="str">
        <f t="shared" si="36"/>
        <v/>
      </c>
      <c r="C299" s="68" t="str">
        <f t="shared" si="37"/>
        <v/>
      </c>
      <c r="D299" s="73" t="str">
        <f t="shared" si="38"/>
        <v/>
      </c>
      <c r="E299" s="73" t="str">
        <f t="shared" si="39"/>
        <v/>
      </c>
      <c r="F299" s="73" t="str">
        <f t="shared" si="40"/>
        <v/>
      </c>
      <c r="G299" s="68" t="str">
        <f t="shared" si="41"/>
        <v/>
      </c>
    </row>
    <row r="300" spans="1:7" x14ac:dyDescent="0.35">
      <c r="A300" s="72" t="str">
        <f t="shared" si="35"/>
        <v/>
      </c>
      <c r="B300" s="69" t="str">
        <f t="shared" si="36"/>
        <v/>
      </c>
      <c r="C300" s="68" t="str">
        <f t="shared" si="37"/>
        <v/>
      </c>
      <c r="D300" s="73" t="str">
        <f t="shared" si="38"/>
        <v/>
      </c>
      <c r="E300" s="73" t="str">
        <f t="shared" si="39"/>
        <v/>
      </c>
      <c r="F300" s="73" t="str">
        <f t="shared" si="40"/>
        <v/>
      </c>
      <c r="G300" s="68" t="str">
        <f t="shared" si="41"/>
        <v/>
      </c>
    </row>
    <row r="301" spans="1:7" x14ac:dyDescent="0.35">
      <c r="A301" s="72" t="str">
        <f t="shared" si="35"/>
        <v/>
      </c>
      <c r="B301" s="69" t="str">
        <f t="shared" si="36"/>
        <v/>
      </c>
      <c r="C301" s="68" t="str">
        <f t="shared" si="37"/>
        <v/>
      </c>
      <c r="D301" s="73" t="str">
        <f t="shared" si="38"/>
        <v/>
      </c>
      <c r="E301" s="73" t="str">
        <f t="shared" si="39"/>
        <v/>
      </c>
      <c r="F301" s="73" t="str">
        <f t="shared" si="40"/>
        <v/>
      </c>
      <c r="G301" s="68" t="str">
        <f t="shared" si="41"/>
        <v/>
      </c>
    </row>
    <row r="302" spans="1:7" x14ac:dyDescent="0.35">
      <c r="A302" s="72" t="str">
        <f t="shared" si="35"/>
        <v/>
      </c>
      <c r="B302" s="69" t="str">
        <f t="shared" si="36"/>
        <v/>
      </c>
      <c r="C302" s="68" t="str">
        <f t="shared" si="37"/>
        <v/>
      </c>
      <c r="D302" s="73" t="str">
        <f t="shared" si="38"/>
        <v/>
      </c>
      <c r="E302" s="73" t="str">
        <f t="shared" si="39"/>
        <v/>
      </c>
      <c r="F302" s="73" t="str">
        <f t="shared" si="40"/>
        <v/>
      </c>
      <c r="G302" s="68" t="str">
        <f t="shared" si="41"/>
        <v/>
      </c>
    </row>
    <row r="303" spans="1:7" x14ac:dyDescent="0.35">
      <c r="A303" s="72" t="str">
        <f t="shared" si="35"/>
        <v/>
      </c>
      <c r="B303" s="69" t="str">
        <f t="shared" si="36"/>
        <v/>
      </c>
      <c r="C303" s="68" t="str">
        <f t="shared" si="37"/>
        <v/>
      </c>
      <c r="D303" s="73" t="str">
        <f t="shared" si="38"/>
        <v/>
      </c>
      <c r="E303" s="73" t="str">
        <f t="shared" si="39"/>
        <v/>
      </c>
      <c r="F303" s="73" t="str">
        <f t="shared" si="40"/>
        <v/>
      </c>
      <c r="G303" s="68" t="str">
        <f t="shared" si="41"/>
        <v/>
      </c>
    </row>
    <row r="304" spans="1:7" x14ac:dyDescent="0.35">
      <c r="A304" s="72" t="str">
        <f t="shared" si="35"/>
        <v/>
      </c>
      <c r="B304" s="69" t="str">
        <f t="shared" si="36"/>
        <v/>
      </c>
      <c r="C304" s="68" t="str">
        <f t="shared" si="37"/>
        <v/>
      </c>
      <c r="D304" s="73" t="str">
        <f t="shared" si="38"/>
        <v/>
      </c>
      <c r="E304" s="73" t="str">
        <f t="shared" si="39"/>
        <v/>
      </c>
      <c r="F304" s="73" t="str">
        <f t="shared" si="40"/>
        <v/>
      </c>
      <c r="G304" s="68" t="str">
        <f t="shared" si="41"/>
        <v/>
      </c>
    </row>
    <row r="305" spans="1:7" x14ac:dyDescent="0.35">
      <c r="A305" s="72" t="str">
        <f t="shared" si="35"/>
        <v/>
      </c>
      <c r="B305" s="69" t="str">
        <f t="shared" si="36"/>
        <v/>
      </c>
      <c r="C305" s="68" t="str">
        <f t="shared" si="37"/>
        <v/>
      </c>
      <c r="D305" s="73" t="str">
        <f t="shared" si="38"/>
        <v/>
      </c>
      <c r="E305" s="73" t="str">
        <f t="shared" si="39"/>
        <v/>
      </c>
      <c r="F305" s="73" t="str">
        <f t="shared" si="40"/>
        <v/>
      </c>
      <c r="G305" s="68" t="str">
        <f t="shared" si="41"/>
        <v/>
      </c>
    </row>
    <row r="306" spans="1:7" x14ac:dyDescent="0.35">
      <c r="A306" s="72" t="str">
        <f t="shared" si="35"/>
        <v/>
      </c>
      <c r="B306" s="69" t="str">
        <f t="shared" si="36"/>
        <v/>
      </c>
      <c r="C306" s="68" t="str">
        <f t="shared" si="37"/>
        <v/>
      </c>
      <c r="D306" s="73" t="str">
        <f t="shared" si="38"/>
        <v/>
      </c>
      <c r="E306" s="73" t="str">
        <f t="shared" si="39"/>
        <v/>
      </c>
      <c r="F306" s="73" t="str">
        <f t="shared" si="40"/>
        <v/>
      </c>
      <c r="G306" s="68" t="str">
        <f t="shared" si="41"/>
        <v/>
      </c>
    </row>
    <row r="307" spans="1:7" x14ac:dyDescent="0.35">
      <c r="A307" s="72" t="str">
        <f t="shared" si="35"/>
        <v/>
      </c>
      <c r="B307" s="69" t="str">
        <f t="shared" si="36"/>
        <v/>
      </c>
      <c r="C307" s="68" t="str">
        <f t="shared" si="37"/>
        <v/>
      </c>
      <c r="D307" s="73" t="str">
        <f t="shared" si="38"/>
        <v/>
      </c>
      <c r="E307" s="73" t="str">
        <f t="shared" si="39"/>
        <v/>
      </c>
      <c r="F307" s="73" t="str">
        <f t="shared" si="40"/>
        <v/>
      </c>
      <c r="G307" s="68" t="str">
        <f t="shared" si="41"/>
        <v/>
      </c>
    </row>
    <row r="308" spans="1:7" x14ac:dyDescent="0.35">
      <c r="A308" s="72" t="str">
        <f t="shared" si="35"/>
        <v/>
      </c>
      <c r="B308" s="69" t="str">
        <f t="shared" si="36"/>
        <v/>
      </c>
      <c r="C308" s="68" t="str">
        <f t="shared" si="37"/>
        <v/>
      </c>
      <c r="D308" s="73" t="str">
        <f t="shared" si="38"/>
        <v/>
      </c>
      <c r="E308" s="73" t="str">
        <f t="shared" si="39"/>
        <v/>
      </c>
      <c r="F308" s="73" t="str">
        <f t="shared" si="40"/>
        <v/>
      </c>
      <c r="G308" s="68" t="str">
        <f t="shared" si="41"/>
        <v/>
      </c>
    </row>
    <row r="309" spans="1:7" x14ac:dyDescent="0.35">
      <c r="A309" s="72" t="str">
        <f t="shared" si="35"/>
        <v/>
      </c>
      <c r="B309" s="69" t="str">
        <f t="shared" si="36"/>
        <v/>
      </c>
      <c r="C309" s="68" t="str">
        <f t="shared" si="37"/>
        <v/>
      </c>
      <c r="D309" s="73" t="str">
        <f t="shared" si="38"/>
        <v/>
      </c>
      <c r="E309" s="73" t="str">
        <f t="shared" si="39"/>
        <v/>
      </c>
      <c r="F309" s="73" t="str">
        <f t="shared" si="40"/>
        <v/>
      </c>
      <c r="G309" s="68" t="str">
        <f t="shared" si="41"/>
        <v/>
      </c>
    </row>
    <row r="310" spans="1:7" x14ac:dyDescent="0.35">
      <c r="A310" s="72" t="str">
        <f t="shared" si="35"/>
        <v/>
      </c>
      <c r="B310" s="69" t="str">
        <f t="shared" si="36"/>
        <v/>
      </c>
      <c r="C310" s="68" t="str">
        <f t="shared" si="37"/>
        <v/>
      </c>
      <c r="D310" s="73" t="str">
        <f t="shared" si="38"/>
        <v/>
      </c>
      <c r="E310" s="73" t="str">
        <f t="shared" si="39"/>
        <v/>
      </c>
      <c r="F310" s="73" t="str">
        <f t="shared" si="40"/>
        <v/>
      </c>
      <c r="G310" s="68" t="str">
        <f t="shared" si="41"/>
        <v/>
      </c>
    </row>
    <row r="311" spans="1:7" x14ac:dyDescent="0.35">
      <c r="A311" s="72" t="str">
        <f t="shared" si="35"/>
        <v/>
      </c>
      <c r="B311" s="69" t="str">
        <f t="shared" si="36"/>
        <v/>
      </c>
      <c r="C311" s="68" t="str">
        <f t="shared" si="37"/>
        <v/>
      </c>
      <c r="D311" s="73" t="str">
        <f t="shared" si="38"/>
        <v/>
      </c>
      <c r="E311" s="73" t="str">
        <f t="shared" si="39"/>
        <v/>
      </c>
      <c r="F311" s="73" t="str">
        <f t="shared" si="40"/>
        <v/>
      </c>
      <c r="G311" s="68" t="str">
        <f t="shared" si="41"/>
        <v/>
      </c>
    </row>
    <row r="312" spans="1:7" x14ac:dyDescent="0.35">
      <c r="A312" s="72" t="str">
        <f t="shared" si="35"/>
        <v/>
      </c>
      <c r="B312" s="69" t="str">
        <f t="shared" si="36"/>
        <v/>
      </c>
      <c r="C312" s="68" t="str">
        <f t="shared" si="37"/>
        <v/>
      </c>
      <c r="D312" s="73" t="str">
        <f t="shared" si="38"/>
        <v/>
      </c>
      <c r="E312" s="73" t="str">
        <f t="shared" si="39"/>
        <v/>
      </c>
      <c r="F312" s="73" t="str">
        <f t="shared" si="40"/>
        <v/>
      </c>
      <c r="G312" s="68" t="str">
        <f t="shared" si="41"/>
        <v/>
      </c>
    </row>
    <row r="313" spans="1:7" x14ac:dyDescent="0.35">
      <c r="A313" s="72" t="str">
        <f t="shared" si="35"/>
        <v/>
      </c>
      <c r="B313" s="69" t="str">
        <f t="shared" si="36"/>
        <v/>
      </c>
      <c r="C313" s="68" t="str">
        <f t="shared" si="37"/>
        <v/>
      </c>
      <c r="D313" s="73" t="str">
        <f t="shared" si="38"/>
        <v/>
      </c>
      <c r="E313" s="73" t="str">
        <f t="shared" si="39"/>
        <v/>
      </c>
      <c r="F313" s="73" t="str">
        <f t="shared" si="40"/>
        <v/>
      </c>
      <c r="G313" s="68" t="str">
        <f t="shared" si="41"/>
        <v/>
      </c>
    </row>
    <row r="314" spans="1:7" x14ac:dyDescent="0.35">
      <c r="A314" s="72" t="str">
        <f t="shared" si="35"/>
        <v/>
      </c>
      <c r="B314" s="69" t="str">
        <f t="shared" si="36"/>
        <v/>
      </c>
      <c r="C314" s="68" t="str">
        <f t="shared" si="37"/>
        <v/>
      </c>
      <c r="D314" s="73" t="str">
        <f t="shared" si="38"/>
        <v/>
      </c>
      <c r="E314" s="73" t="str">
        <f t="shared" si="39"/>
        <v/>
      </c>
      <c r="F314" s="73" t="str">
        <f t="shared" si="40"/>
        <v/>
      </c>
      <c r="G314" s="68" t="str">
        <f t="shared" si="41"/>
        <v/>
      </c>
    </row>
    <row r="315" spans="1:7" x14ac:dyDescent="0.35">
      <c r="A315" s="72" t="str">
        <f t="shared" si="35"/>
        <v/>
      </c>
      <c r="B315" s="69" t="str">
        <f t="shared" si="36"/>
        <v/>
      </c>
      <c r="C315" s="68" t="str">
        <f t="shared" si="37"/>
        <v/>
      </c>
      <c r="D315" s="73" t="str">
        <f t="shared" si="38"/>
        <v/>
      </c>
      <c r="E315" s="73" t="str">
        <f t="shared" si="39"/>
        <v/>
      </c>
      <c r="F315" s="73" t="str">
        <f t="shared" si="40"/>
        <v/>
      </c>
      <c r="G315" s="68" t="str">
        <f t="shared" si="41"/>
        <v/>
      </c>
    </row>
    <row r="316" spans="1:7" x14ac:dyDescent="0.35">
      <c r="A316" s="72" t="str">
        <f t="shared" si="35"/>
        <v/>
      </c>
      <c r="B316" s="69" t="str">
        <f t="shared" si="36"/>
        <v/>
      </c>
      <c r="C316" s="68" t="str">
        <f t="shared" si="37"/>
        <v/>
      </c>
      <c r="D316" s="73" t="str">
        <f t="shared" si="38"/>
        <v/>
      </c>
      <c r="E316" s="73" t="str">
        <f t="shared" si="39"/>
        <v/>
      </c>
      <c r="F316" s="73" t="str">
        <f t="shared" si="40"/>
        <v/>
      </c>
      <c r="G316" s="68" t="str">
        <f t="shared" si="41"/>
        <v/>
      </c>
    </row>
    <row r="317" spans="1:7" x14ac:dyDescent="0.35">
      <c r="A317" s="72" t="str">
        <f t="shared" si="35"/>
        <v/>
      </c>
      <c r="B317" s="69" t="str">
        <f t="shared" si="36"/>
        <v/>
      </c>
      <c r="C317" s="68" t="str">
        <f t="shared" si="37"/>
        <v/>
      </c>
      <c r="D317" s="73" t="str">
        <f t="shared" si="38"/>
        <v/>
      </c>
      <c r="E317" s="73" t="str">
        <f t="shared" si="39"/>
        <v/>
      </c>
      <c r="F317" s="73" t="str">
        <f t="shared" si="40"/>
        <v/>
      </c>
      <c r="G317" s="68" t="str">
        <f t="shared" si="41"/>
        <v/>
      </c>
    </row>
    <row r="318" spans="1:7" x14ac:dyDescent="0.35">
      <c r="A318" s="72" t="str">
        <f t="shared" si="35"/>
        <v/>
      </c>
      <c r="B318" s="69" t="str">
        <f t="shared" si="36"/>
        <v/>
      </c>
      <c r="C318" s="68" t="str">
        <f t="shared" si="37"/>
        <v/>
      </c>
      <c r="D318" s="73" t="str">
        <f t="shared" si="38"/>
        <v/>
      </c>
      <c r="E318" s="73" t="str">
        <f t="shared" si="39"/>
        <v/>
      </c>
      <c r="F318" s="73" t="str">
        <f t="shared" si="40"/>
        <v/>
      </c>
      <c r="G318" s="68" t="str">
        <f t="shared" si="41"/>
        <v/>
      </c>
    </row>
    <row r="319" spans="1:7" x14ac:dyDescent="0.35">
      <c r="A319" s="72" t="str">
        <f t="shared" si="35"/>
        <v/>
      </c>
      <c r="B319" s="69" t="str">
        <f t="shared" si="36"/>
        <v/>
      </c>
      <c r="C319" s="68" t="str">
        <f t="shared" si="37"/>
        <v/>
      </c>
      <c r="D319" s="73" t="str">
        <f t="shared" si="38"/>
        <v/>
      </c>
      <c r="E319" s="73" t="str">
        <f t="shared" si="39"/>
        <v/>
      </c>
      <c r="F319" s="73" t="str">
        <f t="shared" si="40"/>
        <v/>
      </c>
      <c r="G319" s="68" t="str">
        <f t="shared" si="41"/>
        <v/>
      </c>
    </row>
    <row r="320" spans="1:7" x14ac:dyDescent="0.35">
      <c r="A320" s="72" t="str">
        <f t="shared" si="35"/>
        <v/>
      </c>
      <c r="B320" s="69" t="str">
        <f t="shared" si="36"/>
        <v/>
      </c>
      <c r="C320" s="68" t="str">
        <f t="shared" si="37"/>
        <v/>
      </c>
      <c r="D320" s="73" t="str">
        <f t="shared" si="38"/>
        <v/>
      </c>
      <c r="E320" s="73" t="str">
        <f t="shared" si="39"/>
        <v/>
      </c>
      <c r="F320" s="73" t="str">
        <f t="shared" si="40"/>
        <v/>
      </c>
      <c r="G320" s="68" t="str">
        <f t="shared" si="41"/>
        <v/>
      </c>
    </row>
    <row r="321" spans="1:7" x14ac:dyDescent="0.35">
      <c r="A321" s="72" t="str">
        <f t="shared" si="35"/>
        <v/>
      </c>
      <c r="B321" s="69" t="str">
        <f t="shared" si="36"/>
        <v/>
      </c>
      <c r="C321" s="68" t="str">
        <f t="shared" si="37"/>
        <v/>
      </c>
      <c r="D321" s="73" t="str">
        <f t="shared" si="38"/>
        <v/>
      </c>
      <c r="E321" s="73" t="str">
        <f t="shared" si="39"/>
        <v/>
      </c>
      <c r="F321" s="73" t="str">
        <f t="shared" si="40"/>
        <v/>
      </c>
      <c r="G321" s="68" t="str">
        <f t="shared" si="41"/>
        <v/>
      </c>
    </row>
    <row r="322" spans="1:7" x14ac:dyDescent="0.35">
      <c r="A322" s="72" t="str">
        <f t="shared" si="35"/>
        <v/>
      </c>
      <c r="B322" s="69" t="str">
        <f t="shared" si="36"/>
        <v/>
      </c>
      <c r="C322" s="68" t="str">
        <f t="shared" si="37"/>
        <v/>
      </c>
      <c r="D322" s="73" t="str">
        <f t="shared" si="38"/>
        <v/>
      </c>
      <c r="E322" s="73" t="str">
        <f t="shared" si="39"/>
        <v/>
      </c>
      <c r="F322" s="73" t="str">
        <f t="shared" si="40"/>
        <v/>
      </c>
      <c r="G322" s="68" t="str">
        <f t="shared" si="41"/>
        <v/>
      </c>
    </row>
    <row r="323" spans="1:7" x14ac:dyDescent="0.35">
      <c r="A323" s="72" t="str">
        <f t="shared" si="35"/>
        <v/>
      </c>
      <c r="B323" s="69" t="str">
        <f t="shared" si="36"/>
        <v/>
      </c>
      <c r="C323" s="68" t="str">
        <f t="shared" si="37"/>
        <v/>
      </c>
      <c r="D323" s="73" t="str">
        <f t="shared" si="38"/>
        <v/>
      </c>
      <c r="E323" s="73" t="str">
        <f t="shared" si="39"/>
        <v/>
      </c>
      <c r="F323" s="73" t="str">
        <f t="shared" si="40"/>
        <v/>
      </c>
      <c r="G323" s="68" t="str">
        <f t="shared" si="41"/>
        <v/>
      </c>
    </row>
    <row r="324" spans="1:7" x14ac:dyDescent="0.35">
      <c r="A324" s="72" t="str">
        <f t="shared" si="35"/>
        <v/>
      </c>
      <c r="B324" s="69" t="str">
        <f t="shared" si="36"/>
        <v/>
      </c>
      <c r="C324" s="68" t="str">
        <f t="shared" si="37"/>
        <v/>
      </c>
      <c r="D324" s="73" t="str">
        <f t="shared" si="38"/>
        <v/>
      </c>
      <c r="E324" s="73" t="str">
        <f t="shared" si="39"/>
        <v/>
      </c>
      <c r="F324" s="73" t="str">
        <f t="shared" si="40"/>
        <v/>
      </c>
      <c r="G324" s="68" t="str">
        <f t="shared" si="41"/>
        <v/>
      </c>
    </row>
    <row r="325" spans="1:7" x14ac:dyDescent="0.35">
      <c r="A325" s="72" t="str">
        <f t="shared" si="35"/>
        <v/>
      </c>
      <c r="B325" s="69" t="str">
        <f t="shared" si="36"/>
        <v/>
      </c>
      <c r="C325" s="68" t="str">
        <f t="shared" si="37"/>
        <v/>
      </c>
      <c r="D325" s="73" t="str">
        <f t="shared" si="38"/>
        <v/>
      </c>
      <c r="E325" s="73" t="str">
        <f t="shared" si="39"/>
        <v/>
      </c>
      <c r="F325" s="73" t="str">
        <f t="shared" si="40"/>
        <v/>
      </c>
      <c r="G325" s="68" t="str">
        <f t="shared" si="41"/>
        <v/>
      </c>
    </row>
    <row r="326" spans="1:7" x14ac:dyDescent="0.35">
      <c r="A326" s="72" t="str">
        <f t="shared" si="35"/>
        <v/>
      </c>
      <c r="B326" s="69" t="str">
        <f t="shared" si="36"/>
        <v/>
      </c>
      <c r="C326" s="68" t="str">
        <f t="shared" si="37"/>
        <v/>
      </c>
      <c r="D326" s="73" t="str">
        <f t="shared" si="38"/>
        <v/>
      </c>
      <c r="E326" s="73" t="str">
        <f t="shared" si="39"/>
        <v/>
      </c>
      <c r="F326" s="73" t="str">
        <f t="shared" si="40"/>
        <v/>
      </c>
      <c r="G326" s="68" t="str">
        <f t="shared" si="41"/>
        <v/>
      </c>
    </row>
    <row r="327" spans="1:7" x14ac:dyDescent="0.35">
      <c r="A327" s="72" t="str">
        <f t="shared" si="35"/>
        <v/>
      </c>
      <c r="B327" s="69" t="str">
        <f t="shared" si="36"/>
        <v/>
      </c>
      <c r="C327" s="68" t="str">
        <f t="shared" si="37"/>
        <v/>
      </c>
      <c r="D327" s="73" t="str">
        <f t="shared" si="38"/>
        <v/>
      </c>
      <c r="E327" s="73" t="str">
        <f t="shared" si="39"/>
        <v/>
      </c>
      <c r="F327" s="73" t="str">
        <f t="shared" si="40"/>
        <v/>
      </c>
      <c r="G327" s="68" t="str">
        <f t="shared" si="41"/>
        <v/>
      </c>
    </row>
    <row r="328" spans="1:7" x14ac:dyDescent="0.35">
      <c r="A328" s="72" t="str">
        <f t="shared" si="35"/>
        <v/>
      </c>
      <c r="B328" s="69" t="str">
        <f t="shared" si="36"/>
        <v/>
      </c>
      <c r="C328" s="68" t="str">
        <f t="shared" si="37"/>
        <v/>
      </c>
      <c r="D328" s="73" t="str">
        <f t="shared" si="38"/>
        <v/>
      </c>
      <c r="E328" s="73" t="str">
        <f t="shared" si="39"/>
        <v/>
      </c>
      <c r="F328" s="73" t="str">
        <f t="shared" si="40"/>
        <v/>
      </c>
      <c r="G328" s="68" t="str">
        <f t="shared" si="41"/>
        <v/>
      </c>
    </row>
    <row r="329" spans="1:7" x14ac:dyDescent="0.35">
      <c r="A329" s="72" t="str">
        <f t="shared" si="35"/>
        <v/>
      </c>
      <c r="B329" s="69" t="str">
        <f t="shared" si="36"/>
        <v/>
      </c>
      <c r="C329" s="68" t="str">
        <f t="shared" si="37"/>
        <v/>
      </c>
      <c r="D329" s="73" t="str">
        <f t="shared" si="38"/>
        <v/>
      </c>
      <c r="E329" s="73" t="str">
        <f t="shared" si="39"/>
        <v/>
      </c>
      <c r="F329" s="73" t="str">
        <f t="shared" si="40"/>
        <v/>
      </c>
      <c r="G329" s="68" t="str">
        <f t="shared" si="41"/>
        <v/>
      </c>
    </row>
    <row r="330" spans="1:7" x14ac:dyDescent="0.35">
      <c r="A330" s="72" t="str">
        <f t="shared" si="35"/>
        <v/>
      </c>
      <c r="B330" s="69" t="str">
        <f t="shared" si="36"/>
        <v/>
      </c>
      <c r="C330" s="68" t="str">
        <f t="shared" si="37"/>
        <v/>
      </c>
      <c r="D330" s="73" t="str">
        <f t="shared" si="38"/>
        <v/>
      </c>
      <c r="E330" s="73" t="str">
        <f t="shared" si="39"/>
        <v/>
      </c>
      <c r="F330" s="73" t="str">
        <f t="shared" si="40"/>
        <v/>
      </c>
      <c r="G330" s="68" t="str">
        <f t="shared" si="41"/>
        <v/>
      </c>
    </row>
    <row r="331" spans="1:7" x14ac:dyDescent="0.35">
      <c r="A331" s="72" t="str">
        <f t="shared" si="35"/>
        <v/>
      </c>
      <c r="B331" s="69" t="str">
        <f t="shared" si="36"/>
        <v/>
      </c>
      <c r="C331" s="68" t="str">
        <f t="shared" si="37"/>
        <v/>
      </c>
      <c r="D331" s="73" t="str">
        <f t="shared" si="38"/>
        <v/>
      </c>
      <c r="E331" s="73" t="str">
        <f t="shared" si="39"/>
        <v/>
      </c>
      <c r="F331" s="73" t="str">
        <f t="shared" si="40"/>
        <v/>
      </c>
      <c r="G331" s="68" t="str">
        <f t="shared" si="41"/>
        <v/>
      </c>
    </row>
    <row r="332" spans="1:7" x14ac:dyDescent="0.35">
      <c r="A332" s="72" t="str">
        <f t="shared" si="35"/>
        <v/>
      </c>
      <c r="B332" s="69" t="str">
        <f t="shared" si="36"/>
        <v/>
      </c>
      <c r="C332" s="68" t="str">
        <f t="shared" si="37"/>
        <v/>
      </c>
      <c r="D332" s="73" t="str">
        <f t="shared" si="38"/>
        <v/>
      </c>
      <c r="E332" s="73" t="str">
        <f t="shared" si="39"/>
        <v/>
      </c>
      <c r="F332" s="73" t="str">
        <f t="shared" si="40"/>
        <v/>
      </c>
      <c r="G332" s="68" t="str">
        <f t="shared" si="41"/>
        <v/>
      </c>
    </row>
    <row r="333" spans="1:7" x14ac:dyDescent="0.35">
      <c r="A333" s="72" t="str">
        <f t="shared" si="35"/>
        <v/>
      </c>
      <c r="B333" s="69" t="str">
        <f t="shared" si="36"/>
        <v/>
      </c>
      <c r="C333" s="68" t="str">
        <f t="shared" si="37"/>
        <v/>
      </c>
      <c r="D333" s="73" t="str">
        <f t="shared" si="38"/>
        <v/>
      </c>
      <c r="E333" s="73" t="str">
        <f t="shared" si="39"/>
        <v/>
      </c>
      <c r="F333" s="73" t="str">
        <f t="shared" si="40"/>
        <v/>
      </c>
      <c r="G333" s="68" t="str">
        <f t="shared" si="41"/>
        <v/>
      </c>
    </row>
    <row r="334" spans="1:7" x14ac:dyDescent="0.35">
      <c r="A334" s="72" t="str">
        <f t="shared" si="35"/>
        <v/>
      </c>
      <c r="B334" s="69" t="str">
        <f t="shared" si="36"/>
        <v/>
      </c>
      <c r="C334" s="68" t="str">
        <f t="shared" si="37"/>
        <v/>
      </c>
      <c r="D334" s="73" t="str">
        <f t="shared" si="38"/>
        <v/>
      </c>
      <c r="E334" s="73" t="str">
        <f t="shared" si="39"/>
        <v/>
      </c>
      <c r="F334" s="73" t="str">
        <f t="shared" si="40"/>
        <v/>
      </c>
      <c r="G334" s="68" t="str">
        <f t="shared" si="41"/>
        <v/>
      </c>
    </row>
    <row r="335" spans="1:7" x14ac:dyDescent="0.35">
      <c r="A335" s="72" t="str">
        <f t="shared" si="35"/>
        <v/>
      </c>
      <c r="B335" s="69" t="str">
        <f t="shared" si="36"/>
        <v/>
      </c>
      <c r="C335" s="68" t="str">
        <f t="shared" si="37"/>
        <v/>
      </c>
      <c r="D335" s="73" t="str">
        <f t="shared" si="38"/>
        <v/>
      </c>
      <c r="E335" s="73" t="str">
        <f t="shared" si="39"/>
        <v/>
      </c>
      <c r="F335" s="73" t="str">
        <f t="shared" si="40"/>
        <v/>
      </c>
      <c r="G335" s="68" t="str">
        <f t="shared" si="41"/>
        <v/>
      </c>
    </row>
    <row r="336" spans="1:7" x14ac:dyDescent="0.35">
      <c r="A336" s="72" t="str">
        <f t="shared" si="35"/>
        <v/>
      </c>
      <c r="B336" s="69" t="str">
        <f t="shared" si="36"/>
        <v/>
      </c>
      <c r="C336" s="68" t="str">
        <f t="shared" si="37"/>
        <v/>
      </c>
      <c r="D336" s="73" t="str">
        <f t="shared" si="38"/>
        <v/>
      </c>
      <c r="E336" s="73" t="str">
        <f t="shared" si="39"/>
        <v/>
      </c>
      <c r="F336" s="73" t="str">
        <f t="shared" si="40"/>
        <v/>
      </c>
      <c r="G336" s="68" t="str">
        <f t="shared" si="41"/>
        <v/>
      </c>
    </row>
    <row r="337" spans="1:7" x14ac:dyDescent="0.35">
      <c r="A337" s="72" t="str">
        <f t="shared" si="35"/>
        <v/>
      </c>
      <c r="B337" s="69" t="str">
        <f t="shared" si="36"/>
        <v/>
      </c>
      <c r="C337" s="68" t="str">
        <f t="shared" si="37"/>
        <v/>
      </c>
      <c r="D337" s="73" t="str">
        <f t="shared" si="38"/>
        <v/>
      </c>
      <c r="E337" s="73" t="str">
        <f t="shared" si="39"/>
        <v/>
      </c>
      <c r="F337" s="73" t="str">
        <f t="shared" si="40"/>
        <v/>
      </c>
      <c r="G337" s="68" t="str">
        <f t="shared" si="41"/>
        <v/>
      </c>
    </row>
    <row r="338" spans="1:7" x14ac:dyDescent="0.35">
      <c r="A338" s="72" t="str">
        <f t="shared" si="35"/>
        <v/>
      </c>
      <c r="B338" s="69" t="str">
        <f t="shared" si="36"/>
        <v/>
      </c>
      <c r="C338" s="68" t="str">
        <f t="shared" si="37"/>
        <v/>
      </c>
      <c r="D338" s="73" t="str">
        <f t="shared" si="38"/>
        <v/>
      </c>
      <c r="E338" s="73" t="str">
        <f t="shared" si="39"/>
        <v/>
      </c>
      <c r="F338" s="73" t="str">
        <f t="shared" si="40"/>
        <v/>
      </c>
      <c r="G338" s="68" t="str">
        <f t="shared" si="41"/>
        <v/>
      </c>
    </row>
    <row r="339" spans="1:7" x14ac:dyDescent="0.35">
      <c r="A339" s="72" t="str">
        <f t="shared" si="35"/>
        <v/>
      </c>
      <c r="B339" s="69" t="str">
        <f t="shared" si="36"/>
        <v/>
      </c>
      <c r="C339" s="68" t="str">
        <f t="shared" si="37"/>
        <v/>
      </c>
      <c r="D339" s="73" t="str">
        <f t="shared" si="38"/>
        <v/>
      </c>
      <c r="E339" s="73" t="str">
        <f t="shared" si="39"/>
        <v/>
      </c>
      <c r="F339" s="73" t="str">
        <f t="shared" si="40"/>
        <v/>
      </c>
      <c r="G339" s="68" t="str">
        <f t="shared" si="41"/>
        <v/>
      </c>
    </row>
    <row r="340" spans="1:7" x14ac:dyDescent="0.35">
      <c r="A340" s="72" t="str">
        <f t="shared" ref="A340:A403" si="42">IF(B340="","",EDATE(A339,1))</f>
        <v/>
      </c>
      <c r="B340" s="69" t="str">
        <f t="shared" ref="B340:B403" si="43">IF(B339="","",IF(SUM(B339)+1&lt;=$E$7,SUM(B339)+1,""))</f>
        <v/>
      </c>
      <c r="C340" s="68" t="str">
        <f t="shared" ref="C340:C403" si="44">IF(B340="","",G339)</f>
        <v/>
      </c>
      <c r="D340" s="73" t="str">
        <f t="shared" ref="D340:D403" si="45">IF(B340="","",IPMT($E$13/12,B340,$E$7,-$E$11,$E$12,0))</f>
        <v/>
      </c>
      <c r="E340" s="73" t="str">
        <f t="shared" ref="E340:E403" si="46">IF(B340="","",PPMT($E$13/12,B340,$E$7,-$E$11,$E$12,0))</f>
        <v/>
      </c>
      <c r="F340" s="73" t="str">
        <f t="shared" ref="F340:F403" si="47">IF(B340="","",SUM(D340:E340))</f>
        <v/>
      </c>
      <c r="G340" s="68" t="str">
        <f t="shared" ref="G340:G403" si="48">IF(B340="","",SUM(C340)-SUM(E340))</f>
        <v/>
      </c>
    </row>
    <row r="341" spans="1:7" x14ac:dyDescent="0.35">
      <c r="A341" s="72" t="str">
        <f t="shared" si="42"/>
        <v/>
      </c>
      <c r="B341" s="69" t="str">
        <f t="shared" si="43"/>
        <v/>
      </c>
      <c r="C341" s="68" t="str">
        <f t="shared" si="44"/>
        <v/>
      </c>
      <c r="D341" s="73" t="str">
        <f t="shared" si="45"/>
        <v/>
      </c>
      <c r="E341" s="73" t="str">
        <f t="shared" si="46"/>
        <v/>
      </c>
      <c r="F341" s="73" t="str">
        <f t="shared" si="47"/>
        <v/>
      </c>
      <c r="G341" s="68" t="str">
        <f t="shared" si="48"/>
        <v/>
      </c>
    </row>
    <row r="342" spans="1:7" x14ac:dyDescent="0.35">
      <c r="A342" s="72" t="str">
        <f t="shared" si="42"/>
        <v/>
      </c>
      <c r="B342" s="69" t="str">
        <f t="shared" si="43"/>
        <v/>
      </c>
      <c r="C342" s="68" t="str">
        <f t="shared" si="44"/>
        <v/>
      </c>
      <c r="D342" s="73" t="str">
        <f t="shared" si="45"/>
        <v/>
      </c>
      <c r="E342" s="73" t="str">
        <f t="shared" si="46"/>
        <v/>
      </c>
      <c r="F342" s="73" t="str">
        <f t="shared" si="47"/>
        <v/>
      </c>
      <c r="G342" s="68" t="str">
        <f t="shared" si="48"/>
        <v/>
      </c>
    </row>
    <row r="343" spans="1:7" x14ac:dyDescent="0.35">
      <c r="A343" s="72" t="str">
        <f t="shared" si="42"/>
        <v/>
      </c>
      <c r="B343" s="69" t="str">
        <f t="shared" si="43"/>
        <v/>
      </c>
      <c r="C343" s="68" t="str">
        <f t="shared" si="44"/>
        <v/>
      </c>
      <c r="D343" s="73" t="str">
        <f t="shared" si="45"/>
        <v/>
      </c>
      <c r="E343" s="73" t="str">
        <f t="shared" si="46"/>
        <v/>
      </c>
      <c r="F343" s="73" t="str">
        <f t="shared" si="47"/>
        <v/>
      </c>
      <c r="G343" s="68" t="str">
        <f t="shared" si="48"/>
        <v/>
      </c>
    </row>
    <row r="344" spans="1:7" x14ac:dyDescent="0.35">
      <c r="A344" s="72" t="str">
        <f t="shared" si="42"/>
        <v/>
      </c>
      <c r="B344" s="69" t="str">
        <f t="shared" si="43"/>
        <v/>
      </c>
      <c r="C344" s="68" t="str">
        <f t="shared" si="44"/>
        <v/>
      </c>
      <c r="D344" s="73" t="str">
        <f t="shared" si="45"/>
        <v/>
      </c>
      <c r="E344" s="73" t="str">
        <f t="shared" si="46"/>
        <v/>
      </c>
      <c r="F344" s="73" t="str">
        <f t="shared" si="47"/>
        <v/>
      </c>
      <c r="G344" s="68" t="str">
        <f t="shared" si="48"/>
        <v/>
      </c>
    </row>
    <row r="345" spans="1:7" x14ac:dyDescent="0.35">
      <c r="A345" s="72" t="str">
        <f t="shared" si="42"/>
        <v/>
      </c>
      <c r="B345" s="69" t="str">
        <f t="shared" si="43"/>
        <v/>
      </c>
      <c r="C345" s="68" t="str">
        <f t="shared" si="44"/>
        <v/>
      </c>
      <c r="D345" s="73" t="str">
        <f t="shared" si="45"/>
        <v/>
      </c>
      <c r="E345" s="73" t="str">
        <f t="shared" si="46"/>
        <v/>
      </c>
      <c r="F345" s="73" t="str">
        <f t="shared" si="47"/>
        <v/>
      </c>
      <c r="G345" s="68" t="str">
        <f t="shared" si="48"/>
        <v/>
      </c>
    </row>
    <row r="346" spans="1:7" x14ac:dyDescent="0.35">
      <c r="A346" s="72" t="str">
        <f t="shared" si="42"/>
        <v/>
      </c>
      <c r="B346" s="69" t="str">
        <f t="shared" si="43"/>
        <v/>
      </c>
      <c r="C346" s="68" t="str">
        <f t="shared" si="44"/>
        <v/>
      </c>
      <c r="D346" s="73" t="str">
        <f t="shared" si="45"/>
        <v/>
      </c>
      <c r="E346" s="73" t="str">
        <f t="shared" si="46"/>
        <v/>
      </c>
      <c r="F346" s="73" t="str">
        <f t="shared" si="47"/>
        <v/>
      </c>
      <c r="G346" s="68" t="str">
        <f t="shared" si="48"/>
        <v/>
      </c>
    </row>
    <row r="347" spans="1:7" x14ac:dyDescent="0.35">
      <c r="A347" s="72" t="str">
        <f t="shared" si="42"/>
        <v/>
      </c>
      <c r="B347" s="69" t="str">
        <f t="shared" si="43"/>
        <v/>
      </c>
      <c r="C347" s="68" t="str">
        <f t="shared" si="44"/>
        <v/>
      </c>
      <c r="D347" s="73" t="str">
        <f t="shared" si="45"/>
        <v/>
      </c>
      <c r="E347" s="73" t="str">
        <f t="shared" si="46"/>
        <v/>
      </c>
      <c r="F347" s="73" t="str">
        <f t="shared" si="47"/>
        <v/>
      </c>
      <c r="G347" s="68" t="str">
        <f t="shared" si="48"/>
        <v/>
      </c>
    </row>
    <row r="348" spans="1:7" x14ac:dyDescent="0.35">
      <c r="A348" s="72" t="str">
        <f t="shared" si="42"/>
        <v/>
      </c>
      <c r="B348" s="69" t="str">
        <f t="shared" si="43"/>
        <v/>
      </c>
      <c r="C348" s="68" t="str">
        <f t="shared" si="44"/>
        <v/>
      </c>
      <c r="D348" s="73" t="str">
        <f t="shared" si="45"/>
        <v/>
      </c>
      <c r="E348" s="73" t="str">
        <f t="shared" si="46"/>
        <v/>
      </c>
      <c r="F348" s="73" t="str">
        <f t="shared" si="47"/>
        <v/>
      </c>
      <c r="G348" s="68" t="str">
        <f t="shared" si="48"/>
        <v/>
      </c>
    </row>
    <row r="349" spans="1:7" x14ac:dyDescent="0.35">
      <c r="A349" s="72" t="str">
        <f t="shared" si="42"/>
        <v/>
      </c>
      <c r="B349" s="69" t="str">
        <f t="shared" si="43"/>
        <v/>
      </c>
      <c r="C349" s="68" t="str">
        <f t="shared" si="44"/>
        <v/>
      </c>
      <c r="D349" s="73" t="str">
        <f t="shared" si="45"/>
        <v/>
      </c>
      <c r="E349" s="73" t="str">
        <f t="shared" si="46"/>
        <v/>
      </c>
      <c r="F349" s="73" t="str">
        <f t="shared" si="47"/>
        <v/>
      </c>
      <c r="G349" s="68" t="str">
        <f t="shared" si="48"/>
        <v/>
      </c>
    </row>
    <row r="350" spans="1:7" x14ac:dyDescent="0.35">
      <c r="A350" s="72" t="str">
        <f t="shared" si="42"/>
        <v/>
      </c>
      <c r="B350" s="69" t="str">
        <f t="shared" si="43"/>
        <v/>
      </c>
      <c r="C350" s="68" t="str">
        <f t="shared" si="44"/>
        <v/>
      </c>
      <c r="D350" s="73" t="str">
        <f t="shared" si="45"/>
        <v/>
      </c>
      <c r="E350" s="73" t="str">
        <f t="shared" si="46"/>
        <v/>
      </c>
      <c r="F350" s="73" t="str">
        <f t="shared" si="47"/>
        <v/>
      </c>
      <c r="G350" s="68" t="str">
        <f t="shared" si="48"/>
        <v/>
      </c>
    </row>
    <row r="351" spans="1:7" x14ac:dyDescent="0.35">
      <c r="A351" s="72" t="str">
        <f t="shared" si="42"/>
        <v/>
      </c>
      <c r="B351" s="69" t="str">
        <f t="shared" si="43"/>
        <v/>
      </c>
      <c r="C351" s="68" t="str">
        <f t="shared" si="44"/>
        <v/>
      </c>
      <c r="D351" s="73" t="str">
        <f t="shared" si="45"/>
        <v/>
      </c>
      <c r="E351" s="73" t="str">
        <f t="shared" si="46"/>
        <v/>
      </c>
      <c r="F351" s="73" t="str">
        <f t="shared" si="47"/>
        <v/>
      </c>
      <c r="G351" s="68" t="str">
        <f t="shared" si="48"/>
        <v/>
      </c>
    </row>
    <row r="352" spans="1:7" x14ac:dyDescent="0.35">
      <c r="A352" s="72" t="str">
        <f t="shared" si="42"/>
        <v/>
      </c>
      <c r="B352" s="69" t="str">
        <f t="shared" si="43"/>
        <v/>
      </c>
      <c r="C352" s="68" t="str">
        <f t="shared" si="44"/>
        <v/>
      </c>
      <c r="D352" s="73" t="str">
        <f t="shared" si="45"/>
        <v/>
      </c>
      <c r="E352" s="73" t="str">
        <f t="shared" si="46"/>
        <v/>
      </c>
      <c r="F352" s="73" t="str">
        <f t="shared" si="47"/>
        <v/>
      </c>
      <c r="G352" s="68" t="str">
        <f t="shared" si="48"/>
        <v/>
      </c>
    </row>
    <row r="353" spans="1:7" x14ac:dyDescent="0.35">
      <c r="A353" s="72" t="str">
        <f t="shared" si="42"/>
        <v/>
      </c>
      <c r="B353" s="69" t="str">
        <f t="shared" si="43"/>
        <v/>
      </c>
      <c r="C353" s="68" t="str">
        <f t="shared" si="44"/>
        <v/>
      </c>
      <c r="D353" s="73" t="str">
        <f t="shared" si="45"/>
        <v/>
      </c>
      <c r="E353" s="73" t="str">
        <f t="shared" si="46"/>
        <v/>
      </c>
      <c r="F353" s="73" t="str">
        <f t="shared" si="47"/>
        <v/>
      </c>
      <c r="G353" s="68" t="str">
        <f t="shared" si="48"/>
        <v/>
      </c>
    </row>
    <row r="354" spans="1:7" x14ac:dyDescent="0.35">
      <c r="A354" s="72" t="str">
        <f t="shared" si="42"/>
        <v/>
      </c>
      <c r="B354" s="69" t="str">
        <f t="shared" si="43"/>
        <v/>
      </c>
      <c r="C354" s="68" t="str">
        <f t="shared" si="44"/>
        <v/>
      </c>
      <c r="D354" s="73" t="str">
        <f t="shared" si="45"/>
        <v/>
      </c>
      <c r="E354" s="73" t="str">
        <f t="shared" si="46"/>
        <v/>
      </c>
      <c r="F354" s="73" t="str">
        <f t="shared" si="47"/>
        <v/>
      </c>
      <c r="G354" s="68" t="str">
        <f t="shared" si="48"/>
        <v/>
      </c>
    </row>
    <row r="355" spans="1:7" x14ac:dyDescent="0.35">
      <c r="A355" s="72" t="str">
        <f t="shared" si="42"/>
        <v/>
      </c>
      <c r="B355" s="69" t="str">
        <f t="shared" si="43"/>
        <v/>
      </c>
      <c r="C355" s="68" t="str">
        <f t="shared" si="44"/>
        <v/>
      </c>
      <c r="D355" s="73" t="str">
        <f t="shared" si="45"/>
        <v/>
      </c>
      <c r="E355" s="73" t="str">
        <f t="shared" si="46"/>
        <v/>
      </c>
      <c r="F355" s="73" t="str">
        <f t="shared" si="47"/>
        <v/>
      </c>
      <c r="G355" s="68" t="str">
        <f t="shared" si="48"/>
        <v/>
      </c>
    </row>
    <row r="356" spans="1:7" x14ac:dyDescent="0.35">
      <c r="A356" s="72" t="str">
        <f t="shared" si="42"/>
        <v/>
      </c>
      <c r="B356" s="69" t="str">
        <f t="shared" si="43"/>
        <v/>
      </c>
      <c r="C356" s="68" t="str">
        <f t="shared" si="44"/>
        <v/>
      </c>
      <c r="D356" s="73" t="str">
        <f t="shared" si="45"/>
        <v/>
      </c>
      <c r="E356" s="73" t="str">
        <f t="shared" si="46"/>
        <v/>
      </c>
      <c r="F356" s="73" t="str">
        <f t="shared" si="47"/>
        <v/>
      </c>
      <c r="G356" s="68" t="str">
        <f t="shared" si="48"/>
        <v/>
      </c>
    </row>
    <row r="357" spans="1:7" x14ac:dyDescent="0.35">
      <c r="A357" s="72" t="str">
        <f t="shared" si="42"/>
        <v/>
      </c>
      <c r="B357" s="69" t="str">
        <f t="shared" si="43"/>
        <v/>
      </c>
      <c r="C357" s="68" t="str">
        <f t="shared" si="44"/>
        <v/>
      </c>
      <c r="D357" s="73" t="str">
        <f t="shared" si="45"/>
        <v/>
      </c>
      <c r="E357" s="73" t="str">
        <f t="shared" si="46"/>
        <v/>
      </c>
      <c r="F357" s="73" t="str">
        <f t="shared" si="47"/>
        <v/>
      </c>
      <c r="G357" s="68" t="str">
        <f t="shared" si="48"/>
        <v/>
      </c>
    </row>
    <row r="358" spans="1:7" x14ac:dyDescent="0.35">
      <c r="A358" s="72" t="str">
        <f t="shared" si="42"/>
        <v/>
      </c>
      <c r="B358" s="69" t="str">
        <f t="shared" si="43"/>
        <v/>
      </c>
      <c r="C358" s="68" t="str">
        <f t="shared" si="44"/>
        <v/>
      </c>
      <c r="D358" s="73" t="str">
        <f t="shared" si="45"/>
        <v/>
      </c>
      <c r="E358" s="73" t="str">
        <f t="shared" si="46"/>
        <v/>
      </c>
      <c r="F358" s="73" t="str">
        <f t="shared" si="47"/>
        <v/>
      </c>
      <c r="G358" s="68" t="str">
        <f t="shared" si="48"/>
        <v/>
      </c>
    </row>
    <row r="359" spans="1:7" x14ac:dyDescent="0.35">
      <c r="A359" s="72" t="str">
        <f t="shared" si="42"/>
        <v/>
      </c>
      <c r="B359" s="69" t="str">
        <f t="shared" si="43"/>
        <v/>
      </c>
      <c r="C359" s="68" t="str">
        <f t="shared" si="44"/>
        <v/>
      </c>
      <c r="D359" s="73" t="str">
        <f t="shared" si="45"/>
        <v/>
      </c>
      <c r="E359" s="73" t="str">
        <f t="shared" si="46"/>
        <v/>
      </c>
      <c r="F359" s="73" t="str">
        <f t="shared" si="47"/>
        <v/>
      </c>
      <c r="G359" s="68" t="str">
        <f t="shared" si="48"/>
        <v/>
      </c>
    </row>
    <row r="360" spans="1:7" x14ac:dyDescent="0.35">
      <c r="A360" s="72" t="str">
        <f t="shared" si="42"/>
        <v/>
      </c>
      <c r="B360" s="69" t="str">
        <f t="shared" si="43"/>
        <v/>
      </c>
      <c r="C360" s="68" t="str">
        <f t="shared" si="44"/>
        <v/>
      </c>
      <c r="D360" s="73" t="str">
        <f t="shared" si="45"/>
        <v/>
      </c>
      <c r="E360" s="73" t="str">
        <f t="shared" si="46"/>
        <v/>
      </c>
      <c r="F360" s="73" t="str">
        <f t="shared" si="47"/>
        <v/>
      </c>
      <c r="G360" s="68" t="str">
        <f t="shared" si="48"/>
        <v/>
      </c>
    </row>
    <row r="361" spans="1:7" x14ac:dyDescent="0.35">
      <c r="A361" s="72" t="str">
        <f t="shared" si="42"/>
        <v/>
      </c>
      <c r="B361" s="69" t="str">
        <f t="shared" si="43"/>
        <v/>
      </c>
      <c r="C361" s="68" t="str">
        <f t="shared" si="44"/>
        <v/>
      </c>
      <c r="D361" s="73" t="str">
        <f t="shared" si="45"/>
        <v/>
      </c>
      <c r="E361" s="73" t="str">
        <f t="shared" si="46"/>
        <v/>
      </c>
      <c r="F361" s="73" t="str">
        <f t="shared" si="47"/>
        <v/>
      </c>
      <c r="G361" s="68" t="str">
        <f t="shared" si="48"/>
        <v/>
      </c>
    </row>
    <row r="362" spans="1:7" x14ac:dyDescent="0.35">
      <c r="A362" s="72" t="str">
        <f t="shared" si="42"/>
        <v/>
      </c>
      <c r="B362" s="69" t="str">
        <f t="shared" si="43"/>
        <v/>
      </c>
      <c r="C362" s="68" t="str">
        <f t="shared" si="44"/>
        <v/>
      </c>
      <c r="D362" s="73" t="str">
        <f t="shared" si="45"/>
        <v/>
      </c>
      <c r="E362" s="73" t="str">
        <f t="shared" si="46"/>
        <v/>
      </c>
      <c r="F362" s="73" t="str">
        <f t="shared" si="47"/>
        <v/>
      </c>
      <c r="G362" s="68" t="str">
        <f t="shared" si="48"/>
        <v/>
      </c>
    </row>
    <row r="363" spans="1:7" x14ac:dyDescent="0.35">
      <c r="A363" s="72" t="str">
        <f t="shared" si="42"/>
        <v/>
      </c>
      <c r="B363" s="69" t="str">
        <f t="shared" si="43"/>
        <v/>
      </c>
      <c r="C363" s="68" t="str">
        <f t="shared" si="44"/>
        <v/>
      </c>
      <c r="D363" s="73" t="str">
        <f t="shared" si="45"/>
        <v/>
      </c>
      <c r="E363" s="73" t="str">
        <f t="shared" si="46"/>
        <v/>
      </c>
      <c r="F363" s="73" t="str">
        <f t="shared" si="47"/>
        <v/>
      </c>
      <c r="G363" s="68" t="str">
        <f t="shared" si="48"/>
        <v/>
      </c>
    </row>
    <row r="364" spans="1:7" x14ac:dyDescent="0.35">
      <c r="A364" s="72" t="str">
        <f t="shared" si="42"/>
        <v/>
      </c>
      <c r="B364" s="69" t="str">
        <f t="shared" si="43"/>
        <v/>
      </c>
      <c r="C364" s="68" t="str">
        <f t="shared" si="44"/>
        <v/>
      </c>
      <c r="D364" s="73" t="str">
        <f t="shared" si="45"/>
        <v/>
      </c>
      <c r="E364" s="73" t="str">
        <f t="shared" si="46"/>
        <v/>
      </c>
      <c r="F364" s="73" t="str">
        <f t="shared" si="47"/>
        <v/>
      </c>
      <c r="G364" s="68" t="str">
        <f t="shared" si="48"/>
        <v/>
      </c>
    </row>
    <row r="365" spans="1:7" x14ac:dyDescent="0.35">
      <c r="A365" s="72" t="str">
        <f t="shared" si="42"/>
        <v/>
      </c>
      <c r="B365" s="69" t="str">
        <f t="shared" si="43"/>
        <v/>
      </c>
      <c r="C365" s="68" t="str">
        <f t="shared" si="44"/>
        <v/>
      </c>
      <c r="D365" s="73" t="str">
        <f t="shared" si="45"/>
        <v/>
      </c>
      <c r="E365" s="73" t="str">
        <f t="shared" si="46"/>
        <v/>
      </c>
      <c r="F365" s="73" t="str">
        <f t="shared" si="47"/>
        <v/>
      </c>
      <c r="G365" s="68" t="str">
        <f t="shared" si="48"/>
        <v/>
      </c>
    </row>
    <row r="366" spans="1:7" x14ac:dyDescent="0.35">
      <c r="A366" s="72" t="str">
        <f t="shared" si="42"/>
        <v/>
      </c>
      <c r="B366" s="69" t="str">
        <f t="shared" si="43"/>
        <v/>
      </c>
      <c r="C366" s="68" t="str">
        <f t="shared" si="44"/>
        <v/>
      </c>
      <c r="D366" s="73" t="str">
        <f t="shared" si="45"/>
        <v/>
      </c>
      <c r="E366" s="73" t="str">
        <f t="shared" si="46"/>
        <v/>
      </c>
      <c r="F366" s="73" t="str">
        <f t="shared" si="47"/>
        <v/>
      </c>
      <c r="G366" s="68" t="str">
        <f t="shared" si="48"/>
        <v/>
      </c>
    </row>
    <row r="367" spans="1:7" x14ac:dyDescent="0.35">
      <c r="A367" s="72" t="str">
        <f t="shared" si="42"/>
        <v/>
      </c>
      <c r="B367" s="69" t="str">
        <f t="shared" si="43"/>
        <v/>
      </c>
      <c r="C367" s="68" t="str">
        <f t="shared" si="44"/>
        <v/>
      </c>
      <c r="D367" s="73" t="str">
        <f t="shared" si="45"/>
        <v/>
      </c>
      <c r="E367" s="73" t="str">
        <f t="shared" si="46"/>
        <v/>
      </c>
      <c r="F367" s="73" t="str">
        <f t="shared" si="47"/>
        <v/>
      </c>
      <c r="G367" s="68" t="str">
        <f t="shared" si="48"/>
        <v/>
      </c>
    </row>
    <row r="368" spans="1:7" x14ac:dyDescent="0.35">
      <c r="A368" s="72" t="str">
        <f t="shared" si="42"/>
        <v/>
      </c>
      <c r="B368" s="69" t="str">
        <f t="shared" si="43"/>
        <v/>
      </c>
      <c r="C368" s="68" t="str">
        <f t="shared" si="44"/>
        <v/>
      </c>
      <c r="D368" s="73" t="str">
        <f t="shared" si="45"/>
        <v/>
      </c>
      <c r="E368" s="73" t="str">
        <f t="shared" si="46"/>
        <v/>
      </c>
      <c r="F368" s="73" t="str">
        <f t="shared" si="47"/>
        <v/>
      </c>
      <c r="G368" s="68" t="str">
        <f t="shared" si="48"/>
        <v/>
      </c>
    </row>
    <row r="369" spans="1:7" x14ac:dyDescent="0.35">
      <c r="A369" s="72" t="str">
        <f t="shared" si="42"/>
        <v/>
      </c>
      <c r="B369" s="69" t="str">
        <f t="shared" si="43"/>
        <v/>
      </c>
      <c r="C369" s="68" t="str">
        <f t="shared" si="44"/>
        <v/>
      </c>
      <c r="D369" s="73" t="str">
        <f t="shared" si="45"/>
        <v/>
      </c>
      <c r="E369" s="73" t="str">
        <f t="shared" si="46"/>
        <v/>
      </c>
      <c r="F369" s="73" t="str">
        <f t="shared" si="47"/>
        <v/>
      </c>
      <c r="G369" s="68" t="str">
        <f t="shared" si="48"/>
        <v/>
      </c>
    </row>
    <row r="370" spans="1:7" x14ac:dyDescent="0.35">
      <c r="A370" s="72" t="str">
        <f t="shared" si="42"/>
        <v/>
      </c>
      <c r="B370" s="69" t="str">
        <f t="shared" si="43"/>
        <v/>
      </c>
      <c r="C370" s="68" t="str">
        <f t="shared" si="44"/>
        <v/>
      </c>
      <c r="D370" s="73" t="str">
        <f t="shared" si="45"/>
        <v/>
      </c>
      <c r="E370" s="73" t="str">
        <f t="shared" si="46"/>
        <v/>
      </c>
      <c r="F370" s="73" t="str">
        <f t="shared" si="47"/>
        <v/>
      </c>
      <c r="G370" s="68" t="str">
        <f t="shared" si="48"/>
        <v/>
      </c>
    </row>
    <row r="371" spans="1:7" x14ac:dyDescent="0.35">
      <c r="A371" s="72" t="str">
        <f t="shared" si="42"/>
        <v/>
      </c>
      <c r="B371" s="69" t="str">
        <f t="shared" si="43"/>
        <v/>
      </c>
      <c r="C371" s="68" t="str">
        <f t="shared" si="44"/>
        <v/>
      </c>
      <c r="D371" s="73" t="str">
        <f t="shared" si="45"/>
        <v/>
      </c>
      <c r="E371" s="73" t="str">
        <f t="shared" si="46"/>
        <v/>
      </c>
      <c r="F371" s="73" t="str">
        <f t="shared" si="47"/>
        <v/>
      </c>
      <c r="G371" s="68" t="str">
        <f t="shared" si="48"/>
        <v/>
      </c>
    </row>
    <row r="372" spans="1:7" x14ac:dyDescent="0.35">
      <c r="A372" s="72" t="str">
        <f t="shared" si="42"/>
        <v/>
      </c>
      <c r="B372" s="69" t="str">
        <f t="shared" si="43"/>
        <v/>
      </c>
      <c r="C372" s="68" t="str">
        <f t="shared" si="44"/>
        <v/>
      </c>
      <c r="D372" s="73" t="str">
        <f t="shared" si="45"/>
        <v/>
      </c>
      <c r="E372" s="73" t="str">
        <f t="shared" si="46"/>
        <v/>
      </c>
      <c r="F372" s="73" t="str">
        <f t="shared" si="47"/>
        <v/>
      </c>
      <c r="G372" s="68" t="str">
        <f t="shared" si="48"/>
        <v/>
      </c>
    </row>
    <row r="373" spans="1:7" x14ac:dyDescent="0.35">
      <c r="A373" s="72" t="str">
        <f t="shared" si="42"/>
        <v/>
      </c>
      <c r="B373" s="69" t="str">
        <f t="shared" si="43"/>
        <v/>
      </c>
      <c r="C373" s="68" t="str">
        <f t="shared" si="44"/>
        <v/>
      </c>
      <c r="D373" s="73" t="str">
        <f t="shared" si="45"/>
        <v/>
      </c>
      <c r="E373" s="73" t="str">
        <f t="shared" si="46"/>
        <v/>
      </c>
      <c r="F373" s="73" t="str">
        <f t="shared" si="47"/>
        <v/>
      </c>
      <c r="G373" s="68" t="str">
        <f t="shared" si="48"/>
        <v/>
      </c>
    </row>
    <row r="374" spans="1:7" x14ac:dyDescent="0.35">
      <c r="A374" s="72" t="str">
        <f t="shared" si="42"/>
        <v/>
      </c>
      <c r="B374" s="69" t="str">
        <f t="shared" si="43"/>
        <v/>
      </c>
      <c r="C374" s="68" t="str">
        <f t="shared" si="44"/>
        <v/>
      </c>
      <c r="D374" s="73" t="str">
        <f t="shared" si="45"/>
        <v/>
      </c>
      <c r="E374" s="73" t="str">
        <f t="shared" si="46"/>
        <v/>
      </c>
      <c r="F374" s="73" t="str">
        <f t="shared" si="47"/>
        <v/>
      </c>
      <c r="G374" s="68" t="str">
        <f t="shared" si="48"/>
        <v/>
      </c>
    </row>
    <row r="375" spans="1:7" x14ac:dyDescent="0.35">
      <c r="A375" s="72" t="str">
        <f t="shared" si="42"/>
        <v/>
      </c>
      <c r="B375" s="69" t="str">
        <f t="shared" si="43"/>
        <v/>
      </c>
      <c r="C375" s="68" t="str">
        <f t="shared" si="44"/>
        <v/>
      </c>
      <c r="D375" s="73" t="str">
        <f t="shared" si="45"/>
        <v/>
      </c>
      <c r="E375" s="73" t="str">
        <f t="shared" si="46"/>
        <v/>
      </c>
      <c r="F375" s="73" t="str">
        <f t="shared" si="47"/>
        <v/>
      </c>
      <c r="G375" s="68" t="str">
        <f t="shared" si="48"/>
        <v/>
      </c>
    </row>
    <row r="376" spans="1:7" x14ac:dyDescent="0.35">
      <c r="A376" s="72" t="str">
        <f t="shared" si="42"/>
        <v/>
      </c>
      <c r="B376" s="69" t="str">
        <f t="shared" si="43"/>
        <v/>
      </c>
      <c r="C376" s="68" t="str">
        <f t="shared" si="44"/>
        <v/>
      </c>
      <c r="D376" s="73" t="str">
        <f t="shared" si="45"/>
        <v/>
      </c>
      <c r="E376" s="73" t="str">
        <f t="shared" si="46"/>
        <v/>
      </c>
      <c r="F376" s="73" t="str">
        <f t="shared" si="47"/>
        <v/>
      </c>
      <c r="G376" s="68" t="str">
        <f t="shared" si="48"/>
        <v/>
      </c>
    </row>
    <row r="377" spans="1:7" x14ac:dyDescent="0.35">
      <c r="A377" s="72" t="str">
        <f t="shared" si="42"/>
        <v/>
      </c>
      <c r="B377" s="69" t="str">
        <f t="shared" si="43"/>
        <v/>
      </c>
      <c r="C377" s="68" t="str">
        <f t="shared" si="44"/>
        <v/>
      </c>
      <c r="D377" s="73" t="str">
        <f t="shared" si="45"/>
        <v/>
      </c>
      <c r="E377" s="73" t="str">
        <f t="shared" si="46"/>
        <v/>
      </c>
      <c r="F377" s="73" t="str">
        <f t="shared" si="47"/>
        <v/>
      </c>
      <c r="G377" s="68" t="str">
        <f t="shared" si="48"/>
        <v/>
      </c>
    </row>
    <row r="378" spans="1:7" x14ac:dyDescent="0.35">
      <c r="A378" s="72" t="str">
        <f t="shared" si="42"/>
        <v/>
      </c>
      <c r="B378" s="69" t="str">
        <f t="shared" si="43"/>
        <v/>
      </c>
      <c r="C378" s="68" t="str">
        <f t="shared" si="44"/>
        <v/>
      </c>
      <c r="D378" s="73" t="str">
        <f t="shared" si="45"/>
        <v/>
      </c>
      <c r="E378" s="73" t="str">
        <f t="shared" si="46"/>
        <v/>
      </c>
      <c r="F378" s="73" t="str">
        <f t="shared" si="47"/>
        <v/>
      </c>
      <c r="G378" s="68" t="str">
        <f t="shared" si="48"/>
        <v/>
      </c>
    </row>
    <row r="379" spans="1:7" x14ac:dyDescent="0.35">
      <c r="A379" s="72" t="str">
        <f t="shared" si="42"/>
        <v/>
      </c>
      <c r="B379" s="69" t="str">
        <f t="shared" si="43"/>
        <v/>
      </c>
      <c r="C379" s="68" t="str">
        <f t="shared" si="44"/>
        <v/>
      </c>
      <c r="D379" s="73" t="str">
        <f t="shared" si="45"/>
        <v/>
      </c>
      <c r="E379" s="73" t="str">
        <f t="shared" si="46"/>
        <v/>
      </c>
      <c r="F379" s="73" t="str">
        <f t="shared" si="47"/>
        <v/>
      </c>
      <c r="G379" s="68" t="str">
        <f t="shared" si="48"/>
        <v/>
      </c>
    </row>
    <row r="380" spans="1:7" x14ac:dyDescent="0.35">
      <c r="A380" s="72" t="str">
        <f t="shared" si="42"/>
        <v/>
      </c>
      <c r="B380" s="69" t="str">
        <f t="shared" si="43"/>
        <v/>
      </c>
      <c r="C380" s="68" t="str">
        <f t="shared" si="44"/>
        <v/>
      </c>
      <c r="D380" s="73" t="str">
        <f t="shared" si="45"/>
        <v/>
      </c>
      <c r="E380" s="73" t="str">
        <f t="shared" si="46"/>
        <v/>
      </c>
      <c r="F380" s="73" t="str">
        <f t="shared" si="47"/>
        <v/>
      </c>
      <c r="G380" s="68" t="str">
        <f t="shared" si="48"/>
        <v/>
      </c>
    </row>
    <row r="381" spans="1:7" x14ac:dyDescent="0.35">
      <c r="A381" s="72" t="str">
        <f t="shared" si="42"/>
        <v/>
      </c>
      <c r="B381" s="69" t="str">
        <f t="shared" si="43"/>
        <v/>
      </c>
      <c r="C381" s="68" t="str">
        <f t="shared" si="44"/>
        <v/>
      </c>
      <c r="D381" s="73" t="str">
        <f t="shared" si="45"/>
        <v/>
      </c>
      <c r="E381" s="73" t="str">
        <f t="shared" si="46"/>
        <v/>
      </c>
      <c r="F381" s="73" t="str">
        <f t="shared" si="47"/>
        <v/>
      </c>
      <c r="G381" s="68" t="str">
        <f t="shared" si="48"/>
        <v/>
      </c>
    </row>
    <row r="382" spans="1:7" x14ac:dyDescent="0.35">
      <c r="A382" s="72" t="str">
        <f t="shared" si="42"/>
        <v/>
      </c>
      <c r="B382" s="69" t="str">
        <f t="shared" si="43"/>
        <v/>
      </c>
      <c r="C382" s="68" t="str">
        <f t="shared" si="44"/>
        <v/>
      </c>
      <c r="D382" s="73" t="str">
        <f t="shared" si="45"/>
        <v/>
      </c>
      <c r="E382" s="73" t="str">
        <f t="shared" si="46"/>
        <v/>
      </c>
      <c r="F382" s="73" t="str">
        <f t="shared" si="47"/>
        <v/>
      </c>
      <c r="G382" s="68" t="str">
        <f t="shared" si="48"/>
        <v/>
      </c>
    </row>
    <row r="383" spans="1:7" x14ac:dyDescent="0.35">
      <c r="A383" s="72" t="str">
        <f t="shared" si="42"/>
        <v/>
      </c>
      <c r="B383" s="69" t="str">
        <f t="shared" si="43"/>
        <v/>
      </c>
      <c r="C383" s="68" t="str">
        <f t="shared" si="44"/>
        <v/>
      </c>
      <c r="D383" s="73" t="str">
        <f t="shared" si="45"/>
        <v/>
      </c>
      <c r="E383" s="73" t="str">
        <f t="shared" si="46"/>
        <v/>
      </c>
      <c r="F383" s="73" t="str">
        <f t="shared" si="47"/>
        <v/>
      </c>
      <c r="G383" s="68" t="str">
        <f t="shared" si="48"/>
        <v/>
      </c>
    </row>
    <row r="384" spans="1:7" x14ac:dyDescent="0.35">
      <c r="A384" s="72" t="str">
        <f t="shared" si="42"/>
        <v/>
      </c>
      <c r="B384" s="69" t="str">
        <f t="shared" si="43"/>
        <v/>
      </c>
      <c r="C384" s="68" t="str">
        <f t="shared" si="44"/>
        <v/>
      </c>
      <c r="D384" s="73" t="str">
        <f t="shared" si="45"/>
        <v/>
      </c>
      <c r="E384" s="73" t="str">
        <f t="shared" si="46"/>
        <v/>
      </c>
      <c r="F384" s="73" t="str">
        <f t="shared" si="47"/>
        <v/>
      </c>
      <c r="G384" s="68" t="str">
        <f t="shared" si="48"/>
        <v/>
      </c>
    </row>
    <row r="385" spans="1:7" x14ac:dyDescent="0.35">
      <c r="A385" s="72" t="str">
        <f t="shared" si="42"/>
        <v/>
      </c>
      <c r="B385" s="69" t="str">
        <f t="shared" si="43"/>
        <v/>
      </c>
      <c r="C385" s="68" t="str">
        <f t="shared" si="44"/>
        <v/>
      </c>
      <c r="D385" s="73" t="str">
        <f t="shared" si="45"/>
        <v/>
      </c>
      <c r="E385" s="73" t="str">
        <f t="shared" si="46"/>
        <v/>
      </c>
      <c r="F385" s="73" t="str">
        <f t="shared" si="47"/>
        <v/>
      </c>
      <c r="G385" s="68" t="str">
        <f t="shared" si="48"/>
        <v/>
      </c>
    </row>
    <row r="386" spans="1:7" x14ac:dyDescent="0.35">
      <c r="A386" s="72" t="str">
        <f t="shared" si="42"/>
        <v/>
      </c>
      <c r="B386" s="69" t="str">
        <f t="shared" si="43"/>
        <v/>
      </c>
      <c r="C386" s="68" t="str">
        <f t="shared" si="44"/>
        <v/>
      </c>
      <c r="D386" s="73" t="str">
        <f t="shared" si="45"/>
        <v/>
      </c>
      <c r="E386" s="73" t="str">
        <f t="shared" si="46"/>
        <v/>
      </c>
      <c r="F386" s="73" t="str">
        <f t="shared" si="47"/>
        <v/>
      </c>
      <c r="G386" s="68" t="str">
        <f t="shared" si="48"/>
        <v/>
      </c>
    </row>
    <row r="387" spans="1:7" x14ac:dyDescent="0.35">
      <c r="A387" s="72" t="str">
        <f t="shared" si="42"/>
        <v/>
      </c>
      <c r="B387" s="69" t="str">
        <f t="shared" si="43"/>
        <v/>
      </c>
      <c r="C387" s="68" t="str">
        <f t="shared" si="44"/>
        <v/>
      </c>
      <c r="D387" s="73" t="str">
        <f t="shared" si="45"/>
        <v/>
      </c>
      <c r="E387" s="73" t="str">
        <f t="shared" si="46"/>
        <v/>
      </c>
      <c r="F387" s="73" t="str">
        <f t="shared" si="47"/>
        <v/>
      </c>
      <c r="G387" s="68" t="str">
        <f t="shared" si="48"/>
        <v/>
      </c>
    </row>
    <row r="388" spans="1:7" x14ac:dyDescent="0.35">
      <c r="A388" s="72" t="str">
        <f t="shared" si="42"/>
        <v/>
      </c>
      <c r="B388" s="69" t="str">
        <f t="shared" si="43"/>
        <v/>
      </c>
      <c r="C388" s="68" t="str">
        <f t="shared" si="44"/>
        <v/>
      </c>
      <c r="D388" s="73" t="str">
        <f t="shared" si="45"/>
        <v/>
      </c>
      <c r="E388" s="73" t="str">
        <f t="shared" si="46"/>
        <v/>
      </c>
      <c r="F388" s="73" t="str">
        <f t="shared" si="47"/>
        <v/>
      </c>
      <c r="G388" s="68" t="str">
        <f t="shared" si="48"/>
        <v/>
      </c>
    </row>
    <row r="389" spans="1:7" x14ac:dyDescent="0.35">
      <c r="A389" s="72" t="str">
        <f t="shared" si="42"/>
        <v/>
      </c>
      <c r="B389" s="69" t="str">
        <f t="shared" si="43"/>
        <v/>
      </c>
      <c r="C389" s="68" t="str">
        <f t="shared" si="44"/>
        <v/>
      </c>
      <c r="D389" s="73" t="str">
        <f t="shared" si="45"/>
        <v/>
      </c>
      <c r="E389" s="73" t="str">
        <f t="shared" si="46"/>
        <v/>
      </c>
      <c r="F389" s="73" t="str">
        <f t="shared" si="47"/>
        <v/>
      </c>
      <c r="G389" s="68" t="str">
        <f t="shared" si="48"/>
        <v/>
      </c>
    </row>
    <row r="390" spans="1:7" x14ac:dyDescent="0.35">
      <c r="A390" s="72" t="str">
        <f t="shared" si="42"/>
        <v/>
      </c>
      <c r="B390" s="69" t="str">
        <f t="shared" si="43"/>
        <v/>
      </c>
      <c r="C390" s="68" t="str">
        <f t="shared" si="44"/>
        <v/>
      </c>
      <c r="D390" s="73" t="str">
        <f t="shared" si="45"/>
        <v/>
      </c>
      <c r="E390" s="73" t="str">
        <f t="shared" si="46"/>
        <v/>
      </c>
      <c r="F390" s="73" t="str">
        <f t="shared" si="47"/>
        <v/>
      </c>
      <c r="G390" s="68" t="str">
        <f t="shared" si="48"/>
        <v/>
      </c>
    </row>
    <row r="391" spans="1:7" x14ac:dyDescent="0.35">
      <c r="A391" s="72" t="str">
        <f t="shared" si="42"/>
        <v/>
      </c>
      <c r="B391" s="69" t="str">
        <f t="shared" si="43"/>
        <v/>
      </c>
      <c r="C391" s="68" t="str">
        <f t="shared" si="44"/>
        <v/>
      </c>
      <c r="D391" s="73" t="str">
        <f t="shared" si="45"/>
        <v/>
      </c>
      <c r="E391" s="73" t="str">
        <f t="shared" si="46"/>
        <v/>
      </c>
      <c r="F391" s="73" t="str">
        <f t="shared" si="47"/>
        <v/>
      </c>
      <c r="G391" s="68" t="str">
        <f t="shared" si="48"/>
        <v/>
      </c>
    </row>
    <row r="392" spans="1:7" x14ac:dyDescent="0.35">
      <c r="A392" s="72" t="str">
        <f t="shared" si="42"/>
        <v/>
      </c>
      <c r="B392" s="69" t="str">
        <f t="shared" si="43"/>
        <v/>
      </c>
      <c r="C392" s="68" t="str">
        <f t="shared" si="44"/>
        <v/>
      </c>
      <c r="D392" s="73" t="str">
        <f t="shared" si="45"/>
        <v/>
      </c>
      <c r="E392" s="73" t="str">
        <f t="shared" si="46"/>
        <v/>
      </c>
      <c r="F392" s="73" t="str">
        <f t="shared" si="47"/>
        <v/>
      </c>
      <c r="G392" s="68" t="str">
        <f t="shared" si="48"/>
        <v/>
      </c>
    </row>
    <row r="393" spans="1:7" x14ac:dyDescent="0.35">
      <c r="A393" s="72" t="str">
        <f t="shared" si="42"/>
        <v/>
      </c>
      <c r="B393" s="69" t="str">
        <f t="shared" si="43"/>
        <v/>
      </c>
      <c r="C393" s="68" t="str">
        <f t="shared" si="44"/>
        <v/>
      </c>
      <c r="D393" s="73" t="str">
        <f t="shared" si="45"/>
        <v/>
      </c>
      <c r="E393" s="73" t="str">
        <f t="shared" si="46"/>
        <v/>
      </c>
      <c r="F393" s="73" t="str">
        <f t="shared" si="47"/>
        <v/>
      </c>
      <c r="G393" s="68" t="str">
        <f t="shared" si="48"/>
        <v/>
      </c>
    </row>
    <row r="394" spans="1:7" x14ac:dyDescent="0.35">
      <c r="A394" s="72" t="str">
        <f t="shared" si="42"/>
        <v/>
      </c>
      <c r="B394" s="69" t="str">
        <f t="shared" si="43"/>
        <v/>
      </c>
      <c r="C394" s="68" t="str">
        <f t="shared" si="44"/>
        <v/>
      </c>
      <c r="D394" s="73" t="str">
        <f t="shared" si="45"/>
        <v/>
      </c>
      <c r="E394" s="73" t="str">
        <f t="shared" si="46"/>
        <v/>
      </c>
      <c r="F394" s="73" t="str">
        <f t="shared" si="47"/>
        <v/>
      </c>
      <c r="G394" s="68" t="str">
        <f t="shared" si="48"/>
        <v/>
      </c>
    </row>
    <row r="395" spans="1:7" x14ac:dyDescent="0.35">
      <c r="A395" s="72" t="str">
        <f t="shared" si="42"/>
        <v/>
      </c>
      <c r="B395" s="69" t="str">
        <f t="shared" si="43"/>
        <v/>
      </c>
      <c r="C395" s="68" t="str">
        <f t="shared" si="44"/>
        <v/>
      </c>
      <c r="D395" s="73" t="str">
        <f t="shared" si="45"/>
        <v/>
      </c>
      <c r="E395" s="73" t="str">
        <f t="shared" si="46"/>
        <v/>
      </c>
      <c r="F395" s="73" t="str">
        <f t="shared" si="47"/>
        <v/>
      </c>
      <c r="G395" s="68" t="str">
        <f t="shared" si="48"/>
        <v/>
      </c>
    </row>
    <row r="396" spans="1:7" x14ac:dyDescent="0.35">
      <c r="A396" s="72" t="str">
        <f t="shared" si="42"/>
        <v/>
      </c>
      <c r="B396" s="69" t="str">
        <f t="shared" si="43"/>
        <v/>
      </c>
      <c r="C396" s="68" t="str">
        <f t="shared" si="44"/>
        <v/>
      </c>
      <c r="D396" s="73" t="str">
        <f t="shared" si="45"/>
        <v/>
      </c>
      <c r="E396" s="73" t="str">
        <f t="shared" si="46"/>
        <v/>
      </c>
      <c r="F396" s="73" t="str">
        <f t="shared" si="47"/>
        <v/>
      </c>
      <c r="G396" s="68" t="str">
        <f t="shared" si="48"/>
        <v/>
      </c>
    </row>
    <row r="397" spans="1:7" x14ac:dyDescent="0.35">
      <c r="A397" s="72" t="str">
        <f t="shared" si="42"/>
        <v/>
      </c>
      <c r="B397" s="69" t="str">
        <f t="shared" si="43"/>
        <v/>
      </c>
      <c r="C397" s="68" t="str">
        <f t="shared" si="44"/>
        <v/>
      </c>
      <c r="D397" s="73" t="str">
        <f t="shared" si="45"/>
        <v/>
      </c>
      <c r="E397" s="73" t="str">
        <f t="shared" si="46"/>
        <v/>
      </c>
      <c r="F397" s="73" t="str">
        <f t="shared" si="47"/>
        <v/>
      </c>
      <c r="G397" s="68" t="str">
        <f t="shared" si="48"/>
        <v/>
      </c>
    </row>
    <row r="398" spans="1:7" x14ac:dyDescent="0.35">
      <c r="A398" s="72" t="str">
        <f t="shared" si="42"/>
        <v/>
      </c>
      <c r="B398" s="69" t="str">
        <f t="shared" si="43"/>
        <v/>
      </c>
      <c r="C398" s="68" t="str">
        <f t="shared" si="44"/>
        <v/>
      </c>
      <c r="D398" s="73" t="str">
        <f t="shared" si="45"/>
        <v/>
      </c>
      <c r="E398" s="73" t="str">
        <f t="shared" si="46"/>
        <v/>
      </c>
      <c r="F398" s="73" t="str">
        <f t="shared" si="47"/>
        <v/>
      </c>
      <c r="G398" s="68" t="str">
        <f t="shared" si="48"/>
        <v/>
      </c>
    </row>
    <row r="399" spans="1:7" x14ac:dyDescent="0.35">
      <c r="A399" s="72" t="str">
        <f t="shared" si="42"/>
        <v/>
      </c>
      <c r="B399" s="69" t="str">
        <f t="shared" si="43"/>
        <v/>
      </c>
      <c r="C399" s="68" t="str">
        <f t="shared" si="44"/>
        <v/>
      </c>
      <c r="D399" s="73" t="str">
        <f t="shared" si="45"/>
        <v/>
      </c>
      <c r="E399" s="73" t="str">
        <f t="shared" si="46"/>
        <v/>
      </c>
      <c r="F399" s="73" t="str">
        <f t="shared" si="47"/>
        <v/>
      </c>
      <c r="G399" s="68" t="str">
        <f t="shared" si="48"/>
        <v/>
      </c>
    </row>
    <row r="400" spans="1:7" x14ac:dyDescent="0.35">
      <c r="A400" s="72" t="str">
        <f t="shared" si="42"/>
        <v/>
      </c>
      <c r="B400" s="69" t="str">
        <f t="shared" si="43"/>
        <v/>
      </c>
      <c r="C400" s="68" t="str">
        <f t="shared" si="44"/>
        <v/>
      </c>
      <c r="D400" s="73" t="str">
        <f t="shared" si="45"/>
        <v/>
      </c>
      <c r="E400" s="73" t="str">
        <f t="shared" si="46"/>
        <v/>
      </c>
      <c r="F400" s="73" t="str">
        <f t="shared" si="47"/>
        <v/>
      </c>
      <c r="G400" s="68" t="str">
        <f t="shared" si="48"/>
        <v/>
      </c>
    </row>
    <row r="401" spans="1:7" x14ac:dyDescent="0.35">
      <c r="A401" s="72" t="str">
        <f t="shared" si="42"/>
        <v/>
      </c>
      <c r="B401" s="69" t="str">
        <f t="shared" si="43"/>
        <v/>
      </c>
      <c r="C401" s="68" t="str">
        <f t="shared" si="44"/>
        <v/>
      </c>
      <c r="D401" s="73" t="str">
        <f t="shared" si="45"/>
        <v/>
      </c>
      <c r="E401" s="73" t="str">
        <f t="shared" si="46"/>
        <v/>
      </c>
      <c r="F401" s="73" t="str">
        <f t="shared" si="47"/>
        <v/>
      </c>
      <c r="G401" s="68" t="str">
        <f t="shared" si="48"/>
        <v/>
      </c>
    </row>
    <row r="402" spans="1:7" x14ac:dyDescent="0.35">
      <c r="A402" s="72" t="str">
        <f t="shared" si="42"/>
        <v/>
      </c>
      <c r="B402" s="69" t="str">
        <f t="shared" si="43"/>
        <v/>
      </c>
      <c r="C402" s="68" t="str">
        <f t="shared" si="44"/>
        <v/>
      </c>
      <c r="D402" s="73" t="str">
        <f t="shared" si="45"/>
        <v/>
      </c>
      <c r="E402" s="73" t="str">
        <f t="shared" si="46"/>
        <v/>
      </c>
      <c r="F402" s="73" t="str">
        <f t="shared" si="47"/>
        <v/>
      </c>
      <c r="G402" s="68" t="str">
        <f t="shared" si="48"/>
        <v/>
      </c>
    </row>
    <row r="403" spans="1:7" x14ac:dyDescent="0.35">
      <c r="A403" s="72" t="str">
        <f t="shared" si="42"/>
        <v/>
      </c>
      <c r="B403" s="69" t="str">
        <f t="shared" si="43"/>
        <v/>
      </c>
      <c r="C403" s="68" t="str">
        <f t="shared" si="44"/>
        <v/>
      </c>
      <c r="D403" s="73" t="str">
        <f t="shared" si="45"/>
        <v/>
      </c>
      <c r="E403" s="73" t="str">
        <f t="shared" si="46"/>
        <v/>
      </c>
      <c r="F403" s="73" t="str">
        <f t="shared" si="47"/>
        <v/>
      </c>
      <c r="G403" s="68" t="str">
        <f t="shared" si="48"/>
        <v/>
      </c>
    </row>
    <row r="404" spans="1:7" x14ac:dyDescent="0.35">
      <c r="A404" s="72" t="str">
        <f t="shared" ref="A404:A467" si="49">IF(B404="","",EDATE(A403,1))</f>
        <v/>
      </c>
      <c r="B404" s="69" t="str">
        <f t="shared" ref="B404:B467" si="50">IF(B403="","",IF(SUM(B403)+1&lt;=$E$7,SUM(B403)+1,""))</f>
        <v/>
      </c>
      <c r="C404" s="68" t="str">
        <f t="shared" ref="C404:C467" si="51">IF(B404="","",G403)</f>
        <v/>
      </c>
      <c r="D404" s="73" t="str">
        <f t="shared" ref="D404:D467" si="52">IF(B404="","",IPMT($E$13/12,B404,$E$7,-$E$11,$E$12,0))</f>
        <v/>
      </c>
      <c r="E404" s="73" t="str">
        <f t="shared" ref="E404:E467" si="53">IF(B404="","",PPMT($E$13/12,B404,$E$7,-$E$11,$E$12,0))</f>
        <v/>
      </c>
      <c r="F404" s="73" t="str">
        <f t="shared" ref="F404:F467" si="54">IF(B404="","",SUM(D404:E404))</f>
        <v/>
      </c>
      <c r="G404" s="68" t="str">
        <f t="shared" ref="G404:G467" si="55">IF(B404="","",SUM(C404)-SUM(E404))</f>
        <v/>
      </c>
    </row>
    <row r="405" spans="1:7" x14ac:dyDescent="0.35">
      <c r="A405" s="72" t="str">
        <f t="shared" si="49"/>
        <v/>
      </c>
      <c r="B405" s="69" t="str">
        <f t="shared" si="50"/>
        <v/>
      </c>
      <c r="C405" s="68" t="str">
        <f t="shared" si="51"/>
        <v/>
      </c>
      <c r="D405" s="73" t="str">
        <f t="shared" si="52"/>
        <v/>
      </c>
      <c r="E405" s="73" t="str">
        <f t="shared" si="53"/>
        <v/>
      </c>
      <c r="F405" s="73" t="str">
        <f t="shared" si="54"/>
        <v/>
      </c>
      <c r="G405" s="68" t="str">
        <f t="shared" si="55"/>
        <v/>
      </c>
    </row>
    <row r="406" spans="1:7" x14ac:dyDescent="0.35">
      <c r="A406" s="72" t="str">
        <f t="shared" si="49"/>
        <v/>
      </c>
      <c r="B406" s="69" t="str">
        <f t="shared" si="50"/>
        <v/>
      </c>
      <c r="C406" s="68" t="str">
        <f t="shared" si="51"/>
        <v/>
      </c>
      <c r="D406" s="73" t="str">
        <f t="shared" si="52"/>
        <v/>
      </c>
      <c r="E406" s="73" t="str">
        <f t="shared" si="53"/>
        <v/>
      </c>
      <c r="F406" s="73" t="str">
        <f t="shared" si="54"/>
        <v/>
      </c>
      <c r="G406" s="68" t="str">
        <f t="shared" si="55"/>
        <v/>
      </c>
    </row>
    <row r="407" spans="1:7" x14ac:dyDescent="0.35">
      <c r="A407" s="72" t="str">
        <f t="shared" si="49"/>
        <v/>
      </c>
      <c r="B407" s="69" t="str">
        <f t="shared" si="50"/>
        <v/>
      </c>
      <c r="C407" s="68" t="str">
        <f t="shared" si="51"/>
        <v/>
      </c>
      <c r="D407" s="73" t="str">
        <f t="shared" si="52"/>
        <v/>
      </c>
      <c r="E407" s="73" t="str">
        <f t="shared" si="53"/>
        <v/>
      </c>
      <c r="F407" s="73" t="str">
        <f t="shared" si="54"/>
        <v/>
      </c>
      <c r="G407" s="68" t="str">
        <f t="shared" si="55"/>
        <v/>
      </c>
    </row>
    <row r="408" spans="1:7" x14ac:dyDescent="0.35">
      <c r="A408" s="72" t="str">
        <f t="shared" si="49"/>
        <v/>
      </c>
      <c r="B408" s="69" t="str">
        <f t="shared" si="50"/>
        <v/>
      </c>
      <c r="C408" s="68" t="str">
        <f t="shared" si="51"/>
        <v/>
      </c>
      <c r="D408" s="73" t="str">
        <f t="shared" si="52"/>
        <v/>
      </c>
      <c r="E408" s="73" t="str">
        <f t="shared" si="53"/>
        <v/>
      </c>
      <c r="F408" s="73" t="str">
        <f t="shared" si="54"/>
        <v/>
      </c>
      <c r="G408" s="68" t="str">
        <f t="shared" si="55"/>
        <v/>
      </c>
    </row>
    <row r="409" spans="1:7" x14ac:dyDescent="0.35">
      <c r="A409" s="72" t="str">
        <f t="shared" si="49"/>
        <v/>
      </c>
      <c r="B409" s="69" t="str">
        <f t="shared" si="50"/>
        <v/>
      </c>
      <c r="C409" s="68" t="str">
        <f t="shared" si="51"/>
        <v/>
      </c>
      <c r="D409" s="73" t="str">
        <f t="shared" si="52"/>
        <v/>
      </c>
      <c r="E409" s="73" t="str">
        <f t="shared" si="53"/>
        <v/>
      </c>
      <c r="F409" s="73" t="str">
        <f t="shared" si="54"/>
        <v/>
      </c>
      <c r="G409" s="68" t="str">
        <f t="shared" si="55"/>
        <v/>
      </c>
    </row>
    <row r="410" spans="1:7" x14ac:dyDescent="0.35">
      <c r="A410" s="72" t="str">
        <f t="shared" si="49"/>
        <v/>
      </c>
      <c r="B410" s="69" t="str">
        <f t="shared" si="50"/>
        <v/>
      </c>
      <c r="C410" s="68" t="str">
        <f t="shared" si="51"/>
        <v/>
      </c>
      <c r="D410" s="73" t="str">
        <f t="shared" si="52"/>
        <v/>
      </c>
      <c r="E410" s="73" t="str">
        <f t="shared" si="53"/>
        <v/>
      </c>
      <c r="F410" s="73" t="str">
        <f t="shared" si="54"/>
        <v/>
      </c>
      <c r="G410" s="68" t="str">
        <f t="shared" si="55"/>
        <v/>
      </c>
    </row>
    <row r="411" spans="1:7" x14ac:dyDescent="0.35">
      <c r="A411" s="72" t="str">
        <f t="shared" si="49"/>
        <v/>
      </c>
      <c r="B411" s="69" t="str">
        <f t="shared" si="50"/>
        <v/>
      </c>
      <c r="C411" s="68" t="str">
        <f t="shared" si="51"/>
        <v/>
      </c>
      <c r="D411" s="73" t="str">
        <f t="shared" si="52"/>
        <v/>
      </c>
      <c r="E411" s="73" t="str">
        <f t="shared" si="53"/>
        <v/>
      </c>
      <c r="F411" s="73" t="str">
        <f t="shared" si="54"/>
        <v/>
      </c>
      <c r="G411" s="68" t="str">
        <f t="shared" si="55"/>
        <v/>
      </c>
    </row>
    <row r="412" spans="1:7" x14ac:dyDescent="0.35">
      <c r="A412" s="72" t="str">
        <f t="shared" si="49"/>
        <v/>
      </c>
      <c r="B412" s="69" t="str">
        <f t="shared" si="50"/>
        <v/>
      </c>
      <c r="C412" s="68" t="str">
        <f t="shared" si="51"/>
        <v/>
      </c>
      <c r="D412" s="73" t="str">
        <f t="shared" si="52"/>
        <v/>
      </c>
      <c r="E412" s="73" t="str">
        <f t="shared" si="53"/>
        <v/>
      </c>
      <c r="F412" s="73" t="str">
        <f t="shared" si="54"/>
        <v/>
      </c>
      <c r="G412" s="68" t="str">
        <f t="shared" si="55"/>
        <v/>
      </c>
    </row>
    <row r="413" spans="1:7" x14ac:dyDescent="0.35">
      <c r="A413" s="72" t="str">
        <f t="shared" si="49"/>
        <v/>
      </c>
      <c r="B413" s="69" t="str">
        <f t="shared" si="50"/>
        <v/>
      </c>
      <c r="C413" s="68" t="str">
        <f t="shared" si="51"/>
        <v/>
      </c>
      <c r="D413" s="73" t="str">
        <f t="shared" si="52"/>
        <v/>
      </c>
      <c r="E413" s="73" t="str">
        <f t="shared" si="53"/>
        <v/>
      </c>
      <c r="F413" s="73" t="str">
        <f t="shared" si="54"/>
        <v/>
      </c>
      <c r="G413" s="68" t="str">
        <f t="shared" si="55"/>
        <v/>
      </c>
    </row>
    <row r="414" spans="1:7" x14ac:dyDescent="0.35">
      <c r="A414" s="72" t="str">
        <f t="shared" si="49"/>
        <v/>
      </c>
      <c r="B414" s="69" t="str">
        <f t="shared" si="50"/>
        <v/>
      </c>
      <c r="C414" s="68" t="str">
        <f t="shared" si="51"/>
        <v/>
      </c>
      <c r="D414" s="73" t="str">
        <f t="shared" si="52"/>
        <v/>
      </c>
      <c r="E414" s="73" t="str">
        <f t="shared" si="53"/>
        <v/>
      </c>
      <c r="F414" s="73" t="str">
        <f t="shared" si="54"/>
        <v/>
      </c>
      <c r="G414" s="68" t="str">
        <f t="shared" si="55"/>
        <v/>
      </c>
    </row>
    <row r="415" spans="1:7" x14ac:dyDescent="0.35">
      <c r="A415" s="72" t="str">
        <f t="shared" si="49"/>
        <v/>
      </c>
      <c r="B415" s="69" t="str">
        <f t="shared" si="50"/>
        <v/>
      </c>
      <c r="C415" s="68" t="str">
        <f t="shared" si="51"/>
        <v/>
      </c>
      <c r="D415" s="73" t="str">
        <f t="shared" si="52"/>
        <v/>
      </c>
      <c r="E415" s="73" t="str">
        <f t="shared" si="53"/>
        <v/>
      </c>
      <c r="F415" s="73" t="str">
        <f t="shared" si="54"/>
        <v/>
      </c>
      <c r="G415" s="68" t="str">
        <f t="shared" si="55"/>
        <v/>
      </c>
    </row>
    <row r="416" spans="1:7" x14ac:dyDescent="0.35">
      <c r="A416" s="72" t="str">
        <f t="shared" si="49"/>
        <v/>
      </c>
      <c r="B416" s="69" t="str">
        <f t="shared" si="50"/>
        <v/>
      </c>
      <c r="C416" s="68" t="str">
        <f t="shared" si="51"/>
        <v/>
      </c>
      <c r="D416" s="73" t="str">
        <f t="shared" si="52"/>
        <v/>
      </c>
      <c r="E416" s="73" t="str">
        <f t="shared" si="53"/>
        <v/>
      </c>
      <c r="F416" s="73" t="str">
        <f t="shared" si="54"/>
        <v/>
      </c>
      <c r="G416" s="68" t="str">
        <f t="shared" si="55"/>
        <v/>
      </c>
    </row>
    <row r="417" spans="1:7" x14ac:dyDescent="0.35">
      <c r="A417" s="72" t="str">
        <f t="shared" si="49"/>
        <v/>
      </c>
      <c r="B417" s="69" t="str">
        <f t="shared" si="50"/>
        <v/>
      </c>
      <c r="C417" s="68" t="str">
        <f t="shared" si="51"/>
        <v/>
      </c>
      <c r="D417" s="73" t="str">
        <f t="shared" si="52"/>
        <v/>
      </c>
      <c r="E417" s="73" t="str">
        <f t="shared" si="53"/>
        <v/>
      </c>
      <c r="F417" s="73" t="str">
        <f t="shared" si="54"/>
        <v/>
      </c>
      <c r="G417" s="68" t="str">
        <f t="shared" si="55"/>
        <v/>
      </c>
    </row>
    <row r="418" spans="1:7" x14ac:dyDescent="0.35">
      <c r="A418" s="72" t="str">
        <f t="shared" si="49"/>
        <v/>
      </c>
      <c r="B418" s="69" t="str">
        <f t="shared" si="50"/>
        <v/>
      </c>
      <c r="C418" s="68" t="str">
        <f t="shared" si="51"/>
        <v/>
      </c>
      <c r="D418" s="73" t="str">
        <f t="shared" si="52"/>
        <v/>
      </c>
      <c r="E418" s="73" t="str">
        <f t="shared" si="53"/>
        <v/>
      </c>
      <c r="F418" s="73" t="str">
        <f t="shared" si="54"/>
        <v/>
      </c>
      <c r="G418" s="68" t="str">
        <f t="shared" si="55"/>
        <v/>
      </c>
    </row>
    <row r="419" spans="1:7" x14ac:dyDescent="0.35">
      <c r="A419" s="72" t="str">
        <f t="shared" si="49"/>
        <v/>
      </c>
      <c r="B419" s="69" t="str">
        <f t="shared" si="50"/>
        <v/>
      </c>
      <c r="C419" s="68" t="str">
        <f t="shared" si="51"/>
        <v/>
      </c>
      <c r="D419" s="73" t="str">
        <f t="shared" si="52"/>
        <v/>
      </c>
      <c r="E419" s="73" t="str">
        <f t="shared" si="53"/>
        <v/>
      </c>
      <c r="F419" s="73" t="str">
        <f t="shared" si="54"/>
        <v/>
      </c>
      <c r="G419" s="68" t="str">
        <f t="shared" si="55"/>
        <v/>
      </c>
    </row>
    <row r="420" spans="1:7" x14ac:dyDescent="0.35">
      <c r="A420" s="72" t="str">
        <f t="shared" si="49"/>
        <v/>
      </c>
      <c r="B420" s="69" t="str">
        <f t="shared" si="50"/>
        <v/>
      </c>
      <c r="C420" s="68" t="str">
        <f t="shared" si="51"/>
        <v/>
      </c>
      <c r="D420" s="73" t="str">
        <f t="shared" si="52"/>
        <v/>
      </c>
      <c r="E420" s="73" t="str">
        <f t="shared" si="53"/>
        <v/>
      </c>
      <c r="F420" s="73" t="str">
        <f t="shared" si="54"/>
        <v/>
      </c>
      <c r="G420" s="68" t="str">
        <f t="shared" si="55"/>
        <v/>
      </c>
    </row>
    <row r="421" spans="1:7" x14ac:dyDescent="0.35">
      <c r="A421" s="72" t="str">
        <f t="shared" si="49"/>
        <v/>
      </c>
      <c r="B421" s="69" t="str">
        <f t="shared" si="50"/>
        <v/>
      </c>
      <c r="C421" s="68" t="str">
        <f t="shared" si="51"/>
        <v/>
      </c>
      <c r="D421" s="73" t="str">
        <f t="shared" si="52"/>
        <v/>
      </c>
      <c r="E421" s="73" t="str">
        <f t="shared" si="53"/>
        <v/>
      </c>
      <c r="F421" s="73" t="str">
        <f t="shared" si="54"/>
        <v/>
      </c>
      <c r="G421" s="68" t="str">
        <f t="shared" si="55"/>
        <v/>
      </c>
    </row>
    <row r="422" spans="1:7" x14ac:dyDescent="0.35">
      <c r="A422" s="72" t="str">
        <f t="shared" si="49"/>
        <v/>
      </c>
      <c r="B422" s="69" t="str">
        <f t="shared" si="50"/>
        <v/>
      </c>
      <c r="C422" s="68" t="str">
        <f t="shared" si="51"/>
        <v/>
      </c>
      <c r="D422" s="73" t="str">
        <f t="shared" si="52"/>
        <v/>
      </c>
      <c r="E422" s="73" t="str">
        <f t="shared" si="53"/>
        <v/>
      </c>
      <c r="F422" s="73" t="str">
        <f t="shared" si="54"/>
        <v/>
      </c>
      <c r="G422" s="68" t="str">
        <f t="shared" si="55"/>
        <v/>
      </c>
    </row>
    <row r="423" spans="1:7" x14ac:dyDescent="0.35">
      <c r="A423" s="72" t="str">
        <f t="shared" si="49"/>
        <v/>
      </c>
      <c r="B423" s="69" t="str">
        <f t="shared" si="50"/>
        <v/>
      </c>
      <c r="C423" s="68" t="str">
        <f t="shared" si="51"/>
        <v/>
      </c>
      <c r="D423" s="73" t="str">
        <f t="shared" si="52"/>
        <v/>
      </c>
      <c r="E423" s="73" t="str">
        <f t="shared" si="53"/>
        <v/>
      </c>
      <c r="F423" s="73" t="str">
        <f t="shared" si="54"/>
        <v/>
      </c>
      <c r="G423" s="68" t="str">
        <f t="shared" si="55"/>
        <v/>
      </c>
    </row>
    <row r="424" spans="1:7" x14ac:dyDescent="0.35">
      <c r="A424" s="72" t="str">
        <f t="shared" si="49"/>
        <v/>
      </c>
      <c r="B424" s="69" t="str">
        <f t="shared" si="50"/>
        <v/>
      </c>
      <c r="C424" s="68" t="str">
        <f t="shared" si="51"/>
        <v/>
      </c>
      <c r="D424" s="73" t="str">
        <f t="shared" si="52"/>
        <v/>
      </c>
      <c r="E424" s="73" t="str">
        <f t="shared" si="53"/>
        <v/>
      </c>
      <c r="F424" s="73" t="str">
        <f t="shared" si="54"/>
        <v/>
      </c>
      <c r="G424" s="68" t="str">
        <f t="shared" si="55"/>
        <v/>
      </c>
    </row>
    <row r="425" spans="1:7" x14ac:dyDescent="0.35">
      <c r="A425" s="72" t="str">
        <f t="shared" si="49"/>
        <v/>
      </c>
      <c r="B425" s="69" t="str">
        <f t="shared" si="50"/>
        <v/>
      </c>
      <c r="C425" s="68" t="str">
        <f t="shared" si="51"/>
        <v/>
      </c>
      <c r="D425" s="73" t="str">
        <f t="shared" si="52"/>
        <v/>
      </c>
      <c r="E425" s="73" t="str">
        <f t="shared" si="53"/>
        <v/>
      </c>
      <c r="F425" s="73" t="str">
        <f t="shared" si="54"/>
        <v/>
      </c>
      <c r="G425" s="68" t="str">
        <f t="shared" si="55"/>
        <v/>
      </c>
    </row>
    <row r="426" spans="1:7" x14ac:dyDescent="0.35">
      <c r="A426" s="72" t="str">
        <f t="shared" si="49"/>
        <v/>
      </c>
      <c r="B426" s="69" t="str">
        <f t="shared" si="50"/>
        <v/>
      </c>
      <c r="C426" s="68" t="str">
        <f t="shared" si="51"/>
        <v/>
      </c>
      <c r="D426" s="73" t="str">
        <f t="shared" si="52"/>
        <v/>
      </c>
      <c r="E426" s="73" t="str">
        <f t="shared" si="53"/>
        <v/>
      </c>
      <c r="F426" s="73" t="str">
        <f t="shared" si="54"/>
        <v/>
      </c>
      <c r="G426" s="68" t="str">
        <f t="shared" si="55"/>
        <v/>
      </c>
    </row>
    <row r="427" spans="1:7" x14ac:dyDescent="0.35">
      <c r="A427" s="72" t="str">
        <f t="shared" si="49"/>
        <v/>
      </c>
      <c r="B427" s="69" t="str">
        <f t="shared" si="50"/>
        <v/>
      </c>
      <c r="C427" s="68" t="str">
        <f t="shared" si="51"/>
        <v/>
      </c>
      <c r="D427" s="73" t="str">
        <f t="shared" si="52"/>
        <v/>
      </c>
      <c r="E427" s="73" t="str">
        <f t="shared" si="53"/>
        <v/>
      </c>
      <c r="F427" s="73" t="str">
        <f t="shared" si="54"/>
        <v/>
      </c>
      <c r="G427" s="68" t="str">
        <f t="shared" si="55"/>
        <v/>
      </c>
    </row>
    <row r="428" spans="1:7" x14ac:dyDescent="0.35">
      <c r="A428" s="72" t="str">
        <f t="shared" si="49"/>
        <v/>
      </c>
      <c r="B428" s="69" t="str">
        <f t="shared" si="50"/>
        <v/>
      </c>
      <c r="C428" s="68" t="str">
        <f t="shared" si="51"/>
        <v/>
      </c>
      <c r="D428" s="73" t="str">
        <f t="shared" si="52"/>
        <v/>
      </c>
      <c r="E428" s="73" t="str">
        <f t="shared" si="53"/>
        <v/>
      </c>
      <c r="F428" s="73" t="str">
        <f t="shared" si="54"/>
        <v/>
      </c>
      <c r="G428" s="68" t="str">
        <f t="shared" si="55"/>
        <v/>
      </c>
    </row>
    <row r="429" spans="1:7" x14ac:dyDescent="0.35">
      <c r="A429" s="72" t="str">
        <f t="shared" si="49"/>
        <v/>
      </c>
      <c r="B429" s="69" t="str">
        <f t="shared" si="50"/>
        <v/>
      </c>
      <c r="C429" s="68" t="str">
        <f t="shared" si="51"/>
        <v/>
      </c>
      <c r="D429" s="73" t="str">
        <f t="shared" si="52"/>
        <v/>
      </c>
      <c r="E429" s="73" t="str">
        <f t="shared" si="53"/>
        <v/>
      </c>
      <c r="F429" s="73" t="str">
        <f t="shared" si="54"/>
        <v/>
      </c>
      <c r="G429" s="68" t="str">
        <f t="shared" si="55"/>
        <v/>
      </c>
    </row>
    <row r="430" spans="1:7" x14ac:dyDescent="0.35">
      <c r="A430" s="72" t="str">
        <f t="shared" si="49"/>
        <v/>
      </c>
      <c r="B430" s="69" t="str">
        <f t="shared" si="50"/>
        <v/>
      </c>
      <c r="C430" s="68" t="str">
        <f t="shared" si="51"/>
        <v/>
      </c>
      <c r="D430" s="73" t="str">
        <f t="shared" si="52"/>
        <v/>
      </c>
      <c r="E430" s="73" t="str">
        <f t="shared" si="53"/>
        <v/>
      </c>
      <c r="F430" s="73" t="str">
        <f t="shared" si="54"/>
        <v/>
      </c>
      <c r="G430" s="68" t="str">
        <f t="shared" si="55"/>
        <v/>
      </c>
    </row>
    <row r="431" spans="1:7" x14ac:dyDescent="0.35">
      <c r="A431" s="72" t="str">
        <f t="shared" si="49"/>
        <v/>
      </c>
      <c r="B431" s="69" t="str">
        <f t="shared" si="50"/>
        <v/>
      </c>
      <c r="C431" s="68" t="str">
        <f t="shared" si="51"/>
        <v/>
      </c>
      <c r="D431" s="73" t="str">
        <f t="shared" si="52"/>
        <v/>
      </c>
      <c r="E431" s="73" t="str">
        <f t="shared" si="53"/>
        <v/>
      </c>
      <c r="F431" s="73" t="str">
        <f t="shared" si="54"/>
        <v/>
      </c>
      <c r="G431" s="68" t="str">
        <f t="shared" si="55"/>
        <v/>
      </c>
    </row>
    <row r="432" spans="1:7" x14ac:dyDescent="0.35">
      <c r="A432" s="72" t="str">
        <f t="shared" si="49"/>
        <v/>
      </c>
      <c r="B432" s="69" t="str">
        <f t="shared" si="50"/>
        <v/>
      </c>
      <c r="C432" s="68" t="str">
        <f t="shared" si="51"/>
        <v/>
      </c>
      <c r="D432" s="73" t="str">
        <f t="shared" si="52"/>
        <v/>
      </c>
      <c r="E432" s="73" t="str">
        <f t="shared" si="53"/>
        <v/>
      </c>
      <c r="F432" s="73" t="str">
        <f t="shared" si="54"/>
        <v/>
      </c>
      <c r="G432" s="68" t="str">
        <f t="shared" si="55"/>
        <v/>
      </c>
    </row>
    <row r="433" spans="1:7" x14ac:dyDescent="0.35">
      <c r="A433" s="72" t="str">
        <f t="shared" si="49"/>
        <v/>
      </c>
      <c r="B433" s="69" t="str">
        <f t="shared" si="50"/>
        <v/>
      </c>
      <c r="C433" s="68" t="str">
        <f t="shared" si="51"/>
        <v/>
      </c>
      <c r="D433" s="73" t="str">
        <f t="shared" si="52"/>
        <v/>
      </c>
      <c r="E433" s="73" t="str">
        <f t="shared" si="53"/>
        <v/>
      </c>
      <c r="F433" s="73" t="str">
        <f t="shared" si="54"/>
        <v/>
      </c>
      <c r="G433" s="68" t="str">
        <f t="shared" si="55"/>
        <v/>
      </c>
    </row>
    <row r="434" spans="1:7" x14ac:dyDescent="0.35">
      <c r="A434" s="72" t="str">
        <f t="shared" si="49"/>
        <v/>
      </c>
      <c r="B434" s="69" t="str">
        <f t="shared" si="50"/>
        <v/>
      </c>
      <c r="C434" s="68" t="str">
        <f t="shared" si="51"/>
        <v/>
      </c>
      <c r="D434" s="73" t="str">
        <f t="shared" si="52"/>
        <v/>
      </c>
      <c r="E434" s="73" t="str">
        <f t="shared" si="53"/>
        <v/>
      </c>
      <c r="F434" s="73" t="str">
        <f t="shared" si="54"/>
        <v/>
      </c>
      <c r="G434" s="68" t="str">
        <f t="shared" si="55"/>
        <v/>
      </c>
    </row>
    <row r="435" spans="1:7" x14ac:dyDescent="0.35">
      <c r="A435" s="72" t="str">
        <f t="shared" si="49"/>
        <v/>
      </c>
      <c r="B435" s="69" t="str">
        <f t="shared" si="50"/>
        <v/>
      </c>
      <c r="C435" s="68" t="str">
        <f t="shared" si="51"/>
        <v/>
      </c>
      <c r="D435" s="73" t="str">
        <f t="shared" si="52"/>
        <v/>
      </c>
      <c r="E435" s="73" t="str">
        <f t="shared" si="53"/>
        <v/>
      </c>
      <c r="F435" s="73" t="str">
        <f t="shared" si="54"/>
        <v/>
      </c>
      <c r="G435" s="68" t="str">
        <f t="shared" si="55"/>
        <v/>
      </c>
    </row>
    <row r="436" spans="1:7" x14ac:dyDescent="0.35">
      <c r="A436" s="72" t="str">
        <f t="shared" si="49"/>
        <v/>
      </c>
      <c r="B436" s="69" t="str">
        <f t="shared" si="50"/>
        <v/>
      </c>
      <c r="C436" s="68" t="str">
        <f t="shared" si="51"/>
        <v/>
      </c>
      <c r="D436" s="73" t="str">
        <f t="shared" si="52"/>
        <v/>
      </c>
      <c r="E436" s="73" t="str">
        <f t="shared" si="53"/>
        <v/>
      </c>
      <c r="F436" s="73" t="str">
        <f t="shared" si="54"/>
        <v/>
      </c>
      <c r="G436" s="68" t="str">
        <f t="shared" si="55"/>
        <v/>
      </c>
    </row>
    <row r="437" spans="1:7" x14ac:dyDescent="0.35">
      <c r="A437" s="72" t="str">
        <f t="shared" si="49"/>
        <v/>
      </c>
      <c r="B437" s="69" t="str">
        <f t="shared" si="50"/>
        <v/>
      </c>
      <c r="C437" s="68" t="str">
        <f t="shared" si="51"/>
        <v/>
      </c>
      <c r="D437" s="73" t="str">
        <f t="shared" si="52"/>
        <v/>
      </c>
      <c r="E437" s="73" t="str">
        <f t="shared" si="53"/>
        <v/>
      </c>
      <c r="F437" s="73" t="str">
        <f t="shared" si="54"/>
        <v/>
      </c>
      <c r="G437" s="68" t="str">
        <f t="shared" si="55"/>
        <v/>
      </c>
    </row>
    <row r="438" spans="1:7" x14ac:dyDescent="0.35">
      <c r="A438" s="72" t="str">
        <f t="shared" si="49"/>
        <v/>
      </c>
      <c r="B438" s="69" t="str">
        <f t="shared" si="50"/>
        <v/>
      </c>
      <c r="C438" s="68" t="str">
        <f t="shared" si="51"/>
        <v/>
      </c>
      <c r="D438" s="73" t="str">
        <f t="shared" si="52"/>
        <v/>
      </c>
      <c r="E438" s="73" t="str">
        <f t="shared" si="53"/>
        <v/>
      </c>
      <c r="F438" s="73" t="str">
        <f t="shared" si="54"/>
        <v/>
      </c>
      <c r="G438" s="68" t="str">
        <f t="shared" si="55"/>
        <v/>
      </c>
    </row>
    <row r="439" spans="1:7" x14ac:dyDescent="0.35">
      <c r="A439" s="72" t="str">
        <f t="shared" si="49"/>
        <v/>
      </c>
      <c r="B439" s="69" t="str">
        <f t="shared" si="50"/>
        <v/>
      </c>
      <c r="C439" s="68" t="str">
        <f t="shared" si="51"/>
        <v/>
      </c>
      <c r="D439" s="73" t="str">
        <f t="shared" si="52"/>
        <v/>
      </c>
      <c r="E439" s="73" t="str">
        <f t="shared" si="53"/>
        <v/>
      </c>
      <c r="F439" s="73" t="str">
        <f t="shared" si="54"/>
        <v/>
      </c>
      <c r="G439" s="68" t="str">
        <f t="shared" si="55"/>
        <v/>
      </c>
    </row>
    <row r="440" spans="1:7" x14ac:dyDescent="0.35">
      <c r="A440" s="72" t="str">
        <f t="shared" si="49"/>
        <v/>
      </c>
      <c r="B440" s="69" t="str">
        <f t="shared" si="50"/>
        <v/>
      </c>
      <c r="C440" s="68" t="str">
        <f t="shared" si="51"/>
        <v/>
      </c>
      <c r="D440" s="73" t="str">
        <f t="shared" si="52"/>
        <v/>
      </c>
      <c r="E440" s="73" t="str">
        <f t="shared" si="53"/>
        <v/>
      </c>
      <c r="F440" s="73" t="str">
        <f t="shared" si="54"/>
        <v/>
      </c>
      <c r="G440" s="68" t="str">
        <f t="shared" si="55"/>
        <v/>
      </c>
    </row>
    <row r="441" spans="1:7" x14ac:dyDescent="0.35">
      <c r="A441" s="72" t="str">
        <f t="shared" si="49"/>
        <v/>
      </c>
      <c r="B441" s="69" t="str">
        <f t="shared" si="50"/>
        <v/>
      </c>
      <c r="C441" s="68" t="str">
        <f t="shared" si="51"/>
        <v/>
      </c>
      <c r="D441" s="73" t="str">
        <f t="shared" si="52"/>
        <v/>
      </c>
      <c r="E441" s="73" t="str">
        <f t="shared" si="53"/>
        <v/>
      </c>
      <c r="F441" s="73" t="str">
        <f t="shared" si="54"/>
        <v/>
      </c>
      <c r="G441" s="68" t="str">
        <f t="shared" si="55"/>
        <v/>
      </c>
    </row>
    <row r="442" spans="1:7" x14ac:dyDescent="0.35">
      <c r="A442" s="72" t="str">
        <f t="shared" si="49"/>
        <v/>
      </c>
      <c r="B442" s="69" t="str">
        <f t="shared" si="50"/>
        <v/>
      </c>
      <c r="C442" s="68" t="str">
        <f t="shared" si="51"/>
        <v/>
      </c>
      <c r="D442" s="73" t="str">
        <f t="shared" si="52"/>
        <v/>
      </c>
      <c r="E442" s="73" t="str">
        <f t="shared" si="53"/>
        <v/>
      </c>
      <c r="F442" s="73" t="str">
        <f t="shared" si="54"/>
        <v/>
      </c>
      <c r="G442" s="68" t="str">
        <f t="shared" si="55"/>
        <v/>
      </c>
    </row>
    <row r="443" spans="1:7" x14ac:dyDescent="0.35">
      <c r="A443" s="72" t="str">
        <f t="shared" si="49"/>
        <v/>
      </c>
      <c r="B443" s="69" t="str">
        <f t="shared" si="50"/>
        <v/>
      </c>
      <c r="C443" s="68" t="str">
        <f t="shared" si="51"/>
        <v/>
      </c>
      <c r="D443" s="73" t="str">
        <f t="shared" si="52"/>
        <v/>
      </c>
      <c r="E443" s="73" t="str">
        <f t="shared" si="53"/>
        <v/>
      </c>
      <c r="F443" s="73" t="str">
        <f t="shared" si="54"/>
        <v/>
      </c>
      <c r="G443" s="68" t="str">
        <f t="shared" si="55"/>
        <v/>
      </c>
    </row>
    <row r="444" spans="1:7" x14ac:dyDescent="0.35">
      <c r="A444" s="72" t="str">
        <f t="shared" si="49"/>
        <v/>
      </c>
      <c r="B444" s="69" t="str">
        <f t="shared" si="50"/>
        <v/>
      </c>
      <c r="C444" s="68" t="str">
        <f t="shared" si="51"/>
        <v/>
      </c>
      <c r="D444" s="73" t="str">
        <f t="shared" si="52"/>
        <v/>
      </c>
      <c r="E444" s="73" t="str">
        <f t="shared" si="53"/>
        <v/>
      </c>
      <c r="F444" s="73" t="str">
        <f t="shared" si="54"/>
        <v/>
      </c>
      <c r="G444" s="68" t="str">
        <f t="shared" si="55"/>
        <v/>
      </c>
    </row>
    <row r="445" spans="1:7" x14ac:dyDescent="0.35">
      <c r="A445" s="72" t="str">
        <f t="shared" si="49"/>
        <v/>
      </c>
      <c r="B445" s="69" t="str">
        <f t="shared" si="50"/>
        <v/>
      </c>
      <c r="C445" s="68" t="str">
        <f t="shared" si="51"/>
        <v/>
      </c>
      <c r="D445" s="73" t="str">
        <f t="shared" si="52"/>
        <v/>
      </c>
      <c r="E445" s="73" t="str">
        <f t="shared" si="53"/>
        <v/>
      </c>
      <c r="F445" s="73" t="str">
        <f t="shared" si="54"/>
        <v/>
      </c>
      <c r="G445" s="68" t="str">
        <f t="shared" si="55"/>
        <v/>
      </c>
    </row>
    <row r="446" spans="1:7" x14ac:dyDescent="0.35">
      <c r="A446" s="72" t="str">
        <f t="shared" si="49"/>
        <v/>
      </c>
      <c r="B446" s="69" t="str">
        <f t="shared" si="50"/>
        <v/>
      </c>
      <c r="C446" s="68" t="str">
        <f t="shared" si="51"/>
        <v/>
      </c>
      <c r="D446" s="73" t="str">
        <f t="shared" si="52"/>
        <v/>
      </c>
      <c r="E446" s="73" t="str">
        <f t="shared" si="53"/>
        <v/>
      </c>
      <c r="F446" s="73" t="str">
        <f t="shared" si="54"/>
        <v/>
      </c>
      <c r="G446" s="68" t="str">
        <f t="shared" si="55"/>
        <v/>
      </c>
    </row>
    <row r="447" spans="1:7" x14ac:dyDescent="0.35">
      <c r="A447" s="72" t="str">
        <f t="shared" si="49"/>
        <v/>
      </c>
      <c r="B447" s="69" t="str">
        <f t="shared" si="50"/>
        <v/>
      </c>
      <c r="C447" s="68" t="str">
        <f t="shared" si="51"/>
        <v/>
      </c>
      <c r="D447" s="73" t="str">
        <f t="shared" si="52"/>
        <v/>
      </c>
      <c r="E447" s="73" t="str">
        <f t="shared" si="53"/>
        <v/>
      </c>
      <c r="F447" s="73" t="str">
        <f t="shared" si="54"/>
        <v/>
      </c>
      <c r="G447" s="68" t="str">
        <f t="shared" si="55"/>
        <v/>
      </c>
    </row>
    <row r="448" spans="1:7" x14ac:dyDescent="0.35">
      <c r="A448" s="72" t="str">
        <f t="shared" si="49"/>
        <v/>
      </c>
      <c r="B448" s="69" t="str">
        <f t="shared" si="50"/>
        <v/>
      </c>
      <c r="C448" s="68" t="str">
        <f t="shared" si="51"/>
        <v/>
      </c>
      <c r="D448" s="73" t="str">
        <f t="shared" si="52"/>
        <v/>
      </c>
      <c r="E448" s="73" t="str">
        <f t="shared" si="53"/>
        <v/>
      </c>
      <c r="F448" s="73" t="str">
        <f t="shared" si="54"/>
        <v/>
      </c>
      <c r="G448" s="68" t="str">
        <f t="shared" si="55"/>
        <v/>
      </c>
    </row>
    <row r="449" spans="1:7" x14ac:dyDescent="0.35">
      <c r="A449" s="72" t="str">
        <f t="shared" si="49"/>
        <v/>
      </c>
      <c r="B449" s="69" t="str">
        <f t="shared" si="50"/>
        <v/>
      </c>
      <c r="C449" s="68" t="str">
        <f t="shared" si="51"/>
        <v/>
      </c>
      <c r="D449" s="73" t="str">
        <f t="shared" si="52"/>
        <v/>
      </c>
      <c r="E449" s="73" t="str">
        <f t="shared" si="53"/>
        <v/>
      </c>
      <c r="F449" s="73" t="str">
        <f t="shared" si="54"/>
        <v/>
      </c>
      <c r="G449" s="68" t="str">
        <f t="shared" si="55"/>
        <v/>
      </c>
    </row>
    <row r="450" spans="1:7" x14ac:dyDescent="0.35">
      <c r="A450" s="72" t="str">
        <f t="shared" si="49"/>
        <v/>
      </c>
      <c r="B450" s="69" t="str">
        <f t="shared" si="50"/>
        <v/>
      </c>
      <c r="C450" s="68" t="str">
        <f t="shared" si="51"/>
        <v/>
      </c>
      <c r="D450" s="73" t="str">
        <f t="shared" si="52"/>
        <v/>
      </c>
      <c r="E450" s="73" t="str">
        <f t="shared" si="53"/>
        <v/>
      </c>
      <c r="F450" s="73" t="str">
        <f t="shared" si="54"/>
        <v/>
      </c>
      <c r="G450" s="68" t="str">
        <f t="shared" si="55"/>
        <v/>
      </c>
    </row>
    <row r="451" spans="1:7" x14ac:dyDescent="0.35">
      <c r="A451" s="72" t="str">
        <f t="shared" si="49"/>
        <v/>
      </c>
      <c r="B451" s="69" t="str">
        <f t="shared" si="50"/>
        <v/>
      </c>
      <c r="C451" s="68" t="str">
        <f t="shared" si="51"/>
        <v/>
      </c>
      <c r="D451" s="73" t="str">
        <f t="shared" si="52"/>
        <v/>
      </c>
      <c r="E451" s="73" t="str">
        <f t="shared" si="53"/>
        <v/>
      </c>
      <c r="F451" s="73" t="str">
        <f t="shared" si="54"/>
        <v/>
      </c>
      <c r="G451" s="68" t="str">
        <f t="shared" si="55"/>
        <v/>
      </c>
    </row>
    <row r="452" spans="1:7" x14ac:dyDescent="0.35">
      <c r="A452" s="72" t="str">
        <f t="shared" si="49"/>
        <v/>
      </c>
      <c r="B452" s="69" t="str">
        <f t="shared" si="50"/>
        <v/>
      </c>
      <c r="C452" s="68" t="str">
        <f t="shared" si="51"/>
        <v/>
      </c>
      <c r="D452" s="73" t="str">
        <f t="shared" si="52"/>
        <v/>
      </c>
      <c r="E452" s="73" t="str">
        <f t="shared" si="53"/>
        <v/>
      </c>
      <c r="F452" s="73" t="str">
        <f t="shared" si="54"/>
        <v/>
      </c>
      <c r="G452" s="68" t="str">
        <f t="shared" si="55"/>
        <v/>
      </c>
    </row>
    <row r="453" spans="1:7" x14ac:dyDescent="0.35">
      <c r="A453" s="72" t="str">
        <f t="shared" si="49"/>
        <v/>
      </c>
      <c r="B453" s="69" t="str">
        <f t="shared" si="50"/>
        <v/>
      </c>
      <c r="C453" s="68" t="str">
        <f t="shared" si="51"/>
        <v/>
      </c>
      <c r="D453" s="73" t="str">
        <f t="shared" si="52"/>
        <v/>
      </c>
      <c r="E453" s="73" t="str">
        <f t="shared" si="53"/>
        <v/>
      </c>
      <c r="F453" s="73" t="str">
        <f t="shared" si="54"/>
        <v/>
      </c>
      <c r="G453" s="68" t="str">
        <f t="shared" si="55"/>
        <v/>
      </c>
    </row>
    <row r="454" spans="1:7" x14ac:dyDescent="0.35">
      <c r="A454" s="72" t="str">
        <f t="shared" si="49"/>
        <v/>
      </c>
      <c r="B454" s="69" t="str">
        <f t="shared" si="50"/>
        <v/>
      </c>
      <c r="C454" s="68" t="str">
        <f t="shared" si="51"/>
        <v/>
      </c>
      <c r="D454" s="73" t="str">
        <f t="shared" si="52"/>
        <v/>
      </c>
      <c r="E454" s="73" t="str">
        <f t="shared" si="53"/>
        <v/>
      </c>
      <c r="F454" s="73" t="str">
        <f t="shared" si="54"/>
        <v/>
      </c>
      <c r="G454" s="68" t="str">
        <f t="shared" si="55"/>
        <v/>
      </c>
    </row>
    <row r="455" spans="1:7" x14ac:dyDescent="0.35">
      <c r="A455" s="72" t="str">
        <f t="shared" si="49"/>
        <v/>
      </c>
      <c r="B455" s="69" t="str">
        <f t="shared" si="50"/>
        <v/>
      </c>
      <c r="C455" s="68" t="str">
        <f t="shared" si="51"/>
        <v/>
      </c>
      <c r="D455" s="73" t="str">
        <f t="shared" si="52"/>
        <v/>
      </c>
      <c r="E455" s="73" t="str">
        <f t="shared" si="53"/>
        <v/>
      </c>
      <c r="F455" s="73" t="str">
        <f t="shared" si="54"/>
        <v/>
      </c>
      <c r="G455" s="68" t="str">
        <f t="shared" si="55"/>
        <v/>
      </c>
    </row>
    <row r="456" spans="1:7" x14ac:dyDescent="0.35">
      <c r="A456" s="72" t="str">
        <f t="shared" si="49"/>
        <v/>
      </c>
      <c r="B456" s="69" t="str">
        <f t="shared" si="50"/>
        <v/>
      </c>
      <c r="C456" s="68" t="str">
        <f t="shared" si="51"/>
        <v/>
      </c>
      <c r="D456" s="73" t="str">
        <f t="shared" si="52"/>
        <v/>
      </c>
      <c r="E456" s="73" t="str">
        <f t="shared" si="53"/>
        <v/>
      </c>
      <c r="F456" s="73" t="str">
        <f t="shared" si="54"/>
        <v/>
      </c>
      <c r="G456" s="68" t="str">
        <f t="shared" si="55"/>
        <v/>
      </c>
    </row>
    <row r="457" spans="1:7" x14ac:dyDescent="0.35">
      <c r="A457" s="72" t="str">
        <f t="shared" si="49"/>
        <v/>
      </c>
      <c r="B457" s="69" t="str">
        <f t="shared" si="50"/>
        <v/>
      </c>
      <c r="C457" s="68" t="str">
        <f t="shared" si="51"/>
        <v/>
      </c>
      <c r="D457" s="73" t="str">
        <f t="shared" si="52"/>
        <v/>
      </c>
      <c r="E457" s="73" t="str">
        <f t="shared" si="53"/>
        <v/>
      </c>
      <c r="F457" s="73" t="str">
        <f t="shared" si="54"/>
        <v/>
      </c>
      <c r="G457" s="68" t="str">
        <f t="shared" si="55"/>
        <v/>
      </c>
    </row>
    <row r="458" spans="1:7" x14ac:dyDescent="0.35">
      <c r="A458" s="72" t="str">
        <f t="shared" si="49"/>
        <v/>
      </c>
      <c r="B458" s="69" t="str">
        <f t="shared" si="50"/>
        <v/>
      </c>
      <c r="C458" s="68" t="str">
        <f t="shared" si="51"/>
        <v/>
      </c>
      <c r="D458" s="73" t="str">
        <f t="shared" si="52"/>
        <v/>
      </c>
      <c r="E458" s="73" t="str">
        <f t="shared" si="53"/>
        <v/>
      </c>
      <c r="F458" s="73" t="str">
        <f t="shared" si="54"/>
        <v/>
      </c>
      <c r="G458" s="68" t="str">
        <f t="shared" si="55"/>
        <v/>
      </c>
    </row>
    <row r="459" spans="1:7" x14ac:dyDescent="0.35">
      <c r="A459" s="72" t="str">
        <f t="shared" si="49"/>
        <v/>
      </c>
      <c r="B459" s="69" t="str">
        <f t="shared" si="50"/>
        <v/>
      </c>
      <c r="C459" s="68" t="str">
        <f t="shared" si="51"/>
        <v/>
      </c>
      <c r="D459" s="73" t="str">
        <f t="shared" si="52"/>
        <v/>
      </c>
      <c r="E459" s="73" t="str">
        <f t="shared" si="53"/>
        <v/>
      </c>
      <c r="F459" s="73" t="str">
        <f t="shared" si="54"/>
        <v/>
      </c>
      <c r="G459" s="68" t="str">
        <f t="shared" si="55"/>
        <v/>
      </c>
    </row>
    <row r="460" spans="1:7" x14ac:dyDescent="0.35">
      <c r="A460" s="72" t="str">
        <f t="shared" si="49"/>
        <v/>
      </c>
      <c r="B460" s="69" t="str">
        <f t="shared" si="50"/>
        <v/>
      </c>
      <c r="C460" s="68" t="str">
        <f t="shared" si="51"/>
        <v/>
      </c>
      <c r="D460" s="73" t="str">
        <f t="shared" si="52"/>
        <v/>
      </c>
      <c r="E460" s="73" t="str">
        <f t="shared" si="53"/>
        <v/>
      </c>
      <c r="F460" s="73" t="str">
        <f t="shared" si="54"/>
        <v/>
      </c>
      <c r="G460" s="68" t="str">
        <f t="shared" si="55"/>
        <v/>
      </c>
    </row>
    <row r="461" spans="1:7" x14ac:dyDescent="0.35">
      <c r="A461" s="72" t="str">
        <f t="shared" si="49"/>
        <v/>
      </c>
      <c r="B461" s="69" t="str">
        <f t="shared" si="50"/>
        <v/>
      </c>
      <c r="C461" s="68" t="str">
        <f t="shared" si="51"/>
        <v/>
      </c>
      <c r="D461" s="73" t="str">
        <f t="shared" si="52"/>
        <v/>
      </c>
      <c r="E461" s="73" t="str">
        <f t="shared" si="53"/>
        <v/>
      </c>
      <c r="F461" s="73" t="str">
        <f t="shared" si="54"/>
        <v/>
      </c>
      <c r="G461" s="68" t="str">
        <f t="shared" si="55"/>
        <v/>
      </c>
    </row>
    <row r="462" spans="1:7" x14ac:dyDescent="0.35">
      <c r="A462" s="72" t="str">
        <f t="shared" si="49"/>
        <v/>
      </c>
      <c r="B462" s="69" t="str">
        <f t="shared" si="50"/>
        <v/>
      </c>
      <c r="C462" s="68" t="str">
        <f t="shared" si="51"/>
        <v/>
      </c>
      <c r="D462" s="73" t="str">
        <f t="shared" si="52"/>
        <v/>
      </c>
      <c r="E462" s="73" t="str">
        <f t="shared" si="53"/>
        <v/>
      </c>
      <c r="F462" s="73" t="str">
        <f t="shared" si="54"/>
        <v/>
      </c>
      <c r="G462" s="68" t="str">
        <f t="shared" si="55"/>
        <v/>
      </c>
    </row>
    <row r="463" spans="1:7" x14ac:dyDescent="0.35">
      <c r="A463" s="72" t="str">
        <f t="shared" si="49"/>
        <v/>
      </c>
      <c r="B463" s="69" t="str">
        <f t="shared" si="50"/>
        <v/>
      </c>
      <c r="C463" s="68" t="str">
        <f t="shared" si="51"/>
        <v/>
      </c>
      <c r="D463" s="73" t="str">
        <f t="shared" si="52"/>
        <v/>
      </c>
      <c r="E463" s="73" t="str">
        <f t="shared" si="53"/>
        <v/>
      </c>
      <c r="F463" s="73" t="str">
        <f t="shared" si="54"/>
        <v/>
      </c>
      <c r="G463" s="68" t="str">
        <f t="shared" si="55"/>
        <v/>
      </c>
    </row>
    <row r="464" spans="1:7" x14ac:dyDescent="0.35">
      <c r="A464" s="72" t="str">
        <f t="shared" si="49"/>
        <v/>
      </c>
      <c r="B464" s="69" t="str">
        <f t="shared" si="50"/>
        <v/>
      </c>
      <c r="C464" s="68" t="str">
        <f t="shared" si="51"/>
        <v/>
      </c>
      <c r="D464" s="73" t="str">
        <f t="shared" si="52"/>
        <v/>
      </c>
      <c r="E464" s="73" t="str">
        <f t="shared" si="53"/>
        <v/>
      </c>
      <c r="F464" s="73" t="str">
        <f t="shared" si="54"/>
        <v/>
      </c>
      <c r="G464" s="68" t="str">
        <f t="shared" si="55"/>
        <v/>
      </c>
    </row>
    <row r="465" spans="1:7" x14ac:dyDescent="0.35">
      <c r="A465" s="72" t="str">
        <f t="shared" si="49"/>
        <v/>
      </c>
      <c r="B465" s="69" t="str">
        <f t="shared" si="50"/>
        <v/>
      </c>
      <c r="C465" s="68" t="str">
        <f t="shared" si="51"/>
        <v/>
      </c>
      <c r="D465" s="73" t="str">
        <f t="shared" si="52"/>
        <v/>
      </c>
      <c r="E465" s="73" t="str">
        <f t="shared" si="53"/>
        <v/>
      </c>
      <c r="F465" s="73" t="str">
        <f t="shared" si="54"/>
        <v/>
      </c>
      <c r="G465" s="68" t="str">
        <f t="shared" si="55"/>
        <v/>
      </c>
    </row>
    <row r="466" spans="1:7" x14ac:dyDescent="0.35">
      <c r="A466" s="72" t="str">
        <f t="shared" si="49"/>
        <v/>
      </c>
      <c r="B466" s="69" t="str">
        <f t="shared" si="50"/>
        <v/>
      </c>
      <c r="C466" s="68" t="str">
        <f t="shared" si="51"/>
        <v/>
      </c>
      <c r="D466" s="73" t="str">
        <f t="shared" si="52"/>
        <v/>
      </c>
      <c r="E466" s="73" t="str">
        <f t="shared" si="53"/>
        <v/>
      </c>
      <c r="F466" s="73" t="str">
        <f t="shared" si="54"/>
        <v/>
      </c>
      <c r="G466" s="68" t="str">
        <f t="shared" si="55"/>
        <v/>
      </c>
    </row>
    <row r="467" spans="1:7" x14ac:dyDescent="0.35">
      <c r="A467" s="72" t="str">
        <f t="shared" si="49"/>
        <v/>
      </c>
      <c r="B467" s="69" t="str">
        <f t="shared" si="50"/>
        <v/>
      </c>
      <c r="C467" s="68" t="str">
        <f t="shared" si="51"/>
        <v/>
      </c>
      <c r="D467" s="73" t="str">
        <f t="shared" si="52"/>
        <v/>
      </c>
      <c r="E467" s="73" t="str">
        <f t="shared" si="53"/>
        <v/>
      </c>
      <c r="F467" s="73" t="str">
        <f t="shared" si="54"/>
        <v/>
      </c>
      <c r="G467" s="68" t="str">
        <f t="shared" si="55"/>
        <v/>
      </c>
    </row>
    <row r="468" spans="1:7" x14ac:dyDescent="0.35">
      <c r="A468" s="72" t="str">
        <f t="shared" ref="A468:A500" si="56">IF(B468="","",EDATE(A467,1))</f>
        <v/>
      </c>
      <c r="B468" s="69" t="str">
        <f t="shared" ref="B468:B500" si="57">IF(B467="","",IF(SUM(B467)+1&lt;=$E$7,SUM(B467)+1,""))</f>
        <v/>
      </c>
      <c r="C468" s="68" t="str">
        <f t="shared" ref="C468:C500" si="58">IF(B468="","",G467)</f>
        <v/>
      </c>
      <c r="D468" s="73" t="str">
        <f t="shared" ref="D468:D500" si="59">IF(B468="","",IPMT($E$13/12,B468,$E$7,-$E$11,$E$12,0))</f>
        <v/>
      </c>
      <c r="E468" s="73" t="str">
        <f t="shared" ref="E468:E500" si="60">IF(B468="","",PPMT($E$13/12,B468,$E$7,-$E$11,$E$12,0))</f>
        <v/>
      </c>
      <c r="F468" s="73" t="str">
        <f t="shared" ref="F468:F500" si="61">IF(B468="","",SUM(D468:E468))</f>
        <v/>
      </c>
      <c r="G468" s="68" t="str">
        <f t="shared" ref="G468:G500" si="62">IF(B468="","",SUM(C468)-SUM(E468))</f>
        <v/>
      </c>
    </row>
    <row r="469" spans="1:7" x14ac:dyDescent="0.35">
      <c r="A469" s="72" t="str">
        <f t="shared" si="56"/>
        <v/>
      </c>
      <c r="B469" s="69" t="str">
        <f t="shared" si="57"/>
        <v/>
      </c>
      <c r="C469" s="68" t="str">
        <f t="shared" si="58"/>
        <v/>
      </c>
      <c r="D469" s="73" t="str">
        <f t="shared" si="59"/>
        <v/>
      </c>
      <c r="E469" s="73" t="str">
        <f t="shared" si="60"/>
        <v/>
      </c>
      <c r="F469" s="73" t="str">
        <f t="shared" si="61"/>
        <v/>
      </c>
      <c r="G469" s="68" t="str">
        <f t="shared" si="62"/>
        <v/>
      </c>
    </row>
    <row r="470" spans="1:7" x14ac:dyDescent="0.35">
      <c r="A470" s="72" t="str">
        <f t="shared" si="56"/>
        <v/>
      </c>
      <c r="B470" s="69" t="str">
        <f t="shared" si="57"/>
        <v/>
      </c>
      <c r="C470" s="68" t="str">
        <f t="shared" si="58"/>
        <v/>
      </c>
      <c r="D470" s="73" t="str">
        <f t="shared" si="59"/>
        <v/>
      </c>
      <c r="E470" s="73" t="str">
        <f t="shared" si="60"/>
        <v/>
      </c>
      <c r="F470" s="73" t="str">
        <f t="shared" si="61"/>
        <v/>
      </c>
      <c r="G470" s="68" t="str">
        <f t="shared" si="62"/>
        <v/>
      </c>
    </row>
    <row r="471" spans="1:7" x14ac:dyDescent="0.35">
      <c r="A471" s="72" t="str">
        <f t="shared" si="56"/>
        <v/>
      </c>
      <c r="B471" s="69" t="str">
        <f t="shared" si="57"/>
        <v/>
      </c>
      <c r="C471" s="68" t="str">
        <f t="shared" si="58"/>
        <v/>
      </c>
      <c r="D471" s="73" t="str">
        <f t="shared" si="59"/>
        <v/>
      </c>
      <c r="E471" s="73" t="str">
        <f t="shared" si="60"/>
        <v/>
      </c>
      <c r="F471" s="73" t="str">
        <f t="shared" si="61"/>
        <v/>
      </c>
      <c r="G471" s="68" t="str">
        <f t="shared" si="62"/>
        <v/>
      </c>
    </row>
    <row r="472" spans="1:7" x14ac:dyDescent="0.35">
      <c r="A472" s="72" t="str">
        <f t="shared" si="56"/>
        <v/>
      </c>
      <c r="B472" s="69" t="str">
        <f t="shared" si="57"/>
        <v/>
      </c>
      <c r="C472" s="68" t="str">
        <f t="shared" si="58"/>
        <v/>
      </c>
      <c r="D472" s="73" t="str">
        <f t="shared" si="59"/>
        <v/>
      </c>
      <c r="E472" s="73" t="str">
        <f t="shared" si="60"/>
        <v/>
      </c>
      <c r="F472" s="73" t="str">
        <f t="shared" si="61"/>
        <v/>
      </c>
      <c r="G472" s="68" t="str">
        <f t="shared" si="62"/>
        <v/>
      </c>
    </row>
    <row r="473" spans="1:7" x14ac:dyDescent="0.35">
      <c r="A473" s="72" t="str">
        <f t="shared" si="56"/>
        <v/>
      </c>
      <c r="B473" s="69" t="str">
        <f t="shared" si="57"/>
        <v/>
      </c>
      <c r="C473" s="68" t="str">
        <f t="shared" si="58"/>
        <v/>
      </c>
      <c r="D473" s="73" t="str">
        <f t="shared" si="59"/>
        <v/>
      </c>
      <c r="E473" s="73" t="str">
        <f t="shared" si="60"/>
        <v/>
      </c>
      <c r="F473" s="73" t="str">
        <f t="shared" si="61"/>
        <v/>
      </c>
      <c r="G473" s="68" t="str">
        <f t="shared" si="62"/>
        <v/>
      </c>
    </row>
    <row r="474" spans="1:7" x14ac:dyDescent="0.35">
      <c r="A474" s="72" t="str">
        <f t="shared" si="56"/>
        <v/>
      </c>
      <c r="B474" s="69" t="str">
        <f t="shared" si="57"/>
        <v/>
      </c>
      <c r="C474" s="68" t="str">
        <f t="shared" si="58"/>
        <v/>
      </c>
      <c r="D474" s="73" t="str">
        <f t="shared" si="59"/>
        <v/>
      </c>
      <c r="E474" s="73" t="str">
        <f t="shared" si="60"/>
        <v/>
      </c>
      <c r="F474" s="73" t="str">
        <f t="shared" si="61"/>
        <v/>
      </c>
      <c r="G474" s="68" t="str">
        <f t="shared" si="62"/>
        <v/>
      </c>
    </row>
    <row r="475" spans="1:7" x14ac:dyDescent="0.35">
      <c r="A475" s="72" t="str">
        <f t="shared" si="56"/>
        <v/>
      </c>
      <c r="B475" s="69" t="str">
        <f t="shared" si="57"/>
        <v/>
      </c>
      <c r="C475" s="68" t="str">
        <f t="shared" si="58"/>
        <v/>
      </c>
      <c r="D475" s="73" t="str">
        <f t="shared" si="59"/>
        <v/>
      </c>
      <c r="E475" s="73" t="str">
        <f t="shared" si="60"/>
        <v/>
      </c>
      <c r="F475" s="73" t="str">
        <f t="shared" si="61"/>
        <v/>
      </c>
      <c r="G475" s="68" t="str">
        <f t="shared" si="62"/>
        <v/>
      </c>
    </row>
    <row r="476" spans="1:7" x14ac:dyDescent="0.35">
      <c r="A476" s="72" t="str">
        <f t="shared" si="56"/>
        <v/>
      </c>
      <c r="B476" s="69" t="str">
        <f t="shared" si="57"/>
        <v/>
      </c>
      <c r="C476" s="68" t="str">
        <f t="shared" si="58"/>
        <v/>
      </c>
      <c r="D476" s="73" t="str">
        <f t="shared" si="59"/>
        <v/>
      </c>
      <c r="E476" s="73" t="str">
        <f t="shared" si="60"/>
        <v/>
      </c>
      <c r="F476" s="73" t="str">
        <f t="shared" si="61"/>
        <v/>
      </c>
      <c r="G476" s="68" t="str">
        <f t="shared" si="62"/>
        <v/>
      </c>
    </row>
    <row r="477" spans="1:7" x14ac:dyDescent="0.35">
      <c r="A477" s="72" t="str">
        <f t="shared" si="56"/>
        <v/>
      </c>
      <c r="B477" s="69" t="str">
        <f t="shared" si="57"/>
        <v/>
      </c>
      <c r="C477" s="68" t="str">
        <f t="shared" si="58"/>
        <v/>
      </c>
      <c r="D477" s="73" t="str">
        <f t="shared" si="59"/>
        <v/>
      </c>
      <c r="E477" s="73" t="str">
        <f t="shared" si="60"/>
        <v/>
      </c>
      <c r="F477" s="73" t="str">
        <f t="shared" si="61"/>
        <v/>
      </c>
      <c r="G477" s="68" t="str">
        <f t="shared" si="62"/>
        <v/>
      </c>
    </row>
    <row r="478" spans="1:7" x14ac:dyDescent="0.35">
      <c r="A478" s="72" t="str">
        <f t="shared" si="56"/>
        <v/>
      </c>
      <c r="B478" s="69" t="str">
        <f t="shared" si="57"/>
        <v/>
      </c>
      <c r="C478" s="68" t="str">
        <f t="shared" si="58"/>
        <v/>
      </c>
      <c r="D478" s="73" t="str">
        <f t="shared" si="59"/>
        <v/>
      </c>
      <c r="E478" s="73" t="str">
        <f t="shared" si="60"/>
        <v/>
      </c>
      <c r="F478" s="73" t="str">
        <f t="shared" si="61"/>
        <v/>
      </c>
      <c r="G478" s="68" t="str">
        <f t="shared" si="62"/>
        <v/>
      </c>
    </row>
    <row r="479" spans="1:7" x14ac:dyDescent="0.35">
      <c r="A479" s="72" t="str">
        <f t="shared" si="56"/>
        <v/>
      </c>
      <c r="B479" s="69" t="str">
        <f t="shared" si="57"/>
        <v/>
      </c>
      <c r="C479" s="68" t="str">
        <f t="shared" si="58"/>
        <v/>
      </c>
      <c r="D479" s="73" t="str">
        <f t="shared" si="59"/>
        <v/>
      </c>
      <c r="E479" s="73" t="str">
        <f t="shared" si="60"/>
        <v/>
      </c>
      <c r="F479" s="73" t="str">
        <f t="shared" si="61"/>
        <v/>
      </c>
      <c r="G479" s="68" t="str">
        <f t="shared" si="62"/>
        <v/>
      </c>
    </row>
    <row r="480" spans="1:7" x14ac:dyDescent="0.35">
      <c r="A480" s="72" t="str">
        <f t="shared" si="56"/>
        <v/>
      </c>
      <c r="B480" s="69" t="str">
        <f t="shared" si="57"/>
        <v/>
      </c>
      <c r="C480" s="68" t="str">
        <f t="shared" si="58"/>
        <v/>
      </c>
      <c r="D480" s="73" t="str">
        <f t="shared" si="59"/>
        <v/>
      </c>
      <c r="E480" s="73" t="str">
        <f t="shared" si="60"/>
        <v/>
      </c>
      <c r="F480" s="73" t="str">
        <f t="shared" si="61"/>
        <v/>
      </c>
      <c r="G480" s="68" t="str">
        <f t="shared" si="62"/>
        <v/>
      </c>
    </row>
    <row r="481" spans="1:7" x14ac:dyDescent="0.35">
      <c r="A481" s="72" t="str">
        <f t="shared" si="56"/>
        <v/>
      </c>
      <c r="B481" s="69" t="str">
        <f t="shared" si="57"/>
        <v/>
      </c>
      <c r="C481" s="68" t="str">
        <f t="shared" si="58"/>
        <v/>
      </c>
      <c r="D481" s="73" t="str">
        <f t="shared" si="59"/>
        <v/>
      </c>
      <c r="E481" s="73" t="str">
        <f t="shared" si="60"/>
        <v/>
      </c>
      <c r="F481" s="73" t="str">
        <f t="shared" si="61"/>
        <v/>
      </c>
      <c r="G481" s="68" t="str">
        <f t="shared" si="62"/>
        <v/>
      </c>
    </row>
    <row r="482" spans="1:7" x14ac:dyDescent="0.35">
      <c r="A482" s="72" t="str">
        <f t="shared" si="56"/>
        <v/>
      </c>
      <c r="B482" s="69" t="str">
        <f t="shared" si="57"/>
        <v/>
      </c>
      <c r="C482" s="68" t="str">
        <f t="shared" si="58"/>
        <v/>
      </c>
      <c r="D482" s="73" t="str">
        <f t="shared" si="59"/>
        <v/>
      </c>
      <c r="E482" s="73" t="str">
        <f t="shared" si="60"/>
        <v/>
      </c>
      <c r="F482" s="73" t="str">
        <f t="shared" si="61"/>
        <v/>
      </c>
      <c r="G482" s="68" t="str">
        <f t="shared" si="62"/>
        <v/>
      </c>
    </row>
    <row r="483" spans="1:7" x14ac:dyDescent="0.35">
      <c r="A483" s="72" t="str">
        <f t="shared" si="56"/>
        <v/>
      </c>
      <c r="B483" s="69" t="str">
        <f t="shared" si="57"/>
        <v/>
      </c>
      <c r="C483" s="68" t="str">
        <f t="shared" si="58"/>
        <v/>
      </c>
      <c r="D483" s="73" t="str">
        <f t="shared" si="59"/>
        <v/>
      </c>
      <c r="E483" s="73" t="str">
        <f t="shared" si="60"/>
        <v/>
      </c>
      <c r="F483" s="73" t="str">
        <f t="shared" si="61"/>
        <v/>
      </c>
      <c r="G483" s="68" t="str">
        <f t="shared" si="62"/>
        <v/>
      </c>
    </row>
    <row r="484" spans="1:7" x14ac:dyDescent="0.35">
      <c r="A484" s="72" t="str">
        <f t="shared" si="56"/>
        <v/>
      </c>
      <c r="B484" s="69" t="str">
        <f t="shared" si="57"/>
        <v/>
      </c>
      <c r="C484" s="68" t="str">
        <f t="shared" si="58"/>
        <v/>
      </c>
      <c r="D484" s="73" t="str">
        <f t="shared" si="59"/>
        <v/>
      </c>
      <c r="E484" s="73" t="str">
        <f t="shared" si="60"/>
        <v/>
      </c>
      <c r="F484" s="73" t="str">
        <f t="shared" si="61"/>
        <v/>
      </c>
      <c r="G484" s="68" t="str">
        <f t="shared" si="62"/>
        <v/>
      </c>
    </row>
    <row r="485" spans="1:7" x14ac:dyDescent="0.35">
      <c r="A485" s="72" t="str">
        <f t="shared" si="56"/>
        <v/>
      </c>
      <c r="B485" s="69" t="str">
        <f t="shared" si="57"/>
        <v/>
      </c>
      <c r="C485" s="68" t="str">
        <f t="shared" si="58"/>
        <v/>
      </c>
      <c r="D485" s="73" t="str">
        <f t="shared" si="59"/>
        <v/>
      </c>
      <c r="E485" s="73" t="str">
        <f t="shared" si="60"/>
        <v/>
      </c>
      <c r="F485" s="73" t="str">
        <f t="shared" si="61"/>
        <v/>
      </c>
      <c r="G485" s="68" t="str">
        <f t="shared" si="62"/>
        <v/>
      </c>
    </row>
    <row r="486" spans="1:7" x14ac:dyDescent="0.35">
      <c r="A486" s="72" t="str">
        <f t="shared" si="56"/>
        <v/>
      </c>
      <c r="B486" s="69" t="str">
        <f t="shared" si="57"/>
        <v/>
      </c>
      <c r="C486" s="68" t="str">
        <f t="shared" si="58"/>
        <v/>
      </c>
      <c r="D486" s="73" t="str">
        <f t="shared" si="59"/>
        <v/>
      </c>
      <c r="E486" s="73" t="str">
        <f t="shared" si="60"/>
        <v/>
      </c>
      <c r="F486" s="73" t="str">
        <f t="shared" si="61"/>
        <v/>
      </c>
      <c r="G486" s="68" t="str">
        <f t="shared" si="62"/>
        <v/>
      </c>
    </row>
    <row r="487" spans="1:7" x14ac:dyDescent="0.35">
      <c r="A487" s="72" t="str">
        <f t="shared" si="56"/>
        <v/>
      </c>
      <c r="B487" s="69" t="str">
        <f t="shared" si="57"/>
        <v/>
      </c>
      <c r="C487" s="68" t="str">
        <f t="shared" si="58"/>
        <v/>
      </c>
      <c r="D487" s="73" t="str">
        <f t="shared" si="59"/>
        <v/>
      </c>
      <c r="E487" s="73" t="str">
        <f t="shared" si="60"/>
        <v/>
      </c>
      <c r="F487" s="73" t="str">
        <f t="shared" si="61"/>
        <v/>
      </c>
      <c r="G487" s="68" t="str">
        <f t="shared" si="62"/>
        <v/>
      </c>
    </row>
    <row r="488" spans="1:7" x14ac:dyDescent="0.35">
      <c r="A488" s="72" t="str">
        <f t="shared" si="56"/>
        <v/>
      </c>
      <c r="B488" s="69" t="str">
        <f t="shared" si="57"/>
        <v/>
      </c>
      <c r="C488" s="68" t="str">
        <f t="shared" si="58"/>
        <v/>
      </c>
      <c r="D488" s="73" t="str">
        <f t="shared" si="59"/>
        <v/>
      </c>
      <c r="E488" s="73" t="str">
        <f t="shared" si="60"/>
        <v/>
      </c>
      <c r="F488" s="73" t="str">
        <f t="shared" si="61"/>
        <v/>
      </c>
      <c r="G488" s="68" t="str">
        <f t="shared" si="62"/>
        <v/>
      </c>
    </row>
    <row r="489" spans="1:7" x14ac:dyDescent="0.35">
      <c r="A489" s="72" t="str">
        <f t="shared" si="56"/>
        <v/>
      </c>
      <c r="B489" s="69" t="str">
        <f t="shared" si="57"/>
        <v/>
      </c>
      <c r="C489" s="68" t="str">
        <f t="shared" si="58"/>
        <v/>
      </c>
      <c r="D489" s="73" t="str">
        <f t="shared" si="59"/>
        <v/>
      </c>
      <c r="E489" s="73" t="str">
        <f t="shared" si="60"/>
        <v/>
      </c>
      <c r="F489" s="73" t="str">
        <f t="shared" si="61"/>
        <v/>
      </c>
      <c r="G489" s="68" t="str">
        <f t="shared" si="62"/>
        <v/>
      </c>
    </row>
    <row r="490" spans="1:7" x14ac:dyDescent="0.35">
      <c r="A490" s="72" t="str">
        <f t="shared" si="56"/>
        <v/>
      </c>
      <c r="B490" s="69" t="str">
        <f t="shared" si="57"/>
        <v/>
      </c>
      <c r="C490" s="68" t="str">
        <f t="shared" si="58"/>
        <v/>
      </c>
      <c r="D490" s="73" t="str">
        <f t="shared" si="59"/>
        <v/>
      </c>
      <c r="E490" s="73" t="str">
        <f t="shared" si="60"/>
        <v/>
      </c>
      <c r="F490" s="73" t="str">
        <f t="shared" si="61"/>
        <v/>
      </c>
      <c r="G490" s="68" t="str">
        <f t="shared" si="62"/>
        <v/>
      </c>
    </row>
    <row r="491" spans="1:7" x14ac:dyDescent="0.35">
      <c r="A491" s="72" t="str">
        <f t="shared" si="56"/>
        <v/>
      </c>
      <c r="B491" s="69" t="str">
        <f t="shared" si="57"/>
        <v/>
      </c>
      <c r="C491" s="68" t="str">
        <f t="shared" si="58"/>
        <v/>
      </c>
      <c r="D491" s="73" t="str">
        <f t="shared" si="59"/>
        <v/>
      </c>
      <c r="E491" s="73" t="str">
        <f t="shared" si="60"/>
        <v/>
      </c>
      <c r="F491" s="73" t="str">
        <f t="shared" si="61"/>
        <v/>
      </c>
      <c r="G491" s="68" t="str">
        <f t="shared" si="62"/>
        <v/>
      </c>
    </row>
    <row r="492" spans="1:7" x14ac:dyDescent="0.35">
      <c r="A492" s="72" t="str">
        <f t="shared" si="56"/>
        <v/>
      </c>
      <c r="B492" s="69" t="str">
        <f t="shared" si="57"/>
        <v/>
      </c>
      <c r="C492" s="68" t="str">
        <f t="shared" si="58"/>
        <v/>
      </c>
      <c r="D492" s="73" t="str">
        <f t="shared" si="59"/>
        <v/>
      </c>
      <c r="E492" s="73" t="str">
        <f t="shared" si="60"/>
        <v/>
      </c>
      <c r="F492" s="73" t="str">
        <f t="shared" si="61"/>
        <v/>
      </c>
      <c r="G492" s="68" t="str">
        <f t="shared" si="62"/>
        <v/>
      </c>
    </row>
    <row r="493" spans="1:7" x14ac:dyDescent="0.35">
      <c r="A493" s="72" t="str">
        <f t="shared" si="56"/>
        <v/>
      </c>
      <c r="B493" s="69" t="str">
        <f t="shared" si="57"/>
        <v/>
      </c>
      <c r="C493" s="68" t="str">
        <f t="shared" si="58"/>
        <v/>
      </c>
      <c r="D493" s="73" t="str">
        <f t="shared" si="59"/>
        <v/>
      </c>
      <c r="E493" s="73" t="str">
        <f t="shared" si="60"/>
        <v/>
      </c>
      <c r="F493" s="73" t="str">
        <f t="shared" si="61"/>
        <v/>
      </c>
      <c r="G493" s="68" t="str">
        <f t="shared" si="62"/>
        <v/>
      </c>
    </row>
    <row r="494" spans="1:7" x14ac:dyDescent="0.35">
      <c r="A494" s="72" t="str">
        <f t="shared" si="56"/>
        <v/>
      </c>
      <c r="B494" s="69" t="str">
        <f t="shared" si="57"/>
        <v/>
      </c>
      <c r="C494" s="68" t="str">
        <f t="shared" si="58"/>
        <v/>
      </c>
      <c r="D494" s="73" t="str">
        <f t="shared" si="59"/>
        <v/>
      </c>
      <c r="E494" s="73" t="str">
        <f t="shared" si="60"/>
        <v/>
      </c>
      <c r="F494" s="73" t="str">
        <f t="shared" si="61"/>
        <v/>
      </c>
      <c r="G494" s="68" t="str">
        <f t="shared" si="62"/>
        <v/>
      </c>
    </row>
    <row r="495" spans="1:7" x14ac:dyDescent="0.35">
      <c r="A495" s="72" t="str">
        <f t="shared" si="56"/>
        <v/>
      </c>
      <c r="B495" s="69" t="str">
        <f t="shared" si="57"/>
        <v/>
      </c>
      <c r="C495" s="68" t="str">
        <f t="shared" si="58"/>
        <v/>
      </c>
      <c r="D495" s="73" t="str">
        <f t="shared" si="59"/>
        <v/>
      </c>
      <c r="E495" s="73" t="str">
        <f t="shared" si="60"/>
        <v/>
      </c>
      <c r="F495" s="73" t="str">
        <f t="shared" si="61"/>
        <v/>
      </c>
      <c r="G495" s="68" t="str">
        <f t="shared" si="62"/>
        <v/>
      </c>
    </row>
    <row r="496" spans="1:7" x14ac:dyDescent="0.35">
      <c r="A496" s="72" t="str">
        <f t="shared" si="56"/>
        <v/>
      </c>
      <c r="B496" s="69" t="str">
        <f t="shared" si="57"/>
        <v/>
      </c>
      <c r="C496" s="68" t="str">
        <f t="shared" si="58"/>
        <v/>
      </c>
      <c r="D496" s="73" t="str">
        <f t="shared" si="59"/>
        <v/>
      </c>
      <c r="E496" s="73" t="str">
        <f t="shared" si="60"/>
        <v/>
      </c>
      <c r="F496" s="73" t="str">
        <f t="shared" si="61"/>
        <v/>
      </c>
      <c r="G496" s="68" t="str">
        <f t="shared" si="62"/>
        <v/>
      </c>
    </row>
    <row r="497" spans="1:7" x14ac:dyDescent="0.35">
      <c r="A497" s="72" t="str">
        <f t="shared" si="56"/>
        <v/>
      </c>
      <c r="B497" s="69" t="str">
        <f t="shared" si="57"/>
        <v/>
      </c>
      <c r="C497" s="68" t="str">
        <f t="shared" si="58"/>
        <v/>
      </c>
      <c r="D497" s="73" t="str">
        <f t="shared" si="59"/>
        <v/>
      </c>
      <c r="E497" s="73" t="str">
        <f t="shared" si="60"/>
        <v/>
      </c>
      <c r="F497" s="73" t="str">
        <f t="shared" si="61"/>
        <v/>
      </c>
      <c r="G497" s="68" t="str">
        <f t="shared" si="62"/>
        <v/>
      </c>
    </row>
    <row r="498" spans="1:7" x14ac:dyDescent="0.35">
      <c r="A498" s="72" t="str">
        <f t="shared" si="56"/>
        <v/>
      </c>
      <c r="B498" s="69" t="str">
        <f t="shared" si="57"/>
        <v/>
      </c>
      <c r="C498" s="68" t="str">
        <f t="shared" si="58"/>
        <v/>
      </c>
      <c r="D498" s="73" t="str">
        <f t="shared" si="59"/>
        <v/>
      </c>
      <c r="E498" s="73" t="str">
        <f t="shared" si="60"/>
        <v/>
      </c>
      <c r="F498" s="73" t="str">
        <f t="shared" si="61"/>
        <v/>
      </c>
      <c r="G498" s="68" t="str">
        <f t="shared" si="62"/>
        <v/>
      </c>
    </row>
    <row r="499" spans="1:7" x14ac:dyDescent="0.35">
      <c r="A499" s="72" t="str">
        <f t="shared" si="56"/>
        <v/>
      </c>
      <c r="B499" s="69" t="str">
        <f t="shared" si="57"/>
        <v/>
      </c>
      <c r="C499" s="68" t="str">
        <f t="shared" si="58"/>
        <v/>
      </c>
      <c r="D499" s="73" t="str">
        <f t="shared" si="59"/>
        <v/>
      </c>
      <c r="E499" s="73" t="str">
        <f t="shared" si="60"/>
        <v/>
      </c>
      <c r="F499" s="73" t="str">
        <f t="shared" si="61"/>
        <v/>
      </c>
      <c r="G499" s="68" t="str">
        <f t="shared" si="62"/>
        <v/>
      </c>
    </row>
    <row r="500" spans="1:7" x14ac:dyDescent="0.35">
      <c r="A500" s="72" t="str">
        <f t="shared" si="56"/>
        <v/>
      </c>
      <c r="B500" s="69" t="str">
        <f t="shared" si="57"/>
        <v/>
      </c>
      <c r="C500" s="68" t="str">
        <f t="shared" si="58"/>
        <v/>
      </c>
      <c r="D500" s="73" t="str">
        <f t="shared" si="59"/>
        <v/>
      </c>
      <c r="E500" s="73" t="str">
        <f t="shared" si="60"/>
        <v/>
      </c>
      <c r="F500" s="73" t="str">
        <f t="shared" si="61"/>
        <v/>
      </c>
      <c r="G500" s="68" t="str">
        <f t="shared" si="62"/>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65e48b5-f38d-431e-9b4f-47403bf4583f" xsi:nil="true"/>
    <lcf76f155ced4ddcb4097134ff3c332f xmlns="a4634551-c501-4e5e-ac96-dde1e0c9b252">
      <Terms xmlns="http://schemas.microsoft.com/office/infopath/2007/PartnerControls"/>
    </lcf76f155ced4ddcb4097134ff3c332f>
    <_dlc_DocId xmlns="d65e48b5-f38d-431e-9b4f-47403bf4583f">5F25KTUSNP4X-205032580-158280</_dlc_DocId>
    <_dlc_DocIdUrl xmlns="d65e48b5-f38d-431e-9b4f-47403bf4583f">
      <Url>https://rkas.sharepoint.com/Kliendisuhted/_layouts/15/DocIdRedir.aspx?ID=5F25KTUSNP4X-205032580-158280</Url>
      <Description>5F25KTUSNP4X-205032580-158280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C1E66C1C12A5448E2DE15E59C4812C" ma:contentTypeVersion="17" ma:contentTypeDescription="Create a new document." ma:contentTypeScope="" ma:versionID="35d2e7d39c6b090f24196a98f6bc45b0">
  <xsd:schema xmlns:xsd="http://www.w3.org/2001/XMLSchema" xmlns:xs="http://www.w3.org/2001/XMLSchema" xmlns:p="http://schemas.microsoft.com/office/2006/metadata/properties" xmlns:ns2="a4634551-c501-4e5e-ac96-dde1e0c9b252" xmlns:ns3="4295b89e-2911-42f0-a767-8ca596d6842f" xmlns:ns4="d65e48b5-f38d-431e-9b4f-47403bf4583f" targetNamespace="http://schemas.microsoft.com/office/2006/metadata/properties" ma:root="true" ma:fieldsID="6d936b6efeb1809389162ea87e256d04" ns2:_="" ns3:_="" ns4:_="">
    <xsd:import namespace="a4634551-c501-4e5e-ac96-dde1e0c9b252"/>
    <xsd:import namespace="4295b89e-2911-42f0-a767-8ca596d6842f"/>
    <xsd:import namespace="d65e48b5-f38d-431e-9b4f-47403bf458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34551-c501-4e5e-ac96-dde1e0c9b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152c253-cc97-469a-b060-6a654a5fa36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95b89e-2911-42f0-a767-8ca596d684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5e48b5-f38d-431e-9b4f-47403bf4583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9f0a335-b720-4e26-a4a7-a217cccbf65c}" ma:internalName="TaxCatchAll" ma:showField="CatchAllData" ma:web="d65e48b5-f38d-431e-9b4f-47403bf4583f">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Document ID Value" ma:description="The value of the document ID assigned to this item." ma:indexed="true"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9BBD20D-3BE7-444E-B5AE-0481F25A5315}">
  <ds:schemaRefs>
    <ds:schemaRef ds:uri="http://purl.org/dc/term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http://schemas.microsoft.com/office/2006/documentManagement/types"/>
    <ds:schemaRef ds:uri="4295b89e-2911-42f0-a767-8ca596d6842f"/>
    <ds:schemaRef ds:uri="a4634551-c501-4e5e-ac96-dde1e0c9b252"/>
    <ds:schemaRef ds:uri="http://www.w3.org/XML/1998/namespace"/>
    <ds:schemaRef ds:uri="http://purl.org/dc/dcmitype/"/>
    <ds:schemaRef ds:uri="d65e48b5-f38d-431e-9b4f-47403bf4583f"/>
  </ds:schemaRefs>
</ds:datastoreItem>
</file>

<file path=customXml/itemProps2.xml><?xml version="1.0" encoding="utf-8"?>
<ds:datastoreItem xmlns:ds="http://schemas.openxmlformats.org/officeDocument/2006/customXml" ds:itemID="{E48A3EFE-2F87-4A17-AD96-4539B59F5C05}"/>
</file>

<file path=customXml/itemProps3.xml><?xml version="1.0" encoding="utf-8"?>
<ds:datastoreItem xmlns:ds="http://schemas.openxmlformats.org/officeDocument/2006/customXml" ds:itemID="{91A83B65-561B-4064-902D-7F25125357D4}">
  <ds:schemaRefs>
    <ds:schemaRef ds:uri="http://schemas.microsoft.com/sharepoint/v3/contenttype/forms"/>
  </ds:schemaRefs>
</ds:datastoreItem>
</file>

<file path=customXml/itemProps4.xml><?xml version="1.0" encoding="utf-8"?>
<ds:datastoreItem xmlns:ds="http://schemas.openxmlformats.org/officeDocument/2006/customXml" ds:itemID="{2EF27AF7-96C8-468D-BDEC-BF4FBC6A3E85}">
  <ds:schemaRefs>
    <ds:schemaRef ds:uri="http://schemas.microsoft.com/office/2006/metadata/longProperties"/>
  </ds:schemaRefs>
</ds:datastoreItem>
</file>

<file path=customXml/itemProps5.xml><?xml version="1.0" encoding="utf-8"?>
<ds:datastoreItem xmlns:ds="http://schemas.openxmlformats.org/officeDocument/2006/customXml" ds:itemID="{8BF89732-1C8C-4B65-AC56-55C6C7A9B74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Lisa 3</vt:lpstr>
      <vt:lpstr>Annuiteetgraafik BIL</vt:lpstr>
    </vt:vector>
  </TitlesOfParts>
  <Manager/>
  <Company>Riigi Kinnisvara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RKAS</dc:creator>
  <cp:keywords/>
  <dc:description/>
  <cp:lastModifiedBy>Kerli Kikojan</cp:lastModifiedBy>
  <cp:revision/>
  <dcterms:created xsi:type="dcterms:W3CDTF">2009-11-20T06:24:07Z</dcterms:created>
  <dcterms:modified xsi:type="dcterms:W3CDTF">2024-08-09T15:06:53Z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aldkond">
    <vt:lpwstr>Normdokumendid</vt:lpwstr>
  </property>
  <property fmtid="{D5CDD505-2E9C-101B-9397-08002B2CF9AE}" pid="3" name="ContentType">
    <vt:lpwstr>Dokument</vt:lpwstr>
  </property>
  <property fmtid="{D5CDD505-2E9C-101B-9397-08002B2CF9AE}" pid="4" name="PROOV">
    <vt:lpwstr/>
  </property>
  <property fmtid="{D5CDD505-2E9C-101B-9397-08002B2CF9AE}" pid="5" name="PROOV2">
    <vt:lpwstr/>
  </property>
  <property fmtid="{D5CDD505-2E9C-101B-9397-08002B2CF9AE}" pid="6" name="ContentTypeId">
    <vt:lpwstr>0x01010040C1E66C1C12A5448E2DE15E59C4812C</vt:lpwstr>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y fmtid="{D5CDD505-2E9C-101B-9397-08002B2CF9AE}" pid="13" name="MediaServiceImageTags">
    <vt:lpwstr/>
  </property>
  <property fmtid="{D5CDD505-2E9C-101B-9397-08002B2CF9AE}" pid="14" name="_dlc_DocIdItemGuid">
    <vt:lpwstr>efdca336-8903-48b9-ad3f-61b4b57b5433</vt:lpwstr>
  </property>
</Properties>
</file>