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8_{77719FC2-B639-4974-B4C4-D08C95673D8A}" xr6:coauthVersionLast="47" xr6:coauthVersionMax="47" xr10:uidLastSave="{00000000-0000-0000-0000-000000000000}"/>
  <bookViews>
    <workbookView xWindow="-120" yWindow="-120" windowWidth="29040" windowHeight="15720" xr2:uid="{00000000-000D-0000-FFFF-FFFF00000000}"/>
  </bookViews>
  <sheets>
    <sheet name="Leh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2" i="1" l="1"/>
  <c r="G17" i="1"/>
  <c r="G7" i="1"/>
  <c r="G30" i="1" l="1"/>
  <c r="G31" i="1" s="1"/>
  <c r="G3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12" authorId="0" shapeId="0" xr:uid="{7D4468EE-97B0-464E-9E55-1AAAC4E5A011}">
      <text>
        <r>
          <rPr>
            <b/>
            <sz val="9"/>
            <color indexed="81"/>
            <rFont val="Tahoma"/>
            <family val="2"/>
            <charset val="186"/>
          </rPr>
          <t>Autor:</t>
        </r>
        <r>
          <rPr>
            <sz val="9"/>
            <color indexed="81"/>
            <rFont val="Tahoma"/>
            <family val="2"/>
            <charset val="186"/>
          </rPr>
          <t xml:space="preserve">
Nt. km, jm, m3</t>
        </r>
      </text>
    </comment>
    <comment ref="F12" authorId="0" shapeId="0" xr:uid="{7880677B-7E60-4D9C-BE8F-103383452278}">
      <text>
        <r>
          <rPr>
            <b/>
            <sz val="9"/>
            <color indexed="81"/>
            <rFont val="Tahoma"/>
            <family val="2"/>
            <charset val="186"/>
          </rPr>
          <t>Autor:</t>
        </r>
        <r>
          <rPr>
            <sz val="9"/>
            <color indexed="81"/>
            <rFont val="Tahoma"/>
            <family val="2"/>
            <charset val="186"/>
          </rPr>
          <t xml:space="preserve">
Sisesta siia teiepoolne ühikuhind</t>
        </r>
      </text>
    </comment>
  </commentList>
</comments>
</file>

<file path=xl/sharedStrings.xml><?xml version="1.0" encoding="utf-8"?>
<sst xmlns="http://schemas.openxmlformats.org/spreadsheetml/2006/main" count="42" uniqueCount="38">
  <si>
    <t>Lisa 1 Hinnapakkumus</t>
  </si>
  <si>
    <t>Tellija:</t>
  </si>
  <si>
    <t>Objekt:</t>
  </si>
  <si>
    <t>Jrk.</t>
  </si>
  <si>
    <t>Tööde nimetus</t>
  </si>
  <si>
    <t>Ühik</t>
  </si>
  <si>
    <t>Maht</t>
  </si>
  <si>
    <t>Hind</t>
  </si>
  <si>
    <t>Maksumus</t>
  </si>
  <si>
    <t xml:space="preserve">Saaremaa Vallavalitsus </t>
  </si>
  <si>
    <t xml:space="preserve">Kokku </t>
  </si>
  <si>
    <t>Kokku koos käibemaksuga</t>
  </si>
  <si>
    <t>Käibemaks 20%</t>
  </si>
  <si>
    <t>Pakkuja kinnitused:</t>
  </si>
  <si>
    <t>Hinnapakkumine sisaldab kõiki  pakkumiskutse dokumentides esitatud töid ja nimatamata töid mis on vajalikud tellija eesmärgi saavutamiseks,  koos kõigi vajalike materjalide hangetega täielikult valmis ehitatuna. Tööd on teostatud vastavalt kehtivatele ehitusnormidele ja heale ehitustavale.</t>
  </si>
  <si>
    <r>
      <t xml:space="preserve">Hinnapakkumine on jõus </t>
    </r>
    <r>
      <rPr>
        <b/>
        <sz val="11"/>
        <rFont val="Times New Roman"/>
        <family val="1"/>
        <charset val="186"/>
      </rPr>
      <t xml:space="preserve">90 päeva </t>
    </r>
  </si>
  <si>
    <t>Elektrigeneraator 110kW</t>
  </si>
  <si>
    <t xml:space="preserve">Pakkuja: </t>
  </si>
  <si>
    <t xml:space="preserve">Pakkuja reg. kood: </t>
  </si>
  <si>
    <t xml:space="preserve">Pakkuja postiaadress: </t>
  </si>
  <si>
    <t xml:space="preserve">Pakkuma E- post: </t>
  </si>
  <si>
    <t xml:space="preserve">Pakkumise koostaja: </t>
  </si>
  <si>
    <t xml:space="preserve">Pakkumise koostaja E- post: </t>
  </si>
  <si>
    <t xml:space="preserve">Pakkumise koostaja telefon: </t>
  </si>
  <si>
    <t>Ühiku hind</t>
  </si>
  <si>
    <t>Hind kokku vastavalt nõutud arvule</t>
  </si>
  <si>
    <t xml:space="preserve">Elektrigeneraator 110kW </t>
  </si>
  <si>
    <t xml:space="preserve">Alusvanker </t>
  </si>
  <si>
    <t xml:space="preserve">Kaablikomplekt </t>
  </si>
  <si>
    <t>112kw</t>
  </si>
  <si>
    <t xml:space="preserve">BD140GX Visa  </t>
  </si>
  <si>
    <t>Haagis 3500S352T170-GV-EU1 respo</t>
  </si>
  <si>
    <t>63A</t>
  </si>
  <si>
    <t>Stokker AS</t>
  </si>
  <si>
    <t>Peterburi tee 44/4</t>
  </si>
  <si>
    <t>Neil.ruus@stokker.com</t>
  </si>
  <si>
    <t>Rimantas Pirn</t>
  </si>
  <si>
    <t>rimantas.pirn@stokker.com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</si>
</sst>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ont>
    <font>
      <sz val="8"/>
      <name val="Calibri"/>
      <family val="2"/>
      <scheme val="minor"/>
    </font>
    <font>
      <sz val="11"/>
      <color theme="1"/>
      <name val="Times New Roman"/>
      <family val="1"/>
      <charset val="186"/>
    </font>
    <font>
      <b/>
      <sz val="10"/>
      <name val="Times New Roman"/>
      <family val="1"/>
      <charset val="186"/>
    </font>
    <font>
      <b/>
      <sz val="11"/>
      <color theme="1"/>
      <name val="Times New Roman"/>
      <family val="1"/>
      <charset val="186"/>
    </font>
    <font>
      <b/>
      <sz val="11"/>
      <name val="Times New Roman"/>
      <family val="1"/>
      <charset val="186"/>
    </font>
    <font>
      <sz val="12"/>
      <color theme="1"/>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b/>
      <sz val="12"/>
      <color theme="1"/>
      <name val="Times New Roman"/>
      <family val="1"/>
      <charset val="186"/>
    </font>
    <font>
      <b/>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3" fillId="0" borderId="0" applyNumberFormat="0" applyFill="0" applyBorder="0" applyAlignment="0" applyProtection="0"/>
  </cellStyleXfs>
  <cellXfs count="39">
    <xf numFmtId="0" fontId="0" fillId="0" borderId="0" xfId="0"/>
    <xf numFmtId="0" fontId="3" fillId="0" borderId="0" xfId="0" applyFont="1"/>
    <xf numFmtId="0" fontId="4" fillId="0" borderId="0" xfId="0" applyFont="1" applyAlignment="1">
      <alignment horizontal="left" wrapText="1"/>
    </xf>
    <xf numFmtId="0" fontId="3" fillId="0" borderId="0" xfId="0" applyFont="1" applyAlignment="1">
      <alignment horizontal="center"/>
    </xf>
    <xf numFmtId="0" fontId="4" fillId="0" borderId="0" xfId="0" applyFont="1"/>
    <xf numFmtId="0" fontId="4" fillId="0" borderId="0" xfId="0" applyFont="1" applyAlignment="1">
      <alignment wrapText="1"/>
    </xf>
    <xf numFmtId="14" fontId="4" fillId="2" borderId="0" xfId="0" applyNumberFormat="1" applyFont="1" applyFill="1" applyAlignment="1">
      <alignment horizontal="right"/>
    </xf>
    <xf numFmtId="0" fontId="4" fillId="0" borderId="0" xfId="0" applyFont="1" applyAlignment="1">
      <alignment vertical="top"/>
    </xf>
    <xf numFmtId="0" fontId="4" fillId="0" borderId="0" xfId="1" applyFont="1"/>
    <xf numFmtId="0" fontId="3" fillId="0" borderId="0" xfId="0" applyFont="1" applyAlignment="1">
      <alignment horizontal="center" vertical="top"/>
    </xf>
    <xf numFmtId="0" fontId="3" fillId="0" borderId="0" xfId="0" applyFont="1" applyAlignment="1">
      <alignment vertical="top"/>
    </xf>
    <xf numFmtId="0" fontId="5" fillId="0" borderId="3" xfId="0" applyFont="1" applyBorder="1" applyAlignment="1">
      <alignment horizontal="center"/>
    </xf>
    <xf numFmtId="0" fontId="5" fillId="0" borderId="4" xfId="0" applyFont="1" applyBorder="1" applyAlignment="1">
      <alignment horizontal="center" wrapText="1"/>
    </xf>
    <xf numFmtId="0" fontId="5" fillId="0" borderId="4" xfId="0" applyFont="1" applyBorder="1" applyAlignment="1">
      <alignment horizontal="center"/>
    </xf>
    <xf numFmtId="0" fontId="5" fillId="0" borderId="5" xfId="0" applyFont="1" applyBorder="1" applyAlignment="1">
      <alignment horizontal="center"/>
    </xf>
    <xf numFmtId="0" fontId="3" fillId="0" borderId="2" xfId="0" applyFont="1" applyBorder="1"/>
    <xf numFmtId="0" fontId="3" fillId="0" borderId="2" xfId="0" applyFont="1" applyBorder="1" applyAlignment="1">
      <alignment wrapText="1"/>
    </xf>
    <xf numFmtId="0" fontId="3" fillId="0" borderId="2" xfId="0" applyFont="1" applyBorder="1" applyAlignment="1">
      <alignment horizontal="center"/>
    </xf>
    <xf numFmtId="0" fontId="5" fillId="0" borderId="2" xfId="0" applyFont="1" applyBorder="1" applyAlignment="1">
      <alignment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horizontal="center"/>
    </xf>
    <xf numFmtId="0" fontId="5" fillId="0" borderId="1" xfId="0" applyFont="1" applyBorder="1" applyAlignment="1">
      <alignment wrapText="1"/>
    </xf>
    <xf numFmtId="0" fontId="3" fillId="0" borderId="0" xfId="0" applyFont="1" applyAlignment="1">
      <alignment wrapText="1"/>
    </xf>
    <xf numFmtId="0" fontId="5" fillId="0" borderId="0" xfId="0" applyFont="1" applyAlignment="1">
      <alignment wrapText="1"/>
    </xf>
    <xf numFmtId="0" fontId="7" fillId="0" borderId="2" xfId="0" applyFont="1" applyBorder="1" applyAlignment="1">
      <alignment wrapText="1"/>
    </xf>
    <xf numFmtId="0" fontId="7" fillId="0" borderId="1" xfId="0" applyFont="1" applyBorder="1" applyAlignment="1">
      <alignment wrapText="1"/>
    </xf>
    <xf numFmtId="0" fontId="3" fillId="0" borderId="2" xfId="0" applyFont="1" applyBorder="1" applyAlignment="1">
      <alignment horizontal="center" vertical="center"/>
    </xf>
    <xf numFmtId="0" fontId="3" fillId="0" borderId="6" xfId="0" applyFont="1" applyBorder="1"/>
    <xf numFmtId="0" fontId="3" fillId="0" borderId="7" xfId="0" applyFont="1" applyBorder="1"/>
    <xf numFmtId="0" fontId="10" fillId="0" borderId="2" xfId="0" applyFont="1" applyBorder="1" applyAlignment="1">
      <alignment wrapText="1"/>
    </xf>
    <xf numFmtId="0" fontId="11" fillId="0" borderId="2" xfId="0" applyFont="1" applyBorder="1" applyAlignment="1">
      <alignment wrapText="1"/>
    </xf>
    <xf numFmtId="0" fontId="3" fillId="0" borderId="1" xfId="0" applyFont="1" applyBorder="1" applyAlignment="1">
      <alignment horizontal="center" vertical="center"/>
    </xf>
    <xf numFmtId="0" fontId="12" fillId="0" borderId="0" xfId="0" applyFont="1" applyAlignment="1">
      <alignment vertical="center"/>
    </xf>
    <xf numFmtId="0" fontId="3" fillId="0" borderId="8" xfId="0" applyFont="1" applyBorder="1" applyAlignment="1">
      <alignment horizontal="center"/>
    </xf>
    <xf numFmtId="0" fontId="13" fillId="0" borderId="9" xfId="2" applyBorder="1" applyAlignment="1">
      <alignment horizontal="center"/>
    </xf>
    <xf numFmtId="0" fontId="3" fillId="0" borderId="9" xfId="0" applyFont="1" applyBorder="1" applyAlignment="1">
      <alignment horizontal="center"/>
    </xf>
    <xf numFmtId="0" fontId="3" fillId="0" borderId="0" xfId="0" applyFont="1" applyAlignment="1">
      <alignment wrapText="1"/>
    </xf>
    <xf numFmtId="0" fontId="3" fillId="0" borderId="0" xfId="0" applyFont="1" applyAlignment="1">
      <alignment horizontal="center"/>
    </xf>
  </cellXfs>
  <cellStyles count="3">
    <cellStyle name="Hüperlink" xfId="2" builtinId="8"/>
    <cellStyle name="Normaallaad" xfId="0" builtinId="0"/>
    <cellStyle name="Normal_Sheet1" xfId="1" xr:uid="{3721CE0C-B5CD-437F-B2D4-B5CDF0E82C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97632</xdr:colOff>
      <xdr:row>0</xdr:row>
      <xdr:rowOff>0</xdr:rowOff>
    </xdr:from>
    <xdr:to>
      <xdr:col>2</xdr:col>
      <xdr:colOff>1860766</xdr:colOff>
      <xdr:row>2</xdr:row>
      <xdr:rowOff>158750</xdr:rowOff>
    </xdr:to>
    <xdr:pic>
      <xdr:nvPicPr>
        <xdr:cNvPr id="2" name="WordPictureWatermark47846054">
          <a:extLst>
            <a:ext uri="{FF2B5EF4-FFF2-40B4-BE49-F238E27FC236}">
              <a16:creationId xmlns:a16="http://schemas.microsoft.com/office/drawing/2014/main" id="{8F2E7466-ED64-A218-E5B9-697409861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2" y="0"/>
          <a:ext cx="2309234"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rimantas.pirn@stokker.com" TargetMode="External"/><Relationship Id="rId1" Type="http://schemas.openxmlformats.org/officeDocument/2006/relationships/hyperlink" Target="mailto:Neil.ruus@stokker.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7"/>
  <sheetViews>
    <sheetView tabSelected="1" topLeftCell="A9" zoomScaleNormal="100" workbookViewId="0">
      <selection activeCell="D27" sqref="D27"/>
    </sheetView>
  </sheetViews>
  <sheetFormatPr defaultColWidth="9.28515625" defaultRowHeight="15" x14ac:dyDescent="0.25"/>
  <cols>
    <col min="1" max="1" width="9.28515625" style="1"/>
    <col min="2" max="2" width="7.7109375" style="1" customWidth="1"/>
    <col min="3" max="3" width="50.7109375" style="23" customWidth="1"/>
    <col min="4" max="4" width="7.28515625" style="3" customWidth="1"/>
    <col min="5" max="6" width="7.28515625" style="1" customWidth="1"/>
    <col min="7" max="7" width="12.5703125" style="1" customWidth="1"/>
    <col min="8" max="16384" width="9.28515625" style="1"/>
  </cols>
  <sheetData>
    <row r="1" spans="2:7" x14ac:dyDescent="0.25">
      <c r="B1" s="38"/>
      <c r="C1" s="38"/>
      <c r="D1" s="38"/>
      <c r="E1" s="38"/>
      <c r="F1" s="38"/>
      <c r="G1" s="38"/>
    </row>
    <row r="2" spans="2:7" x14ac:dyDescent="0.25">
      <c r="B2" s="38"/>
      <c r="C2" s="38"/>
      <c r="D2" s="38"/>
      <c r="E2" s="38"/>
      <c r="F2" s="38"/>
      <c r="G2" s="38"/>
    </row>
    <row r="3" spans="2:7" x14ac:dyDescent="0.25">
      <c r="B3" s="38"/>
      <c r="C3" s="38"/>
      <c r="D3" s="38"/>
      <c r="E3" s="38"/>
      <c r="F3" s="38"/>
      <c r="G3" s="38"/>
    </row>
    <row r="5" spans="2:7" x14ac:dyDescent="0.25">
      <c r="C5" s="2" t="s">
        <v>0</v>
      </c>
    </row>
    <row r="7" spans="2:7" x14ac:dyDescent="0.25">
      <c r="B7" s="4" t="s">
        <v>1</v>
      </c>
      <c r="C7" s="5" t="s">
        <v>9</v>
      </c>
      <c r="G7" s="6">
        <f ca="1">TODAY()</f>
        <v>44999</v>
      </c>
    </row>
    <row r="8" spans="2:7" x14ac:dyDescent="0.25">
      <c r="B8" s="7" t="s">
        <v>2</v>
      </c>
      <c r="C8" s="8" t="s">
        <v>16</v>
      </c>
      <c r="D8" s="9"/>
      <c r="E8" s="10"/>
      <c r="F8" s="10"/>
      <c r="G8" s="10"/>
    </row>
    <row r="9" spans="2:7" x14ac:dyDescent="0.25">
      <c r="B9" s="7"/>
      <c r="D9" s="9"/>
      <c r="E9" s="10"/>
      <c r="F9" s="10"/>
      <c r="G9" s="10"/>
    </row>
    <row r="10" spans="2:7" x14ac:dyDescent="0.25">
      <c r="B10" s="7"/>
      <c r="C10" s="8"/>
      <c r="D10" s="9"/>
      <c r="E10" s="10"/>
      <c r="F10" s="10"/>
      <c r="G10" s="10"/>
    </row>
    <row r="11" spans="2:7" ht="15.75" thickBot="1" x14ac:dyDescent="0.3">
      <c r="C11" s="5"/>
    </row>
    <row r="12" spans="2:7" ht="15.75" thickBot="1" x14ac:dyDescent="0.3">
      <c r="B12" s="11" t="s">
        <v>3</v>
      </c>
      <c r="C12" s="12" t="s">
        <v>4</v>
      </c>
      <c r="D12" s="13" t="s">
        <v>5</v>
      </c>
      <c r="E12" s="13" t="s">
        <v>6</v>
      </c>
      <c r="F12" s="13" t="s">
        <v>7</v>
      </c>
      <c r="G12" s="14" t="s">
        <v>8</v>
      </c>
    </row>
    <row r="13" spans="2:7" x14ac:dyDescent="0.25">
      <c r="B13" s="15"/>
      <c r="C13" s="16"/>
      <c r="D13" s="17"/>
      <c r="E13" s="15"/>
      <c r="F13" s="15"/>
      <c r="G13" s="15"/>
    </row>
    <row r="14" spans="2:7" x14ac:dyDescent="0.25">
      <c r="B14" s="15"/>
      <c r="C14" s="18" t="s">
        <v>26</v>
      </c>
      <c r="D14" s="17"/>
      <c r="E14" s="15"/>
      <c r="F14" s="15"/>
      <c r="G14" s="15"/>
    </row>
    <row r="15" spans="2:7" x14ac:dyDescent="0.25">
      <c r="B15" s="15"/>
      <c r="C15" s="33" t="s">
        <v>30</v>
      </c>
      <c r="D15" s="17"/>
      <c r="E15" s="15" t="s">
        <v>29</v>
      </c>
      <c r="F15" s="15"/>
      <c r="G15" s="15"/>
    </row>
    <row r="16" spans="2:7" x14ac:dyDescent="0.25">
      <c r="B16" s="15"/>
      <c r="C16" s="30" t="s">
        <v>24</v>
      </c>
      <c r="D16" s="17">
        <v>1</v>
      </c>
      <c r="E16" s="15"/>
      <c r="F16" s="15"/>
      <c r="G16" s="15">
        <v>21190</v>
      </c>
    </row>
    <row r="17" spans="2:7" x14ac:dyDescent="0.25">
      <c r="B17" s="15"/>
      <c r="C17" s="30" t="s">
        <v>25</v>
      </c>
      <c r="D17" s="27">
        <v>2</v>
      </c>
      <c r="E17" s="15"/>
      <c r="F17" s="15"/>
      <c r="G17" s="15">
        <f>G16*D17</f>
        <v>42380</v>
      </c>
    </row>
    <row r="18" spans="2:7" ht="15.75" x14ac:dyDescent="0.25">
      <c r="B18" s="15"/>
      <c r="C18" s="25"/>
      <c r="D18" s="27"/>
      <c r="E18" s="15"/>
      <c r="F18" s="15"/>
      <c r="G18" s="15"/>
    </row>
    <row r="19" spans="2:7" ht="15.75" x14ac:dyDescent="0.25">
      <c r="B19" s="15"/>
      <c r="C19" s="31" t="s">
        <v>27</v>
      </c>
      <c r="D19" s="27"/>
      <c r="E19" s="15"/>
      <c r="F19" s="15"/>
      <c r="G19" s="15"/>
    </row>
    <row r="20" spans="2:7" x14ac:dyDescent="0.25">
      <c r="B20" s="15"/>
      <c r="C20" t="s">
        <v>31</v>
      </c>
      <c r="D20" s="27"/>
      <c r="E20" s="15"/>
      <c r="F20" s="15"/>
      <c r="G20" s="15"/>
    </row>
    <row r="21" spans="2:7" x14ac:dyDescent="0.25">
      <c r="B21" s="19"/>
      <c r="C21" s="30" t="s">
        <v>24</v>
      </c>
      <c r="D21" s="17">
        <v>1</v>
      </c>
      <c r="E21" s="15"/>
      <c r="F21" s="15"/>
      <c r="G21" s="15">
        <v>4335</v>
      </c>
    </row>
    <row r="22" spans="2:7" x14ac:dyDescent="0.25">
      <c r="B22" s="19"/>
      <c r="C22" s="30" t="s">
        <v>25</v>
      </c>
      <c r="D22" s="27">
        <v>2</v>
      </c>
      <c r="E22" s="15"/>
      <c r="F22" s="15"/>
      <c r="G22" s="15">
        <f>G21*D22</f>
        <v>8670</v>
      </c>
    </row>
    <row r="23" spans="2:7" ht="15.75" x14ac:dyDescent="0.25">
      <c r="B23" s="19"/>
      <c r="C23" s="26"/>
      <c r="D23" s="27"/>
      <c r="E23" s="19"/>
      <c r="F23" s="19"/>
      <c r="G23" s="19"/>
    </row>
    <row r="24" spans="2:7" x14ac:dyDescent="0.25">
      <c r="B24" s="19"/>
      <c r="C24" s="22" t="s">
        <v>28</v>
      </c>
      <c r="E24" s="19" t="s">
        <v>32</v>
      </c>
      <c r="F24" s="19"/>
      <c r="G24" s="19"/>
    </row>
    <row r="25" spans="2:7" x14ac:dyDescent="0.25">
      <c r="B25" s="19"/>
      <c r="C25" s="30" t="s">
        <v>24</v>
      </c>
      <c r="D25" s="32">
        <v>1</v>
      </c>
      <c r="E25" s="19"/>
      <c r="F25" s="19"/>
      <c r="G25" s="19">
        <v>511</v>
      </c>
    </row>
    <row r="26" spans="2:7" x14ac:dyDescent="0.25">
      <c r="B26" s="19"/>
      <c r="C26" s="30" t="s">
        <v>25</v>
      </c>
      <c r="D26" s="21">
        <v>2</v>
      </c>
      <c r="E26" s="19"/>
      <c r="F26" s="19"/>
      <c r="G26" s="19">
        <f>D26*G25</f>
        <v>1022</v>
      </c>
    </row>
    <row r="27" spans="2:7" x14ac:dyDescent="0.25">
      <c r="B27" s="19"/>
      <c r="C27" s="20"/>
      <c r="D27" s="21"/>
      <c r="E27" s="19"/>
      <c r="F27" s="19"/>
      <c r="G27" s="19"/>
    </row>
    <row r="30" spans="2:7" x14ac:dyDescent="0.25">
      <c r="C30" s="23" t="s">
        <v>10</v>
      </c>
      <c r="G30" s="19">
        <f>SUM(G17,G22,G26)</f>
        <v>52072</v>
      </c>
    </row>
    <row r="31" spans="2:7" ht="15.75" thickBot="1" x14ac:dyDescent="0.3">
      <c r="C31" s="23" t="s">
        <v>12</v>
      </c>
      <c r="G31" s="29">
        <f>G30*0.2</f>
        <v>10414.400000000001</v>
      </c>
    </row>
    <row r="32" spans="2:7" ht="15.75" thickBot="1" x14ac:dyDescent="0.3">
      <c r="C32" s="23" t="s">
        <v>11</v>
      </c>
      <c r="G32" s="28">
        <f>G30+G31</f>
        <v>62486.400000000001</v>
      </c>
    </row>
    <row r="34" spans="3:8" x14ac:dyDescent="0.25">
      <c r="C34" s="24" t="s">
        <v>13</v>
      </c>
    </row>
    <row r="35" spans="3:8" x14ac:dyDescent="0.25">
      <c r="C35" s="23" t="s">
        <v>15</v>
      </c>
    </row>
    <row r="36" spans="3:8" x14ac:dyDescent="0.25">
      <c r="C36" s="37" t="s">
        <v>14</v>
      </c>
      <c r="D36" s="37"/>
      <c r="E36" s="37"/>
      <c r="F36" s="37"/>
      <c r="G36" s="37"/>
    </row>
    <row r="37" spans="3:8" x14ac:dyDescent="0.25">
      <c r="C37" s="37"/>
      <c r="D37" s="37"/>
      <c r="E37" s="37"/>
      <c r="F37" s="37"/>
      <c r="G37" s="37"/>
    </row>
    <row r="38" spans="3:8" x14ac:dyDescent="0.25">
      <c r="C38" s="37"/>
      <c r="D38" s="37"/>
      <c r="E38" s="37"/>
      <c r="F38" s="37"/>
      <c r="G38" s="37"/>
    </row>
    <row r="39" spans="3:8" x14ac:dyDescent="0.25">
      <c r="D39" s="23"/>
      <c r="E39" s="23"/>
      <c r="F39" s="23"/>
      <c r="G39" s="23"/>
    </row>
    <row r="40" spans="3:8" x14ac:dyDescent="0.25">
      <c r="C40" s="23" t="s">
        <v>17</v>
      </c>
      <c r="D40" s="34" t="s">
        <v>33</v>
      </c>
      <c r="E40" s="34"/>
      <c r="F40" s="34"/>
      <c r="G40" s="34"/>
      <c r="H40" s="34"/>
    </row>
    <row r="41" spans="3:8" x14ac:dyDescent="0.25">
      <c r="C41" s="23" t="s">
        <v>18</v>
      </c>
      <c r="D41" s="36">
        <v>10165452</v>
      </c>
      <c r="E41" s="36"/>
      <c r="F41" s="36"/>
      <c r="G41" s="36"/>
      <c r="H41" s="36"/>
    </row>
    <row r="42" spans="3:8" x14ac:dyDescent="0.25">
      <c r="C42" s="23" t="s">
        <v>19</v>
      </c>
      <c r="D42" s="36" t="s">
        <v>34</v>
      </c>
      <c r="E42" s="36"/>
      <c r="F42" s="36"/>
      <c r="G42" s="36"/>
      <c r="H42" s="36"/>
    </row>
    <row r="43" spans="3:8" x14ac:dyDescent="0.25">
      <c r="C43" s="23" t="s">
        <v>20</v>
      </c>
      <c r="D43" s="35" t="s">
        <v>35</v>
      </c>
      <c r="E43" s="36"/>
      <c r="F43" s="36"/>
      <c r="G43" s="36"/>
      <c r="H43" s="36"/>
    </row>
    <row r="45" spans="3:8" x14ac:dyDescent="0.25">
      <c r="C45" s="23" t="s">
        <v>21</v>
      </c>
      <c r="D45" s="34" t="s">
        <v>36</v>
      </c>
      <c r="E45" s="34"/>
      <c r="F45" s="34"/>
      <c r="G45" s="34"/>
      <c r="H45" s="34"/>
    </row>
    <row r="46" spans="3:8" x14ac:dyDescent="0.25">
      <c r="C46" s="23" t="s">
        <v>22</v>
      </c>
      <c r="D46" s="35" t="s">
        <v>37</v>
      </c>
      <c r="E46" s="36"/>
      <c r="F46" s="36"/>
      <c r="G46" s="36"/>
      <c r="H46" s="36"/>
    </row>
    <row r="47" spans="3:8" x14ac:dyDescent="0.25">
      <c r="C47" s="23" t="s">
        <v>23</v>
      </c>
      <c r="D47" s="36">
        <v>53313713</v>
      </c>
      <c r="E47" s="36"/>
      <c r="F47" s="36"/>
      <c r="G47" s="36"/>
      <c r="H47" s="36"/>
    </row>
  </sheetData>
  <mergeCells count="9">
    <mergeCell ref="D45:H45"/>
    <mergeCell ref="D46:H46"/>
    <mergeCell ref="D47:H47"/>
    <mergeCell ref="C36:G38"/>
    <mergeCell ref="B1:G3"/>
    <mergeCell ref="D40:H40"/>
    <mergeCell ref="D41:H41"/>
    <mergeCell ref="D42:H42"/>
    <mergeCell ref="D43:H43"/>
  </mergeCells>
  <phoneticPr fontId="2" type="noConversion"/>
  <hyperlinks>
    <hyperlink ref="D43" r:id="rId1" xr:uid="{DBDEEB64-5BC1-4E02-92FC-40756757C113}"/>
    <hyperlink ref="D46" r:id="rId2" xr:uid="{22DD86BE-6309-4888-B157-4D027D32378E}"/>
  </hyperlinks>
  <pageMargins left="0.7" right="0.7" top="0.75" bottom="0.75" header="0.3" footer="0.3"/>
  <pageSetup paperSize="9" orientation="portrait" r:id="rId3"/>
  <drawing r:id="rId4"/>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2023-03-14T14:46:55Z</dcterms:modified>
</cp:coreProperties>
</file>