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erver\Connecto\20.Geo&amp;Projekt\Projekteerimine\ERKI PÄÄRO\300 Projekteerimine\2024\31 Saku Valla TV\Kiisa asula\"/>
    </mc:Choice>
  </mc:AlternateContent>
  <xr:revisionPtr revIDLastSave="0" documentId="13_ncr:1_{6D2A48E2-B616-4642-BC82-D9819B93B0E0}" xr6:coauthVersionLast="47" xr6:coauthVersionMax="47" xr10:uidLastSave="{00000000-0000-0000-0000-000000000000}"/>
  <bookViews>
    <workbookView xWindow="-120" yWindow="-120" windowWidth="29040" windowHeight="15720" activeTab="1" xr2:uid="{05E838D5-11E4-45FA-A905-2887101063C5}"/>
  </bookViews>
  <sheets>
    <sheet name="Sheet1" sheetId="2" r:id="rId1"/>
    <sheet name="Valgustid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2" i="1"/>
  <c r="E6" i="2"/>
  <c r="E5" i="2"/>
  <c r="I14" i="1" l="1"/>
  <c r="H14" i="1"/>
  <c r="E11" i="2"/>
  <c r="E3" i="2"/>
</calcChain>
</file>

<file path=xl/sharedStrings.xml><?xml version="1.0" encoding="utf-8"?>
<sst xmlns="http://schemas.openxmlformats.org/spreadsheetml/2006/main" count="201" uniqueCount="112">
  <si>
    <t>Lisa 1. Põhimaterjalide ja -seadmete spetsifikatsioon</t>
  </si>
  <si>
    <t>Nimetus</t>
  </si>
  <si>
    <t>Tehnilised parameetrid</t>
  </si>
  <si>
    <t>Ühik</t>
  </si>
  <si>
    <t>Kogus</t>
  </si>
  <si>
    <t>Selgitus</t>
  </si>
  <si>
    <t>Kaabelliinid</t>
  </si>
  <si>
    <t>Õhuliinikaabel + 5% varu</t>
  </si>
  <si>
    <t>AMKA 3x16+25</t>
  </si>
  <si>
    <t>m</t>
  </si>
  <si>
    <t>Jõukaabel + 5% varu</t>
  </si>
  <si>
    <t>Ehitusliiv kaeviku täiteks</t>
  </si>
  <si>
    <t>kmpl</t>
  </si>
  <si>
    <t>Vastavalt vajadusele, kaeviku täiteks</t>
  </si>
  <si>
    <t>Killustik/kruus kaeviku täiteks</t>
  </si>
  <si>
    <t>Mastid ja valgustid</t>
  </si>
  <si>
    <t>Puitmast</t>
  </si>
  <si>
    <t>Tanalith immutus, 10 m;</t>
  </si>
  <si>
    <t>komplekti kuulub üks mast, vajalikud tarvikud  paigaldamiseks</t>
  </si>
  <si>
    <t>ZN, 0,4 m</t>
  </si>
  <si>
    <t>Puitmasti konsool</t>
  </si>
  <si>
    <t>Valgustid</t>
  </si>
  <si>
    <t>tk</t>
  </si>
  <si>
    <t>Täpsemad andmed välja toodud sheetil "Valgustid"</t>
  </si>
  <si>
    <t>Valgusti mastikomplekt</t>
  </si>
  <si>
    <t>6A sulavkaitse</t>
  </si>
  <si>
    <t>* Materjalide kogused võivad muutuda sõltuvalt pinnase ja tööde teostamise iseloomust</t>
  </si>
  <si>
    <t xml:space="preserve">* Projekteeritud seadmed on valikulised ning need võib asendada võrdväärsete või paremate seadmetega </t>
  </si>
  <si>
    <t>Masti nr</t>
  </si>
  <si>
    <t>Masti kuuluvus</t>
  </si>
  <si>
    <t>Mastivahetus/uus mast</t>
  </si>
  <si>
    <t>Proj. juhistik</t>
  </si>
  <si>
    <t>Maandus</t>
  </si>
  <si>
    <t>2,5m betoon</t>
  </si>
  <si>
    <t>Jah</t>
  </si>
  <si>
    <t>Ei</t>
  </si>
  <si>
    <t>1,5m betoon</t>
  </si>
  <si>
    <t>0,4m betoon</t>
  </si>
  <si>
    <t>2,0m puit</t>
  </si>
  <si>
    <t>2,5m puit</t>
  </si>
  <si>
    <t>2,5m puit; 24°</t>
  </si>
  <si>
    <t>2,5m betoon; 24°</t>
  </si>
  <si>
    <t>0,4m metall</t>
  </si>
  <si>
    <t>0,4m puit</t>
  </si>
  <si>
    <t>Masti tüüp</t>
  </si>
  <si>
    <t>betoon</t>
  </si>
  <si>
    <t>puit</t>
  </si>
  <si>
    <t>2,5m metall</t>
  </si>
  <si>
    <t>2,0m betoon</t>
  </si>
  <si>
    <t>1,5m puit</t>
  </si>
  <si>
    <t>AXPK 4G25</t>
  </si>
  <si>
    <t>Talos-M, 213A, 16W</t>
  </si>
  <si>
    <t>Talos-M, 213A, 25W</t>
  </si>
  <si>
    <t>Kollane hoiatuslint +5% varu</t>
  </si>
  <si>
    <t>jm</t>
  </si>
  <si>
    <t>Kaitsetoru</t>
  </si>
  <si>
    <t>1250N, 110mm</t>
  </si>
  <si>
    <t>Kaablikaitse</t>
  </si>
  <si>
    <t>AKK40, 2,5m</t>
  </si>
  <si>
    <t>Mast</t>
  </si>
  <si>
    <t>valgusti</t>
  </si>
  <si>
    <t>konsool</t>
  </si>
  <si>
    <t>13-1</t>
  </si>
  <si>
    <t>13-2</t>
  </si>
  <si>
    <t>13-3</t>
  </si>
  <si>
    <t>13-4</t>
  </si>
  <si>
    <t>13-5</t>
  </si>
  <si>
    <t>13-6</t>
  </si>
  <si>
    <t>Detas SpA - Talos M_(D)_3K_213A</t>
  </si>
  <si>
    <t>Vald</t>
  </si>
  <si>
    <t>Puit</t>
  </si>
  <si>
    <t>uus mast</t>
  </si>
  <si>
    <t>uus mast - vahetus</t>
  </si>
  <si>
    <t>ol.ol mast</t>
  </si>
  <si>
    <t>Võimsus kokku (W)</t>
  </si>
  <si>
    <t>Võimsus (W)</t>
  </si>
  <si>
    <t>VP kõrgus (m)</t>
  </si>
  <si>
    <t>X-Koordinaat</t>
  </si>
  <si>
    <t>Y-Koordinaat</t>
  </si>
  <si>
    <t>X=539459.9932</t>
  </si>
  <si>
    <t>Y=6566778.3301</t>
  </si>
  <si>
    <t>X=539497.1517</t>
  </si>
  <si>
    <t>Y=6566763.9081</t>
  </si>
  <si>
    <t>X=539534.3841</t>
  </si>
  <si>
    <t>Y=6566729.3655</t>
  </si>
  <si>
    <t>X=539562.9760</t>
  </si>
  <si>
    <t>Y=6566693.8725</t>
  </si>
  <si>
    <t>X=539592.2888</t>
  </si>
  <si>
    <t>Y=6566669.3506</t>
  </si>
  <si>
    <t>X=539636.1820</t>
  </si>
  <si>
    <t>Y=6566648.1614</t>
  </si>
  <si>
    <t>X=539673.6800</t>
  </si>
  <si>
    <t>Y=6566616.5665</t>
  </si>
  <si>
    <t>X=539710.3881</t>
  </si>
  <si>
    <t>Y=6566583.9024</t>
  </si>
  <si>
    <t>X=539746.6586</t>
  </si>
  <si>
    <t>Y=6566550.9454</t>
  </si>
  <si>
    <t>X=539782.9502</t>
  </si>
  <si>
    <t>Y=6566518.3071</t>
  </si>
  <si>
    <t xml:space="preserve">Y=6566795.8658 </t>
  </si>
  <si>
    <t xml:space="preserve">X=539425.8474 </t>
  </si>
  <si>
    <t>Lat-  koordinaat</t>
  </si>
  <si>
    <t>Long- Koordinaat</t>
  </si>
  <si>
    <t>Võimsus öö režiim (W)</t>
  </si>
  <si>
    <t>67</t>
  </si>
  <si>
    <t>68</t>
  </si>
  <si>
    <t>66-3</t>
  </si>
  <si>
    <t>66-2</t>
  </si>
  <si>
    <t>66-1</t>
  </si>
  <si>
    <t>jah</t>
  </si>
  <si>
    <t>AMKA3x16+25</t>
  </si>
  <si>
    <t>ZN, 2,0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</si>
</sst>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sz val="8"/>
      <name val="Calibri"/>
      <family val="2"/>
      <charset val="186"/>
      <scheme val="minor"/>
    </font>
    <font>
      <b/>
      <sz val="15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b/>
      <sz val="10"/>
      <color indexed="44"/>
      <name val="Arial"/>
      <family val="2"/>
      <charset val="186"/>
    </font>
    <font>
      <b/>
      <sz val="10"/>
      <color indexed="55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30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7" fillId="3" borderId="5" xfId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3" borderId="6" xfId="1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3">
    <cellStyle name="Normaallaad 2" xfId="2" xr:uid="{EB3B1356-5A19-4732-9882-D98CD6E2FB88}"/>
    <cellStyle name="Normal" xfId="0" builtinId="0"/>
    <cellStyle name="Normal_spets_kaabel_v5" xfId="1" xr:uid="{C43FD413-C570-4367-98EC-C81C889AC2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40CEC-6944-453B-8F30-CC0E4D37A082}">
  <dimension ref="A1:F19"/>
  <sheetViews>
    <sheetView workbookViewId="0">
      <selection activeCell="F16" sqref="F16"/>
    </sheetView>
  </sheetViews>
  <sheetFormatPr defaultRowHeight="15" x14ac:dyDescent="0.25"/>
  <cols>
    <col min="1" max="1" width="24.85546875" customWidth="1"/>
    <col min="3" max="3" width="12.7109375" customWidth="1"/>
    <col min="6" max="6" width="23.7109375" customWidth="1"/>
    <col min="9" max="9" width="15.140625" bestFit="1" customWidth="1"/>
  </cols>
  <sheetData>
    <row r="1" spans="1:6" ht="19.5" x14ac:dyDescent="0.25">
      <c r="A1" s="24" t="s">
        <v>0</v>
      </c>
      <c r="B1" s="24"/>
      <c r="C1" s="24"/>
      <c r="D1" s="24"/>
      <c r="E1" s="24"/>
      <c r="F1" s="24"/>
    </row>
    <row r="2" spans="1:6" x14ac:dyDescent="0.25">
      <c r="A2" s="7" t="s">
        <v>1</v>
      </c>
      <c r="B2" s="25" t="s">
        <v>2</v>
      </c>
      <c r="C2" s="25"/>
      <c r="D2" s="8" t="s">
        <v>3</v>
      </c>
      <c r="E2" s="8" t="s">
        <v>4</v>
      </c>
      <c r="F2" s="8" t="s">
        <v>5</v>
      </c>
    </row>
    <row r="3" spans="1:6" ht="15.75" x14ac:dyDescent="0.25">
      <c r="A3" s="23" t="s">
        <v>6</v>
      </c>
      <c r="B3" s="26"/>
      <c r="C3" s="26"/>
      <c r="D3" s="26"/>
      <c r="E3" s="9" t="e">
        <f>SUM(#REF!)</f>
        <v>#REF!</v>
      </c>
      <c r="F3" s="10"/>
    </row>
    <row r="4" spans="1:6" x14ac:dyDescent="0.25">
      <c r="A4" s="11" t="s">
        <v>7</v>
      </c>
      <c r="B4" s="27" t="s">
        <v>8</v>
      </c>
      <c r="C4" s="28"/>
      <c r="D4" s="12" t="s">
        <v>9</v>
      </c>
      <c r="E4" s="12">
        <v>162</v>
      </c>
      <c r="F4" s="11"/>
    </row>
    <row r="5" spans="1:6" x14ac:dyDescent="0.25">
      <c r="A5" s="11" t="s">
        <v>10</v>
      </c>
      <c r="B5" s="27" t="s">
        <v>50</v>
      </c>
      <c r="C5" s="28"/>
      <c r="D5" s="12" t="s">
        <v>9</v>
      </c>
      <c r="E5" s="12">
        <f>146+366</f>
        <v>512</v>
      </c>
      <c r="F5" s="11"/>
    </row>
    <row r="6" spans="1:6" ht="30" x14ac:dyDescent="0.25">
      <c r="A6" s="11" t="s">
        <v>53</v>
      </c>
      <c r="B6" s="27"/>
      <c r="C6" s="28"/>
      <c r="D6" s="14" t="s">
        <v>54</v>
      </c>
      <c r="E6" s="12">
        <f>92+265</f>
        <v>357</v>
      </c>
      <c r="F6" s="11"/>
    </row>
    <row r="7" spans="1:6" x14ac:dyDescent="0.25">
      <c r="A7" s="11" t="s">
        <v>55</v>
      </c>
      <c r="B7" s="27" t="s">
        <v>56</v>
      </c>
      <c r="C7" s="28"/>
      <c r="D7" s="14" t="s">
        <v>9</v>
      </c>
      <c r="E7" s="12">
        <v>357</v>
      </c>
      <c r="F7" s="11"/>
    </row>
    <row r="8" spans="1:6" x14ac:dyDescent="0.25">
      <c r="A8" s="11" t="s">
        <v>57</v>
      </c>
      <c r="B8" s="27" t="s">
        <v>58</v>
      </c>
      <c r="C8" s="28"/>
      <c r="D8" s="18" t="s">
        <v>22</v>
      </c>
      <c r="E8" s="12">
        <v>11</v>
      </c>
      <c r="F8" s="11"/>
    </row>
    <row r="9" spans="1:6" ht="30" x14ac:dyDescent="0.25">
      <c r="A9" s="11" t="s">
        <v>11</v>
      </c>
      <c r="B9" s="22"/>
      <c r="C9" s="22"/>
      <c r="D9" s="12" t="s">
        <v>12</v>
      </c>
      <c r="E9" s="12">
        <v>1</v>
      </c>
      <c r="F9" s="11" t="s">
        <v>13</v>
      </c>
    </row>
    <row r="10" spans="1:6" ht="30" x14ac:dyDescent="0.25">
      <c r="A10" s="11" t="s">
        <v>14</v>
      </c>
      <c r="B10" s="22"/>
      <c r="C10" s="22"/>
      <c r="D10" s="12" t="s">
        <v>12</v>
      </c>
      <c r="E10" s="12">
        <v>1</v>
      </c>
      <c r="F10" s="11" t="s">
        <v>13</v>
      </c>
    </row>
    <row r="11" spans="1:6" ht="15.75" x14ac:dyDescent="0.25">
      <c r="A11" s="23" t="s">
        <v>15</v>
      </c>
      <c r="B11" s="23"/>
      <c r="C11" s="23"/>
      <c r="D11" s="23"/>
      <c r="E11" s="9" t="e">
        <f>SUM(#REF!)</f>
        <v>#REF!</v>
      </c>
      <c r="F11" s="10"/>
    </row>
    <row r="12" spans="1:6" ht="45" x14ac:dyDescent="0.25">
      <c r="A12" s="11" t="s">
        <v>16</v>
      </c>
      <c r="B12" s="22" t="s">
        <v>17</v>
      </c>
      <c r="C12" s="22"/>
      <c r="D12" s="12" t="s">
        <v>12</v>
      </c>
      <c r="E12" s="12">
        <v>10</v>
      </c>
      <c r="F12" s="11" t="s">
        <v>18</v>
      </c>
    </row>
    <row r="13" spans="1:6" x14ac:dyDescent="0.25">
      <c r="A13" s="13" t="s">
        <v>20</v>
      </c>
      <c r="B13" s="27" t="s">
        <v>111</v>
      </c>
      <c r="C13" s="28"/>
      <c r="D13" s="14" t="s">
        <v>12</v>
      </c>
      <c r="E13" s="12">
        <v>1</v>
      </c>
      <c r="F13" s="11"/>
    </row>
    <row r="14" spans="1:6" ht="13.9" customHeight="1" x14ac:dyDescent="0.25">
      <c r="A14" s="13" t="s">
        <v>20</v>
      </c>
      <c r="B14" s="27" t="s">
        <v>19</v>
      </c>
      <c r="C14" s="28"/>
      <c r="D14" s="14" t="s">
        <v>12</v>
      </c>
      <c r="E14" s="12">
        <v>10</v>
      </c>
      <c r="F14" s="11"/>
    </row>
    <row r="15" spans="1:6" ht="45" x14ac:dyDescent="0.25">
      <c r="A15" s="11" t="s">
        <v>21</v>
      </c>
      <c r="B15" s="27" t="s">
        <v>51</v>
      </c>
      <c r="C15" s="28"/>
      <c r="D15" s="12" t="s">
        <v>22</v>
      </c>
      <c r="E15" s="12">
        <v>10</v>
      </c>
      <c r="F15" s="11" t="s">
        <v>23</v>
      </c>
    </row>
    <row r="16" spans="1:6" ht="45" x14ac:dyDescent="0.25">
      <c r="A16" s="11" t="s">
        <v>21</v>
      </c>
      <c r="B16" s="27" t="s">
        <v>52</v>
      </c>
      <c r="C16" s="28"/>
      <c r="D16" s="12" t="s">
        <v>22</v>
      </c>
      <c r="E16" s="12">
        <v>1</v>
      </c>
      <c r="F16" s="11" t="s">
        <v>23</v>
      </c>
    </row>
    <row r="17" spans="1:6" ht="13.9" customHeight="1" x14ac:dyDescent="0.25">
      <c r="A17" s="13" t="s">
        <v>24</v>
      </c>
      <c r="B17" s="27" t="s">
        <v>25</v>
      </c>
      <c r="C17" s="28"/>
      <c r="D17" s="14" t="s">
        <v>12</v>
      </c>
      <c r="E17" s="12">
        <v>11</v>
      </c>
      <c r="F17" s="11"/>
    </row>
    <row r="18" spans="1:6" x14ac:dyDescent="0.25">
      <c r="A18" s="29" t="s">
        <v>26</v>
      </c>
      <c r="B18" s="29"/>
      <c r="C18" s="29"/>
      <c r="D18" s="29"/>
      <c r="E18" s="29"/>
      <c r="F18" s="29"/>
    </row>
    <row r="19" spans="1:6" x14ac:dyDescent="0.25">
      <c r="A19" s="29" t="s">
        <v>27</v>
      </c>
      <c r="B19" s="29"/>
      <c r="C19" s="29"/>
      <c r="D19" s="29"/>
      <c r="E19" s="29"/>
      <c r="F19" s="29"/>
    </row>
  </sheetData>
  <mergeCells count="19">
    <mergeCell ref="B12:C12"/>
    <mergeCell ref="A18:F18"/>
    <mergeCell ref="A19:F19"/>
    <mergeCell ref="B16:C16"/>
    <mergeCell ref="B15:C15"/>
    <mergeCell ref="B17:C17"/>
    <mergeCell ref="B14:C14"/>
    <mergeCell ref="B13:C13"/>
    <mergeCell ref="B10:C10"/>
    <mergeCell ref="A11:D11"/>
    <mergeCell ref="A1:F1"/>
    <mergeCell ref="B2:C2"/>
    <mergeCell ref="A3:D3"/>
    <mergeCell ref="B4:C4"/>
    <mergeCell ref="B9:C9"/>
    <mergeCell ref="B5:C5"/>
    <mergeCell ref="B6:C6"/>
    <mergeCell ref="B7:C7"/>
    <mergeCell ref="B8:C8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FEAF4-F916-4E4A-9232-42CD1CC3DE78}">
  <dimension ref="A1:P26"/>
  <sheetViews>
    <sheetView tabSelected="1" workbookViewId="0">
      <selection activeCell="O7" sqref="O7"/>
    </sheetView>
  </sheetViews>
  <sheetFormatPr defaultRowHeight="15" x14ac:dyDescent="0.25"/>
  <cols>
    <col min="1" max="1" width="9.140625" bestFit="1" customWidth="1"/>
    <col min="2" max="2" width="15.42578125" bestFit="1" customWidth="1"/>
    <col min="3" max="3" width="15.140625" bestFit="1" customWidth="1"/>
    <col min="4" max="4" width="16.85546875" bestFit="1" customWidth="1"/>
    <col min="5" max="5" width="18.85546875" bestFit="1" customWidth="1"/>
    <col min="6" max="6" width="14.5703125" bestFit="1" customWidth="1"/>
    <col min="7" max="7" width="32.7109375" bestFit="1" customWidth="1"/>
    <col min="8" max="8" width="13.42578125" bestFit="1" customWidth="1"/>
    <col min="9" max="9" width="10.42578125" customWidth="1"/>
    <col min="10" max="10" width="16.42578125" bestFit="1" customWidth="1"/>
    <col min="11" max="11" width="15.140625" bestFit="1" customWidth="1"/>
    <col min="12" max="12" width="23.7109375" bestFit="1" customWidth="1"/>
    <col min="13" max="13" width="23.7109375" hidden="1" customWidth="1"/>
    <col min="14" max="14" width="15.140625" bestFit="1" customWidth="1"/>
    <col min="15" max="15" width="13.7109375" bestFit="1" customWidth="1"/>
    <col min="16" max="16" width="10.140625" bestFit="1" customWidth="1"/>
  </cols>
  <sheetData>
    <row r="1" spans="1:16" ht="45" x14ac:dyDescent="0.25">
      <c r="A1" s="1" t="s">
        <v>28</v>
      </c>
      <c r="B1" s="1" t="s">
        <v>77</v>
      </c>
      <c r="C1" s="1" t="s">
        <v>78</v>
      </c>
      <c r="D1" s="1" t="s">
        <v>101</v>
      </c>
      <c r="E1" s="1" t="s">
        <v>102</v>
      </c>
      <c r="F1" s="2" t="s">
        <v>59</v>
      </c>
      <c r="G1" s="2" t="s">
        <v>60</v>
      </c>
      <c r="H1" s="2" t="s">
        <v>75</v>
      </c>
      <c r="I1" s="21" t="s">
        <v>103</v>
      </c>
      <c r="J1" s="3" t="s">
        <v>29</v>
      </c>
      <c r="K1" s="3" t="s">
        <v>76</v>
      </c>
      <c r="L1" s="3" t="s">
        <v>30</v>
      </c>
      <c r="M1" s="3" t="s">
        <v>44</v>
      </c>
      <c r="N1" s="3" t="s">
        <v>61</v>
      </c>
      <c r="O1" s="3" t="s">
        <v>31</v>
      </c>
      <c r="P1" s="3" t="s">
        <v>32</v>
      </c>
    </row>
    <row r="2" spans="1:16" x14ac:dyDescent="0.25">
      <c r="A2" s="4" t="s">
        <v>106</v>
      </c>
      <c r="B2" s="4" t="s">
        <v>100</v>
      </c>
      <c r="C2" s="4" t="s">
        <v>99</v>
      </c>
      <c r="D2" s="4">
        <v>59.237691460000001</v>
      </c>
      <c r="E2" s="4">
        <v>24.690752759999999</v>
      </c>
      <c r="F2" s="5" t="s">
        <v>70</v>
      </c>
      <c r="G2" s="6" t="s">
        <v>68</v>
      </c>
      <c r="H2" s="5">
        <v>25</v>
      </c>
      <c r="I2" s="5">
        <f>H2*0.3</f>
        <v>7.5</v>
      </c>
      <c r="J2" s="5" t="s">
        <v>69</v>
      </c>
      <c r="K2" s="5">
        <v>8</v>
      </c>
      <c r="L2" s="5" t="s">
        <v>71</v>
      </c>
      <c r="M2" s="5" t="s">
        <v>45</v>
      </c>
      <c r="N2" s="5" t="s">
        <v>38</v>
      </c>
      <c r="O2" s="5" t="s">
        <v>50</v>
      </c>
      <c r="P2" s="5" t="s">
        <v>34</v>
      </c>
    </row>
    <row r="3" spans="1:16" x14ac:dyDescent="0.25">
      <c r="A3" s="4" t="s">
        <v>107</v>
      </c>
      <c r="B3" s="4" t="s">
        <v>79</v>
      </c>
      <c r="C3" s="4" t="s">
        <v>80</v>
      </c>
      <c r="D3" s="4">
        <v>59.237530890000002</v>
      </c>
      <c r="E3" s="4">
        <v>24.691347789999998</v>
      </c>
      <c r="F3" s="5" t="s">
        <v>70</v>
      </c>
      <c r="G3" s="6" t="s">
        <v>68</v>
      </c>
      <c r="H3" s="5">
        <v>16</v>
      </c>
      <c r="I3" s="5">
        <f t="shared" ref="I3:I12" si="0">H3*0.3</f>
        <v>4.8</v>
      </c>
      <c r="J3" s="5" t="s">
        <v>69</v>
      </c>
      <c r="K3" s="5">
        <v>8</v>
      </c>
      <c r="L3" s="5" t="s">
        <v>71</v>
      </c>
      <c r="M3" s="5" t="s">
        <v>45</v>
      </c>
      <c r="N3" s="5" t="s">
        <v>43</v>
      </c>
      <c r="O3" s="5" t="s">
        <v>50</v>
      </c>
      <c r="P3" s="5" t="s">
        <v>35</v>
      </c>
    </row>
    <row r="4" spans="1:16" x14ac:dyDescent="0.25">
      <c r="A4" s="4" t="s">
        <v>108</v>
      </c>
      <c r="B4" s="4" t="s">
        <v>81</v>
      </c>
      <c r="C4" s="4" t="s">
        <v>82</v>
      </c>
      <c r="D4" s="4">
        <v>59.237397999999999</v>
      </c>
      <c r="E4" s="4">
        <v>24.691996159999999</v>
      </c>
      <c r="F4" s="5" t="s">
        <v>70</v>
      </c>
      <c r="G4" s="6" t="s">
        <v>68</v>
      </c>
      <c r="H4" s="5">
        <v>16</v>
      </c>
      <c r="I4" s="5">
        <f t="shared" si="0"/>
        <v>4.8</v>
      </c>
      <c r="J4" s="5" t="s">
        <v>69</v>
      </c>
      <c r="K4" s="5">
        <v>8</v>
      </c>
      <c r="L4" s="5" t="s">
        <v>71</v>
      </c>
      <c r="M4" s="5" t="s">
        <v>45</v>
      </c>
      <c r="N4" s="5" t="s">
        <v>43</v>
      </c>
      <c r="O4" s="5" t="s">
        <v>50</v>
      </c>
      <c r="P4" s="5" t="s">
        <v>35</v>
      </c>
    </row>
    <row r="5" spans="1:16" x14ac:dyDescent="0.25">
      <c r="A5" s="4" t="s">
        <v>104</v>
      </c>
      <c r="B5" s="4" t="s">
        <v>83</v>
      </c>
      <c r="C5" s="4" t="s">
        <v>84</v>
      </c>
      <c r="D5" s="4">
        <v>59.23708448</v>
      </c>
      <c r="E5" s="4">
        <v>24.692642190000001</v>
      </c>
      <c r="F5" s="5" t="s">
        <v>70</v>
      </c>
      <c r="G5" s="6" t="s">
        <v>68</v>
      </c>
      <c r="H5" s="5">
        <v>16</v>
      </c>
      <c r="I5" s="5">
        <f t="shared" si="0"/>
        <v>4.8</v>
      </c>
      <c r="J5" s="5" t="s">
        <v>69</v>
      </c>
      <c r="K5" s="5">
        <v>8</v>
      </c>
      <c r="L5" s="5" t="s">
        <v>72</v>
      </c>
      <c r="M5" s="5" t="s">
        <v>45</v>
      </c>
      <c r="N5" s="5" t="s">
        <v>43</v>
      </c>
      <c r="O5" s="5" t="s">
        <v>110</v>
      </c>
      <c r="P5" s="5" t="s">
        <v>35</v>
      </c>
    </row>
    <row r="6" spans="1:16" x14ac:dyDescent="0.25">
      <c r="A6" s="4" t="s">
        <v>105</v>
      </c>
      <c r="B6" s="4" t="s">
        <v>85</v>
      </c>
      <c r="C6" s="4" t="s">
        <v>86</v>
      </c>
      <c r="D6" s="4">
        <v>59.236763230000001</v>
      </c>
      <c r="E6" s="4">
        <v>24.69313665</v>
      </c>
      <c r="F6" s="5" t="s">
        <v>70</v>
      </c>
      <c r="G6" s="6" t="s">
        <v>68</v>
      </c>
      <c r="H6" s="5">
        <v>16</v>
      </c>
      <c r="I6" s="5">
        <f t="shared" si="0"/>
        <v>4.8</v>
      </c>
      <c r="J6" s="5" t="s">
        <v>69</v>
      </c>
      <c r="K6" s="5">
        <v>8</v>
      </c>
      <c r="L6" s="5" t="s">
        <v>73</v>
      </c>
      <c r="M6" s="5" t="s">
        <v>45</v>
      </c>
      <c r="N6" s="5" t="s">
        <v>43</v>
      </c>
      <c r="O6" s="5" t="s">
        <v>110</v>
      </c>
      <c r="P6" s="5" t="s">
        <v>109</v>
      </c>
    </row>
    <row r="7" spans="1:16" x14ac:dyDescent="0.25">
      <c r="A7" s="4" t="s">
        <v>62</v>
      </c>
      <c r="B7" s="4" t="s">
        <v>97</v>
      </c>
      <c r="C7" s="4" t="s">
        <v>98</v>
      </c>
      <c r="D7" s="4">
        <v>59.235166820000003</v>
      </c>
      <c r="E7" s="4">
        <v>24.696958330000001</v>
      </c>
      <c r="F7" s="5" t="s">
        <v>70</v>
      </c>
      <c r="G7" s="6" t="s">
        <v>68</v>
      </c>
      <c r="H7" s="5">
        <v>16</v>
      </c>
      <c r="I7" s="5">
        <f t="shared" si="0"/>
        <v>4.8</v>
      </c>
      <c r="J7" s="5" t="s">
        <v>69</v>
      </c>
      <c r="K7" s="5">
        <v>8</v>
      </c>
      <c r="L7" s="5" t="s">
        <v>71</v>
      </c>
      <c r="M7" s="5" t="s">
        <v>45</v>
      </c>
      <c r="N7" s="5" t="s">
        <v>43</v>
      </c>
      <c r="O7" s="5" t="s">
        <v>50</v>
      </c>
      <c r="P7" s="5" t="s">
        <v>35</v>
      </c>
    </row>
    <row r="8" spans="1:16" x14ac:dyDescent="0.25">
      <c r="A8" s="4" t="s">
        <v>63</v>
      </c>
      <c r="B8" s="4" t="s">
        <v>95</v>
      </c>
      <c r="C8" s="4" t="s">
        <v>96</v>
      </c>
      <c r="D8" s="4">
        <v>59.235463180000004</v>
      </c>
      <c r="E8" s="4">
        <v>24.696328520000002</v>
      </c>
      <c r="F8" s="5" t="s">
        <v>70</v>
      </c>
      <c r="G8" s="6" t="s">
        <v>68</v>
      </c>
      <c r="H8" s="5">
        <v>16</v>
      </c>
      <c r="I8" s="5">
        <f t="shared" si="0"/>
        <v>4.8</v>
      </c>
      <c r="J8" s="5" t="s">
        <v>69</v>
      </c>
      <c r="K8" s="5">
        <v>8</v>
      </c>
      <c r="L8" s="5" t="s">
        <v>71</v>
      </c>
      <c r="M8" s="5" t="s">
        <v>45</v>
      </c>
      <c r="N8" s="5" t="s">
        <v>43</v>
      </c>
      <c r="O8" s="5" t="s">
        <v>50</v>
      </c>
      <c r="P8" s="5" t="s">
        <v>35</v>
      </c>
    </row>
    <row r="9" spans="1:16" x14ac:dyDescent="0.25">
      <c r="A9" s="4" t="s">
        <v>64</v>
      </c>
      <c r="B9" s="4" t="s">
        <v>93</v>
      </c>
      <c r="C9" s="4" t="s">
        <v>94</v>
      </c>
      <c r="D9" s="4">
        <v>59.235762389999998</v>
      </c>
      <c r="E9" s="4">
        <v>24.69569912</v>
      </c>
      <c r="F9" s="5" t="s">
        <v>70</v>
      </c>
      <c r="G9" s="6" t="s">
        <v>68</v>
      </c>
      <c r="H9" s="5">
        <v>16</v>
      </c>
      <c r="I9" s="5">
        <f t="shared" si="0"/>
        <v>4.8</v>
      </c>
      <c r="J9" s="5" t="s">
        <v>69</v>
      </c>
      <c r="K9" s="5">
        <v>8</v>
      </c>
      <c r="L9" s="5" t="s">
        <v>71</v>
      </c>
      <c r="M9" s="5" t="s">
        <v>45</v>
      </c>
      <c r="N9" s="5" t="s">
        <v>43</v>
      </c>
      <c r="O9" s="5" t="s">
        <v>50</v>
      </c>
      <c r="P9" s="5" t="s">
        <v>34</v>
      </c>
    </row>
    <row r="10" spans="1:16" x14ac:dyDescent="0.25">
      <c r="A10" s="4" t="s">
        <v>65</v>
      </c>
      <c r="B10" s="4" t="s">
        <v>91</v>
      </c>
      <c r="C10" s="4" t="s">
        <v>92</v>
      </c>
      <c r="D10" s="4">
        <v>59.236059009999998</v>
      </c>
      <c r="E10" s="4">
        <v>24.695062</v>
      </c>
      <c r="F10" s="5" t="s">
        <v>70</v>
      </c>
      <c r="G10" s="6" t="s">
        <v>68</v>
      </c>
      <c r="H10" s="5">
        <v>16</v>
      </c>
      <c r="I10" s="5">
        <f t="shared" si="0"/>
        <v>4.8</v>
      </c>
      <c r="J10" s="5" t="s">
        <v>69</v>
      </c>
      <c r="K10" s="5">
        <v>8</v>
      </c>
      <c r="L10" s="5" t="s">
        <v>71</v>
      </c>
      <c r="M10" s="5" t="s">
        <v>45</v>
      </c>
      <c r="N10" s="5" t="s">
        <v>43</v>
      </c>
      <c r="O10" s="5" t="s">
        <v>50</v>
      </c>
      <c r="P10" s="5" t="s">
        <v>35</v>
      </c>
    </row>
    <row r="11" spans="1:16" x14ac:dyDescent="0.25">
      <c r="A11" s="4" t="s">
        <v>66</v>
      </c>
      <c r="B11" s="4" t="s">
        <v>89</v>
      </c>
      <c r="C11" s="4" t="s">
        <v>90</v>
      </c>
      <c r="D11" s="4">
        <v>59.236346109999999</v>
      </c>
      <c r="E11" s="4">
        <v>24.694410829999999</v>
      </c>
      <c r="F11" s="5" t="s">
        <v>70</v>
      </c>
      <c r="G11" s="6" t="s">
        <v>68</v>
      </c>
      <c r="H11" s="5">
        <v>16</v>
      </c>
      <c r="I11" s="5">
        <f t="shared" si="0"/>
        <v>4.8</v>
      </c>
      <c r="J11" s="5" t="s">
        <v>69</v>
      </c>
      <c r="K11" s="5">
        <v>8</v>
      </c>
      <c r="L11" s="5" t="s">
        <v>71</v>
      </c>
      <c r="M11" s="5" t="s">
        <v>46</v>
      </c>
      <c r="N11" s="5" t="s">
        <v>43</v>
      </c>
      <c r="O11" s="5" t="s">
        <v>50</v>
      </c>
      <c r="P11" s="5" t="s">
        <v>35</v>
      </c>
    </row>
    <row r="12" spans="1:16" x14ac:dyDescent="0.25">
      <c r="A12" s="4" t="s">
        <v>67</v>
      </c>
      <c r="B12" s="4" t="s">
        <v>87</v>
      </c>
      <c r="C12" s="4" t="s">
        <v>88</v>
      </c>
      <c r="D12" s="4">
        <v>59.236540390000002</v>
      </c>
      <c r="E12" s="4">
        <v>24.69364573</v>
      </c>
      <c r="F12" s="5" t="s">
        <v>70</v>
      </c>
      <c r="G12" s="6" t="s">
        <v>68</v>
      </c>
      <c r="H12" s="5">
        <v>16</v>
      </c>
      <c r="I12" s="5">
        <f t="shared" si="0"/>
        <v>4.8</v>
      </c>
      <c r="J12" s="5" t="s">
        <v>69</v>
      </c>
      <c r="K12" s="5">
        <v>8</v>
      </c>
      <c r="L12" s="5" t="s">
        <v>71</v>
      </c>
      <c r="M12" s="5" t="s">
        <v>46</v>
      </c>
      <c r="N12" s="5" t="s">
        <v>43</v>
      </c>
      <c r="O12" s="5" t="s">
        <v>50</v>
      </c>
      <c r="P12" s="5" t="s">
        <v>34</v>
      </c>
    </row>
    <row r="13" spans="1:16" x14ac:dyDescent="0.25">
      <c r="L13" s="16"/>
      <c r="M13" s="17" t="s">
        <v>42</v>
      </c>
    </row>
    <row r="14" spans="1:16" x14ac:dyDescent="0.25">
      <c r="G14" s="19" t="s">
        <v>74</v>
      </c>
      <c r="H14">
        <f>SUM(H2:H11)</f>
        <v>169</v>
      </c>
      <c r="I14">
        <f>SUM(I2:I11)</f>
        <v>50.699999999999996</v>
      </c>
      <c r="L14" s="16"/>
      <c r="M14" s="5" t="s">
        <v>47</v>
      </c>
    </row>
    <row r="15" spans="1:16" x14ac:dyDescent="0.25">
      <c r="L15" s="16"/>
      <c r="M15" s="15" t="s">
        <v>43</v>
      </c>
    </row>
    <row r="16" spans="1:16" x14ac:dyDescent="0.25">
      <c r="F16" s="20"/>
      <c r="L16" s="16"/>
      <c r="M16" s="5" t="s">
        <v>49</v>
      </c>
    </row>
    <row r="17" spans="6:13" x14ac:dyDescent="0.25">
      <c r="F17" s="20"/>
      <c r="M17" s="5" t="s">
        <v>38</v>
      </c>
    </row>
    <row r="18" spans="6:13" x14ac:dyDescent="0.25">
      <c r="F18" s="20"/>
      <c r="M18" s="15" t="s">
        <v>39</v>
      </c>
    </row>
    <row r="19" spans="6:13" x14ac:dyDescent="0.25">
      <c r="F19" s="20"/>
      <c r="M19" s="5" t="s">
        <v>40</v>
      </c>
    </row>
    <row r="20" spans="6:13" x14ac:dyDescent="0.25">
      <c r="F20" s="20"/>
      <c r="M20" s="5" t="s">
        <v>37</v>
      </c>
    </row>
    <row r="21" spans="6:13" x14ac:dyDescent="0.25">
      <c r="F21" s="20"/>
      <c r="M21" s="5" t="s">
        <v>36</v>
      </c>
    </row>
    <row r="22" spans="6:13" x14ac:dyDescent="0.25">
      <c r="F22" s="20"/>
      <c r="M22" s="15" t="s">
        <v>48</v>
      </c>
    </row>
    <row r="23" spans="6:13" x14ac:dyDescent="0.25">
      <c r="F23" s="20"/>
      <c r="M23" s="15" t="s">
        <v>33</v>
      </c>
    </row>
    <row r="24" spans="6:13" x14ac:dyDescent="0.25">
      <c r="F24" s="20"/>
      <c r="M24" s="15" t="s">
        <v>41</v>
      </c>
    </row>
    <row r="25" spans="6:13" x14ac:dyDescent="0.25">
      <c r="F25" s="20"/>
    </row>
    <row r="26" spans="6:13" x14ac:dyDescent="0.25">
      <c r="F26" s="20"/>
    </row>
  </sheetData>
  <phoneticPr fontId="3" type="noConversion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4d1de4-0f1c-4960-8246-b817c235d130" xsi:nil="true"/>
    <lcf76f155ced4ddcb4097134ff3c332f xmlns="ea706045-ea71-4c94-a5aa-f02449196cc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D94353317F3E4D8475B34FB136EB8A" ma:contentTypeVersion="12" ma:contentTypeDescription="Create a new document." ma:contentTypeScope="" ma:versionID="45af49d5aab3b5ae35419993c10226b1">
  <xsd:schema xmlns:xsd="http://www.w3.org/2001/XMLSchema" xmlns:xs="http://www.w3.org/2001/XMLSchema" xmlns:p="http://schemas.microsoft.com/office/2006/metadata/properties" xmlns:ns2="ac4d1de4-0f1c-4960-8246-b817c235d130" xmlns:ns3="ea706045-ea71-4c94-a5aa-f02449196cc2" targetNamespace="http://schemas.microsoft.com/office/2006/metadata/properties" ma:root="true" ma:fieldsID="d3fb720de8a3e36e20a7b8c671365e90" ns2:_="" ns3:_="">
    <xsd:import namespace="ac4d1de4-0f1c-4960-8246-b817c235d130"/>
    <xsd:import namespace="ea706045-ea71-4c94-a5aa-f02449196cc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4d1de4-0f1c-4960-8246-b817c235d13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6eeadc6c-d01d-48c9-9192-03fc9c75bb9e}" ma:internalName="TaxCatchAll" ma:showField="CatchAllData" ma:web="ac4d1de4-0f1c-4960-8246-b817c235d1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06045-ea71-4c94-a5aa-f02449196c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6fd3e88-c72f-46b2-820a-3eb6e34532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B85956-84DF-4B7B-A630-CDC5C762A6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6948D2-0B4D-4A1A-A6D0-03FD6C61B895}">
  <ds:schemaRefs>
    <ds:schemaRef ds:uri="http://schemas.microsoft.com/office/2006/metadata/properties"/>
    <ds:schemaRef ds:uri="http://schemas.microsoft.com/office/infopath/2007/PartnerControls"/>
    <ds:schemaRef ds:uri="ac4d1de4-0f1c-4960-8246-b817c235d130"/>
    <ds:schemaRef ds:uri="ea706045-ea71-4c94-a5aa-f02449196cc2"/>
  </ds:schemaRefs>
</ds:datastoreItem>
</file>

<file path=customXml/itemProps3.xml><?xml version="1.0" encoding="utf-8"?>
<ds:datastoreItem xmlns:ds="http://schemas.openxmlformats.org/officeDocument/2006/customXml" ds:itemID="{CAA42233-E6B7-479F-9B44-915B7CFB5C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4d1de4-0f1c-4960-8246-b817c235d130"/>
    <ds:schemaRef ds:uri="ea706045-ea71-4c94-a5aa-f02449196c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Valgustid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Pääro Erki</dc:creator>
  <cp:keywords/>
  <dc:description/>
  <cp:lastModifiedBy>Pääro Erki</cp:lastModifiedBy>
  <cp:revision/>
  <cp:lastPrinted>2023-02-13T08:22:29Z</cp:lastPrinted>
  <dcterms:created xsi:type="dcterms:W3CDTF">2022-09-08T10:50:17Z</dcterms:created>
  <dcterms:modified xsi:type="dcterms:W3CDTF">2024-09-26T08:48:35Z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0x01010071D94353317F3E4D8475B34FB136EB8A</vt:lpwstr>
  </property>
  <property fmtid="{D5CDD505-2E9C-101B-9397-08002B2CF9AE}" pid="3" name="MediaServiceImageTags">
    <vt:lpwstr/>
  </property>
</Properties>
</file>