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Meditsiin\TERVISEAMETI KOOLITUSED\Aruanded TA-le 2025\"/>
    </mc:Choice>
  </mc:AlternateContent>
  <bookViews>
    <workbookView xWindow="-105" yWindow="-105" windowWidth="19260" windowHeight="816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C35" i="1" l="1"/>
  <c r="C19" i="1" l="1"/>
  <c r="C37" i="1"/>
  <c r="C27" i="1"/>
  <c r="C57" i="1" l="1"/>
  <c r="D43" i="1"/>
  <c r="D41" i="1"/>
  <c r="E47" i="1" l="1"/>
</calcChain>
</file>

<file path=xl/sharedStrings.xml><?xml version="1.0" encoding="utf-8"?>
<sst xmlns="http://schemas.openxmlformats.org/spreadsheetml/2006/main" count="101" uniqueCount="52">
  <si>
    <t>MIMMS</t>
  </si>
  <si>
    <t>HMIMMS</t>
  </si>
  <si>
    <t>TEKE</t>
  </si>
  <si>
    <t>Osaleja</t>
  </si>
  <si>
    <t>Kursus</t>
  </si>
  <si>
    <t>õpilane</t>
  </si>
  <si>
    <t>instruktor</t>
  </si>
  <si>
    <t>Osaleja hind (€)</t>
  </si>
  <si>
    <t xml:space="preserve">Osalejate arv </t>
  </si>
  <si>
    <t>Toetuse summa (€)</t>
  </si>
  <si>
    <t>KULUARUANNE</t>
  </si>
  <si>
    <t>Kulu periood:</t>
  </si>
  <si>
    <t>KOKKU:</t>
  </si>
  <si>
    <t>Toetuse saaja pank:</t>
  </si>
  <si>
    <t>Koostaja:</t>
  </si>
  <si>
    <t>Summa (€)</t>
  </si>
  <si>
    <t>Kulud:</t>
  </si>
  <si>
    <t>Konto</t>
  </si>
  <si>
    <t>Konto nimetus</t>
  </si>
  <si>
    <t>Esindus- ja vastuvõtukulud (va kingitused)</t>
  </si>
  <si>
    <t>Muud koolituse korraldamisega seotud kulud</t>
  </si>
  <si>
    <t>Töötasud võlaõiguslike lepingute alusel</t>
  </si>
  <si>
    <t>Sotsiaalmaks töötasudelt ja toetustelt</t>
  </si>
  <si>
    <t>Töötuskindlustusmakse</t>
  </si>
  <si>
    <t>SEB Pank EE891010220034796011 (BIC/SWIFT: EEUHEE2X)</t>
  </si>
  <si>
    <t>SEB Pank EE221010220027690221 (BIC/SWIFT: EEUHEE2X) </t>
  </si>
  <si>
    <t>Swedbank EE932200221023778606 (BIC/SWIFT: HABAEE2X)</t>
  </si>
  <si>
    <t>LHV Pank EE777700771003813400 (BIC/SWIFT: LHVBEE22)</t>
  </si>
  <si>
    <t>Luminor Bank EE701700017001577198 (BIC/SWIFT: RIKOEE22)</t>
  </si>
  <si>
    <t xml:space="preserve">Toetuse saaja viitenumber: 2800082844  (Selgitusse märkida lepingu number) </t>
  </si>
  <si>
    <t>Neve Vendt</t>
  </si>
  <si>
    <t>Kaitseväe Akadeemia</t>
  </si>
  <si>
    <t>neve.vendt@mil.ee</t>
  </si>
  <si>
    <t>sõja- ja katastroofimeditsiinikeskuse juhataja</t>
  </si>
  <si>
    <t>tel 5383 5546</t>
  </si>
  <si>
    <t>Koolitusteenused</t>
  </si>
  <si>
    <t>VÄLISED KURSUSED</t>
  </si>
  <si>
    <t>55245000</t>
  </si>
  <si>
    <t>55004000</t>
  </si>
  <si>
    <t>50050000</t>
  </si>
  <si>
    <t>50600000</t>
  </si>
  <si>
    <t>50604000</t>
  </si>
  <si>
    <t>55249000</t>
  </si>
  <si>
    <t>KVA</t>
  </si>
  <si>
    <t>VÄLINE</t>
  </si>
  <si>
    <t xml:space="preserve">koostööleping nr 4.2-3/1991 </t>
  </si>
  <si>
    <t xml:space="preserve">Lisa </t>
  </si>
  <si>
    <t>01.04.2025-30.04.2025</t>
  </si>
  <si>
    <t>TEKE kokku</t>
  </si>
  <si>
    <t>MIMMS kokku:</t>
  </si>
  <si>
    <t>KVA 15.05.2025 kirja juurde</t>
  </si>
  <si>
    <t>HMIMMS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</si>
</sst>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333333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sz val="10"/>
      <color rgb="FF000000"/>
      <name val="Arial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6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4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18" fillId="0" borderId="3" xfId="0" applyNumberFormat="1" applyFont="1" applyFill="1" applyBorder="1" applyAlignment="1">
      <alignment horizontal="right" wrapText="1"/>
    </xf>
    <xf numFmtId="49" fontId="18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center"/>
    </xf>
    <xf numFmtId="4" fontId="19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4" fontId="11" fillId="0" borderId="0" xfId="0" applyNumberFormat="1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top"/>
    </xf>
    <xf numFmtId="4" fontId="3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top"/>
    </xf>
    <xf numFmtId="49" fontId="17" fillId="0" borderId="1" xfId="0" applyNumberFormat="1" applyFont="1" applyFill="1" applyBorder="1" applyAlignment="1">
      <alignment horizontal="left" vertical="top" wrapText="1"/>
    </xf>
    <xf numFmtId="2" fontId="11" fillId="0" borderId="1" xfId="0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top" wrapText="1"/>
    </xf>
    <xf numFmtId="2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ve.vendt@m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E32" sqref="E32"/>
    </sheetView>
  </sheetViews>
  <sheetFormatPr defaultColWidth="9.140625" defaultRowHeight="15" x14ac:dyDescent="0.25"/>
  <cols>
    <col min="1" max="1" width="26.42578125" style="2" customWidth="1"/>
    <col min="2" max="2" width="30.5703125" style="2" customWidth="1"/>
    <col min="3" max="3" width="14.7109375" style="8" customWidth="1"/>
    <col min="4" max="4" width="16.28515625" style="5" customWidth="1"/>
    <col min="5" max="5" width="18.5703125" style="5" customWidth="1"/>
    <col min="6" max="6" width="6.42578125" style="16" customWidth="1"/>
    <col min="7" max="16384" width="9.140625" style="2"/>
  </cols>
  <sheetData>
    <row r="1" spans="1:6" x14ac:dyDescent="0.25">
      <c r="E1" s="9" t="s">
        <v>46</v>
      </c>
      <c r="F1" s="15"/>
    </row>
    <row r="2" spans="1:6" x14ac:dyDescent="0.25">
      <c r="E2" s="59" t="s">
        <v>50</v>
      </c>
    </row>
    <row r="3" spans="1:6" ht="19.5" x14ac:dyDescent="0.25">
      <c r="A3" s="10" t="s">
        <v>10</v>
      </c>
    </row>
    <row r="4" spans="1:6" s="19" customFormat="1" ht="17.25" x14ac:dyDescent="0.25">
      <c r="A4" s="35" t="s">
        <v>45</v>
      </c>
      <c r="C4" s="29"/>
      <c r="D4" s="20"/>
      <c r="E4" s="20"/>
      <c r="F4" s="21"/>
    </row>
    <row r="5" spans="1:6" s="3" customFormat="1" x14ac:dyDescent="0.25">
      <c r="C5" s="1"/>
      <c r="D5" s="14"/>
      <c r="E5" s="14"/>
      <c r="F5" s="17"/>
    </row>
    <row r="6" spans="1:6" s="3" customFormat="1" x14ac:dyDescent="0.25">
      <c r="A6" s="3" t="s">
        <v>11</v>
      </c>
      <c r="B6" s="11" t="s">
        <v>47</v>
      </c>
      <c r="C6" s="1"/>
      <c r="D6" s="13"/>
      <c r="E6" s="14"/>
      <c r="F6" s="17"/>
    </row>
    <row r="7" spans="1:6" s="3" customFormat="1" x14ac:dyDescent="0.25">
      <c r="C7" s="12"/>
      <c r="D7" s="13"/>
      <c r="E7" s="14"/>
      <c r="F7" s="17"/>
    </row>
    <row r="8" spans="1:6" s="3" customFormat="1" x14ac:dyDescent="0.25">
      <c r="A8" s="34" t="s">
        <v>16</v>
      </c>
      <c r="B8" s="34"/>
      <c r="C8" s="42"/>
      <c r="D8" s="13"/>
      <c r="E8" s="14"/>
      <c r="F8" s="17"/>
    </row>
    <row r="9" spans="1:6" s="3" customFormat="1" x14ac:dyDescent="0.25">
      <c r="A9" s="43" t="s">
        <v>17</v>
      </c>
      <c r="B9" s="44" t="s">
        <v>18</v>
      </c>
      <c r="C9" s="45" t="s">
        <v>15</v>
      </c>
      <c r="D9" s="13"/>
      <c r="E9" s="14"/>
      <c r="F9" s="17"/>
    </row>
    <row r="10" spans="1:6" s="3" customFormat="1" x14ac:dyDescent="0.25">
      <c r="A10" s="58" t="s">
        <v>36</v>
      </c>
      <c r="B10" s="58"/>
      <c r="C10" s="58"/>
      <c r="D10" s="13"/>
      <c r="E10" s="14"/>
      <c r="F10" s="17"/>
    </row>
    <row r="11" spans="1:6" s="3" customFormat="1" x14ac:dyDescent="0.25">
      <c r="A11" s="40">
        <v>55245000</v>
      </c>
      <c r="B11" s="46" t="s">
        <v>35</v>
      </c>
      <c r="C11" s="41">
        <v>2938.31</v>
      </c>
      <c r="D11" s="62"/>
      <c r="E11" s="14"/>
      <c r="F11" s="17"/>
    </row>
    <row r="12" spans="1:6" s="3" customFormat="1" x14ac:dyDescent="0.25">
      <c r="A12" s="40"/>
      <c r="B12" s="46"/>
      <c r="C12" s="41"/>
      <c r="D12" s="62"/>
      <c r="E12" s="14"/>
      <c r="F12" s="17"/>
    </row>
    <row r="13" spans="1:6" s="3" customFormat="1" x14ac:dyDescent="0.25">
      <c r="A13" s="63" t="s">
        <v>2</v>
      </c>
      <c r="B13" s="63"/>
      <c r="C13" s="63"/>
      <c r="D13" s="64"/>
      <c r="E13" s="14"/>
      <c r="F13" s="17"/>
    </row>
    <row r="14" spans="1:6" s="3" customFormat="1" ht="30" x14ac:dyDescent="0.25">
      <c r="A14" s="40">
        <v>55004000</v>
      </c>
      <c r="B14" s="65" t="s">
        <v>19</v>
      </c>
      <c r="C14" s="66">
        <v>5479.67</v>
      </c>
      <c r="D14" s="64"/>
      <c r="E14" s="14"/>
      <c r="F14" s="17"/>
    </row>
    <row r="15" spans="1:6" s="3" customFormat="1" ht="30" x14ac:dyDescent="0.25">
      <c r="A15" s="67" t="s">
        <v>42</v>
      </c>
      <c r="B15" s="68" t="s">
        <v>20</v>
      </c>
      <c r="C15" s="69">
        <v>729</v>
      </c>
      <c r="D15" s="64"/>
      <c r="E15" s="14"/>
      <c r="F15" s="17"/>
    </row>
    <row r="16" spans="1:6" s="3" customFormat="1" ht="30" x14ac:dyDescent="0.25">
      <c r="A16" s="67" t="s">
        <v>39</v>
      </c>
      <c r="B16" s="68" t="s">
        <v>21</v>
      </c>
      <c r="C16" s="69">
        <v>3576</v>
      </c>
      <c r="D16" s="64"/>
      <c r="E16" s="14"/>
      <c r="F16" s="17"/>
    </row>
    <row r="17" spans="1:10" s="3" customFormat="1" ht="30" x14ac:dyDescent="0.25">
      <c r="A17" s="67" t="s">
        <v>40</v>
      </c>
      <c r="B17" s="68" t="s">
        <v>22</v>
      </c>
      <c r="C17" s="69">
        <v>1180.08</v>
      </c>
      <c r="D17" s="64"/>
      <c r="E17" s="14"/>
      <c r="F17" s="17"/>
    </row>
    <row r="18" spans="1:10" s="3" customFormat="1" x14ac:dyDescent="0.25">
      <c r="A18" s="67" t="s">
        <v>41</v>
      </c>
      <c r="B18" s="68" t="s">
        <v>23</v>
      </c>
      <c r="C18" s="66">
        <v>28.619999999999997</v>
      </c>
      <c r="D18" s="64"/>
      <c r="E18" s="14"/>
      <c r="F18" s="17"/>
    </row>
    <row r="19" spans="1:10" s="3" customFormat="1" x14ac:dyDescent="0.25">
      <c r="A19" s="70"/>
      <c r="B19" s="71" t="s">
        <v>48</v>
      </c>
      <c r="C19" s="55">
        <f>SUM(C14:C18)</f>
        <v>10993.37</v>
      </c>
      <c r="D19" s="64"/>
      <c r="E19" s="14"/>
      <c r="F19" s="17"/>
    </row>
    <row r="20" spans="1:10" s="3" customFormat="1" x14ac:dyDescent="0.25">
      <c r="A20" s="72" t="s">
        <v>1</v>
      </c>
      <c r="B20" s="73"/>
      <c r="C20" s="74"/>
      <c r="D20" s="64"/>
      <c r="E20" s="14"/>
      <c r="F20" s="17"/>
    </row>
    <row r="21" spans="1:10" s="3" customFormat="1" x14ac:dyDescent="0.25">
      <c r="A21" s="47" t="s">
        <v>37</v>
      </c>
      <c r="B21" s="75" t="s">
        <v>35</v>
      </c>
      <c r="C21" s="66">
        <v>1626.96</v>
      </c>
      <c r="D21" s="64"/>
      <c r="E21" s="14"/>
      <c r="F21" s="17"/>
      <c r="H21" s="37"/>
      <c r="I21" s="37"/>
      <c r="J21" s="37"/>
    </row>
    <row r="22" spans="1:10" s="3" customFormat="1" ht="30" x14ac:dyDescent="0.25">
      <c r="A22" s="47" t="s">
        <v>38</v>
      </c>
      <c r="B22" s="48" t="s">
        <v>19</v>
      </c>
      <c r="C22" s="69">
        <v>3206.21</v>
      </c>
      <c r="D22" s="64"/>
      <c r="E22" s="14"/>
      <c r="F22" s="17"/>
      <c r="H22" s="37"/>
      <c r="I22" s="38"/>
      <c r="J22" s="37"/>
    </row>
    <row r="23" spans="1:10" s="3" customFormat="1" ht="30" x14ac:dyDescent="0.25">
      <c r="A23" s="67" t="s">
        <v>42</v>
      </c>
      <c r="B23" s="68" t="s">
        <v>20</v>
      </c>
      <c r="C23" s="69">
        <v>2902.91</v>
      </c>
      <c r="D23" s="64"/>
      <c r="E23" s="14"/>
      <c r="F23" s="17"/>
      <c r="H23" s="37"/>
      <c r="I23" s="39"/>
      <c r="J23" s="37"/>
    </row>
    <row r="24" spans="1:10" s="3" customFormat="1" ht="30" x14ac:dyDescent="0.25">
      <c r="A24" s="47" t="s">
        <v>39</v>
      </c>
      <c r="B24" s="48" t="s">
        <v>21</v>
      </c>
      <c r="C24" s="49">
        <v>0</v>
      </c>
      <c r="D24" s="64"/>
      <c r="E24" s="14"/>
      <c r="F24" s="17"/>
      <c r="H24" s="37"/>
      <c r="I24" s="39"/>
      <c r="J24" s="37"/>
    </row>
    <row r="25" spans="1:10" s="3" customFormat="1" ht="30" x14ac:dyDescent="0.25">
      <c r="A25" s="47" t="s">
        <v>40</v>
      </c>
      <c r="B25" s="48" t="s">
        <v>22</v>
      </c>
      <c r="C25" s="49">
        <v>0</v>
      </c>
      <c r="D25" s="64"/>
      <c r="E25" s="14"/>
      <c r="F25" s="17"/>
      <c r="H25" s="37"/>
      <c r="I25" s="37"/>
      <c r="J25" s="37"/>
    </row>
    <row r="26" spans="1:10" s="3" customFormat="1" x14ac:dyDescent="0.25">
      <c r="A26" s="47" t="s">
        <v>41</v>
      </c>
      <c r="B26" s="48" t="s">
        <v>23</v>
      </c>
      <c r="C26" s="49">
        <v>0</v>
      </c>
      <c r="D26" s="64"/>
      <c r="E26" s="14"/>
      <c r="F26" s="17"/>
      <c r="H26" s="36"/>
      <c r="I26" s="36"/>
      <c r="J26" s="36"/>
    </row>
    <row r="27" spans="1:10" s="3" customFormat="1" x14ac:dyDescent="0.25">
      <c r="A27" s="50"/>
      <c r="B27" s="52" t="s">
        <v>51</v>
      </c>
      <c r="C27" s="56">
        <f>SUM(C21:C26)</f>
        <v>7736.08</v>
      </c>
      <c r="D27" s="64"/>
      <c r="E27" s="14"/>
      <c r="F27" s="17"/>
      <c r="H27" s="36"/>
      <c r="I27" s="36"/>
      <c r="J27" s="36"/>
    </row>
    <row r="28" spans="1:10" s="3" customFormat="1" x14ac:dyDescent="0.25">
      <c r="A28" s="72" t="s">
        <v>0</v>
      </c>
      <c r="B28" s="73"/>
      <c r="C28" s="74"/>
      <c r="D28" s="64"/>
      <c r="E28" s="14"/>
      <c r="F28" s="17"/>
    </row>
    <row r="29" spans="1:10" s="3" customFormat="1" x14ac:dyDescent="0.25">
      <c r="A29" s="67" t="s">
        <v>37</v>
      </c>
      <c r="B29" s="76" t="s">
        <v>35</v>
      </c>
      <c r="C29" s="66">
        <v>2494.35</v>
      </c>
      <c r="D29" s="64"/>
      <c r="F29" s="17"/>
    </row>
    <row r="30" spans="1:10" s="3" customFormat="1" ht="30" x14ac:dyDescent="0.25">
      <c r="A30" s="67" t="s">
        <v>38</v>
      </c>
      <c r="B30" s="68" t="s">
        <v>19</v>
      </c>
      <c r="C30" s="66">
        <v>155.68</v>
      </c>
      <c r="D30" s="64"/>
      <c r="E30" s="14"/>
      <c r="F30" s="17"/>
      <c r="G30" s="57"/>
    </row>
    <row r="31" spans="1:10" s="3" customFormat="1" ht="30" x14ac:dyDescent="0.25">
      <c r="A31" s="67" t="s">
        <v>39</v>
      </c>
      <c r="B31" s="68" t="s">
        <v>21</v>
      </c>
      <c r="C31" s="49">
        <v>448</v>
      </c>
      <c r="D31" s="64"/>
      <c r="E31" s="14"/>
      <c r="F31" s="17"/>
    </row>
    <row r="32" spans="1:10" s="3" customFormat="1" ht="30" x14ac:dyDescent="0.25">
      <c r="A32" s="67" t="s">
        <v>40</v>
      </c>
      <c r="B32" s="68" t="s">
        <v>22</v>
      </c>
      <c r="C32" s="49">
        <v>147.84</v>
      </c>
      <c r="D32" s="64"/>
      <c r="E32" s="14"/>
      <c r="F32" s="17"/>
    </row>
    <row r="33" spans="1:11" s="3" customFormat="1" x14ac:dyDescent="0.25">
      <c r="A33" s="67" t="s">
        <v>41</v>
      </c>
      <c r="B33" s="68" t="s">
        <v>23</v>
      </c>
      <c r="C33" s="49">
        <v>3.58</v>
      </c>
      <c r="D33" s="64"/>
      <c r="E33" s="14"/>
      <c r="F33" s="17"/>
    </row>
    <row r="34" spans="1:11" s="3" customFormat="1" ht="30" x14ac:dyDescent="0.25">
      <c r="A34" s="67" t="s">
        <v>42</v>
      </c>
      <c r="B34" s="68" t="s">
        <v>20</v>
      </c>
      <c r="C34" s="77">
        <v>110</v>
      </c>
      <c r="D34" s="64"/>
      <c r="E34" s="14"/>
      <c r="F34" s="17"/>
    </row>
    <row r="35" spans="1:11" s="3" customFormat="1" x14ac:dyDescent="0.25">
      <c r="A35" s="51"/>
      <c r="B35" s="53" t="s">
        <v>49</v>
      </c>
      <c r="C35" s="54">
        <f>SUM(C29:C34)</f>
        <v>3359.45</v>
      </c>
      <c r="D35" s="64"/>
      <c r="E35" s="14"/>
      <c r="F35" s="17"/>
    </row>
    <row r="36" spans="1:11" s="3" customFormat="1" x14ac:dyDescent="0.25">
      <c r="A36" s="51"/>
      <c r="B36" s="48"/>
      <c r="C36" s="54"/>
      <c r="D36" s="64"/>
      <c r="E36" s="14"/>
      <c r="F36" s="17"/>
    </row>
    <row r="37" spans="1:11" s="3" customFormat="1" x14ac:dyDescent="0.25">
      <c r="A37" s="55"/>
      <c r="B37" s="78" t="s">
        <v>12</v>
      </c>
      <c r="C37" s="79">
        <f>C19+C27+C35</f>
        <v>22088.9</v>
      </c>
      <c r="D37" s="64"/>
      <c r="E37" s="14"/>
      <c r="F37" s="17"/>
    </row>
    <row r="38" spans="1:11" s="3" customFormat="1" x14ac:dyDescent="0.25">
      <c r="A38" s="36"/>
      <c r="B38" s="80"/>
      <c r="C38" s="81"/>
      <c r="D38" s="64"/>
      <c r="E38" s="14"/>
      <c r="F38" s="17"/>
    </row>
    <row r="39" spans="1:11" x14ac:dyDescent="0.25">
      <c r="A39" s="70" t="s">
        <v>43</v>
      </c>
      <c r="B39" s="80"/>
      <c r="C39" s="81"/>
      <c r="D39" s="64"/>
    </row>
    <row r="40" spans="1:11" s="1" customFormat="1" x14ac:dyDescent="0.25">
      <c r="A40" s="82" t="s">
        <v>4</v>
      </c>
      <c r="B40" s="82" t="s">
        <v>3</v>
      </c>
      <c r="C40" s="82" t="s">
        <v>8</v>
      </c>
      <c r="D40" s="83" t="s">
        <v>7</v>
      </c>
      <c r="E40" s="4" t="s">
        <v>9</v>
      </c>
      <c r="F40" s="18"/>
    </row>
    <row r="41" spans="1:11" x14ac:dyDescent="0.25">
      <c r="A41" s="84" t="s">
        <v>0</v>
      </c>
      <c r="B41" s="84" t="s">
        <v>5</v>
      </c>
      <c r="C41" s="60">
        <v>15</v>
      </c>
      <c r="D41" s="85">
        <f>E41/C41</f>
        <v>223.96333333333331</v>
      </c>
      <c r="E41" s="6">
        <v>3359.45</v>
      </c>
      <c r="H41" s="28"/>
    </row>
    <row r="42" spans="1:11" x14ac:dyDescent="0.25">
      <c r="A42" s="84" t="s">
        <v>0</v>
      </c>
      <c r="B42" s="84" t="s">
        <v>6</v>
      </c>
      <c r="C42" s="60">
        <v>3</v>
      </c>
      <c r="D42" s="85"/>
      <c r="E42" s="6"/>
    </row>
    <row r="43" spans="1:11" x14ac:dyDescent="0.25">
      <c r="A43" s="84" t="s">
        <v>1</v>
      </c>
      <c r="B43" s="84" t="s">
        <v>5</v>
      </c>
      <c r="C43" s="61">
        <v>20</v>
      </c>
      <c r="D43" s="85">
        <f>E43/C43</f>
        <v>386.80399999999997</v>
      </c>
      <c r="E43" s="6">
        <v>7736.08</v>
      </c>
      <c r="H43" s="27"/>
    </row>
    <row r="44" spans="1:11" x14ac:dyDescent="0.25">
      <c r="A44" s="84" t="s">
        <v>1</v>
      </c>
      <c r="B44" s="84" t="s">
        <v>6</v>
      </c>
      <c r="C44" s="61">
        <v>0</v>
      </c>
      <c r="D44" s="85"/>
      <c r="E44" s="6"/>
    </row>
    <row r="45" spans="1:11" x14ac:dyDescent="0.25">
      <c r="A45" s="84" t="s">
        <v>2</v>
      </c>
      <c r="B45" s="84" t="s">
        <v>5</v>
      </c>
      <c r="C45" s="61">
        <v>35</v>
      </c>
      <c r="D45" s="86">
        <f>E45/C45</f>
        <v>314.09628571428573</v>
      </c>
      <c r="E45" s="33">
        <v>10993.37</v>
      </c>
      <c r="H45" s="27"/>
    </row>
    <row r="46" spans="1:11" x14ac:dyDescent="0.25">
      <c r="A46" s="84" t="s">
        <v>2</v>
      </c>
      <c r="B46" s="84" t="s">
        <v>6</v>
      </c>
      <c r="C46" s="61">
        <v>13</v>
      </c>
      <c r="D46" s="85"/>
      <c r="E46" s="6"/>
      <c r="G46" s="27"/>
      <c r="H46" s="27"/>
      <c r="I46" s="27"/>
      <c r="J46" s="27"/>
      <c r="K46" s="27"/>
    </row>
    <row r="47" spans="1:11" x14ac:dyDescent="0.25">
      <c r="A47" s="87" t="s">
        <v>12</v>
      </c>
      <c r="B47" s="88"/>
      <c r="C47" s="88"/>
      <c r="D47" s="89"/>
      <c r="E47" s="7">
        <f>SUM(E41,E43,E45)</f>
        <v>22088.9</v>
      </c>
      <c r="F47" s="17"/>
    </row>
    <row r="48" spans="1:11" x14ac:dyDescent="0.25">
      <c r="A48" s="90"/>
      <c r="B48" s="90"/>
      <c r="C48" s="90"/>
      <c r="D48" s="90"/>
      <c r="E48" s="17"/>
      <c r="F48" s="17"/>
    </row>
    <row r="49" spans="1:11" x14ac:dyDescent="0.25">
      <c r="A49" s="70" t="s">
        <v>44</v>
      </c>
      <c r="B49" s="91"/>
      <c r="C49" s="92"/>
      <c r="D49" s="93"/>
      <c r="H49" s="27"/>
    </row>
    <row r="50" spans="1:11" s="1" customFormat="1" x14ac:dyDescent="0.25">
      <c r="A50" s="82" t="s">
        <v>4</v>
      </c>
      <c r="B50" s="82" t="s">
        <v>3</v>
      </c>
      <c r="C50" s="82" t="s">
        <v>8</v>
      </c>
      <c r="D50" s="94"/>
      <c r="E50" s="18"/>
      <c r="F50" s="18"/>
    </row>
    <row r="51" spans="1:11" x14ac:dyDescent="0.25">
      <c r="A51" s="84" t="s">
        <v>0</v>
      </c>
      <c r="B51" s="84" t="s">
        <v>5</v>
      </c>
      <c r="C51" s="60">
        <v>0</v>
      </c>
      <c r="D51" s="95"/>
      <c r="E51" s="16"/>
      <c r="H51" s="28"/>
    </row>
    <row r="52" spans="1:11" x14ac:dyDescent="0.25">
      <c r="A52" s="84" t="s">
        <v>0</v>
      </c>
      <c r="B52" s="84" t="s">
        <v>6</v>
      </c>
      <c r="C52" s="60">
        <v>0</v>
      </c>
      <c r="D52" s="95"/>
      <c r="E52" s="16"/>
    </row>
    <row r="53" spans="1:11" x14ac:dyDescent="0.25">
      <c r="A53" s="84" t="s">
        <v>1</v>
      </c>
      <c r="B53" s="84" t="s">
        <v>5</v>
      </c>
      <c r="C53" s="61">
        <v>26</v>
      </c>
      <c r="D53" s="95"/>
      <c r="E53" s="16"/>
      <c r="H53" s="27"/>
    </row>
    <row r="54" spans="1:11" x14ac:dyDescent="0.25">
      <c r="A54" s="84" t="s">
        <v>1</v>
      </c>
      <c r="B54" s="84" t="s">
        <v>6</v>
      </c>
      <c r="C54" s="61">
        <v>6</v>
      </c>
      <c r="D54" s="96"/>
      <c r="E54" s="16"/>
    </row>
    <row r="55" spans="1:11" x14ac:dyDescent="0.25">
      <c r="A55" s="84" t="s">
        <v>2</v>
      </c>
      <c r="B55" s="84" t="s">
        <v>5</v>
      </c>
      <c r="C55" s="61">
        <v>0</v>
      </c>
      <c r="D55" s="96"/>
      <c r="E55" s="32"/>
      <c r="H55" s="27"/>
    </row>
    <row r="56" spans="1:11" x14ac:dyDescent="0.25">
      <c r="A56" s="84" t="s">
        <v>2</v>
      </c>
      <c r="B56" s="84" t="s">
        <v>6</v>
      </c>
      <c r="C56" s="61">
        <v>0</v>
      </c>
      <c r="D56" s="95"/>
      <c r="E56" s="16"/>
      <c r="G56" s="27"/>
      <c r="H56" s="27"/>
      <c r="I56" s="27"/>
      <c r="J56" s="27"/>
      <c r="K56" s="27"/>
    </row>
    <row r="57" spans="1:11" x14ac:dyDescent="0.25">
      <c r="A57" s="97" t="s">
        <v>12</v>
      </c>
      <c r="B57" s="97"/>
      <c r="C57" s="98">
        <f>C11</f>
        <v>2938.31</v>
      </c>
      <c r="D57" s="95"/>
      <c r="E57" s="16"/>
      <c r="G57" s="27"/>
      <c r="H57" s="27"/>
      <c r="I57" s="27"/>
      <c r="J57" s="27"/>
      <c r="K57" s="27"/>
    </row>
    <row r="58" spans="1:11" x14ac:dyDescent="0.25">
      <c r="A58" s="99"/>
      <c r="B58" s="99"/>
      <c r="C58" s="100"/>
      <c r="D58" s="95"/>
      <c r="E58" s="16"/>
      <c r="G58" s="27"/>
      <c r="H58" s="27"/>
      <c r="I58" s="27"/>
      <c r="J58" s="27"/>
      <c r="K58" s="27"/>
    </row>
    <row r="59" spans="1:11" x14ac:dyDescent="0.25">
      <c r="A59" s="30"/>
      <c r="B59" s="30"/>
      <c r="C59" s="31"/>
      <c r="D59" s="16"/>
      <c r="E59" s="16"/>
      <c r="G59" s="27"/>
      <c r="H59" s="27"/>
      <c r="I59" s="27"/>
      <c r="J59" s="27"/>
      <c r="K59" s="27"/>
    </row>
    <row r="60" spans="1:11" x14ac:dyDescent="0.25">
      <c r="A60" s="30"/>
      <c r="B60" s="30"/>
      <c r="C60" s="31"/>
      <c r="D60" s="16"/>
      <c r="E60" s="16"/>
      <c r="G60" s="27"/>
      <c r="H60" s="27"/>
      <c r="I60" s="27"/>
      <c r="J60" s="27"/>
      <c r="K60" s="27"/>
    </row>
    <row r="61" spans="1:11" x14ac:dyDescent="0.25">
      <c r="A61" s="30"/>
      <c r="B61" s="30"/>
      <c r="C61" s="31"/>
      <c r="D61" s="16"/>
      <c r="E61" s="16"/>
      <c r="G61" s="27"/>
      <c r="H61" s="27"/>
      <c r="I61" s="27"/>
      <c r="J61" s="27"/>
      <c r="K61" s="27"/>
    </row>
    <row r="62" spans="1:11" x14ac:dyDescent="0.25">
      <c r="A62" s="22" t="s">
        <v>13</v>
      </c>
      <c r="B62" s="23"/>
    </row>
    <row r="63" spans="1:11" x14ac:dyDescent="0.25">
      <c r="A63" s="22" t="s">
        <v>24</v>
      </c>
      <c r="B63" s="23"/>
    </row>
    <row r="64" spans="1:11" x14ac:dyDescent="0.25">
      <c r="A64" s="22" t="s">
        <v>25</v>
      </c>
      <c r="B64" s="23"/>
    </row>
    <row r="65" spans="1:2" x14ac:dyDescent="0.25">
      <c r="A65" s="22" t="s">
        <v>26</v>
      </c>
      <c r="B65" s="23"/>
    </row>
    <row r="66" spans="1:2" x14ac:dyDescent="0.25">
      <c r="A66" s="22" t="s">
        <v>27</v>
      </c>
      <c r="B66" s="23"/>
    </row>
    <row r="67" spans="1:2" x14ac:dyDescent="0.25">
      <c r="A67" s="22" t="s">
        <v>28</v>
      </c>
      <c r="B67" s="23"/>
    </row>
    <row r="68" spans="1:2" x14ac:dyDescent="0.25">
      <c r="A68" s="22" t="s">
        <v>29</v>
      </c>
      <c r="B68" s="23"/>
    </row>
    <row r="69" spans="1:2" x14ac:dyDescent="0.25">
      <c r="A69" s="22"/>
      <c r="B69" s="23"/>
    </row>
    <row r="70" spans="1:2" x14ac:dyDescent="0.25">
      <c r="A70" s="22"/>
      <c r="B70" s="23"/>
    </row>
    <row r="71" spans="1:2" x14ac:dyDescent="0.25">
      <c r="A71" s="22"/>
      <c r="B71" s="23"/>
    </row>
    <row r="72" spans="1:2" x14ac:dyDescent="0.25">
      <c r="A72" s="22" t="s">
        <v>14</v>
      </c>
      <c r="B72" s="23"/>
    </row>
    <row r="73" spans="1:2" x14ac:dyDescent="0.25">
      <c r="A73" s="24" t="s">
        <v>30</v>
      </c>
      <c r="B73" s="23"/>
    </row>
    <row r="74" spans="1:2" x14ac:dyDescent="0.25">
      <c r="A74" s="22" t="s">
        <v>31</v>
      </c>
      <c r="B74" s="23"/>
    </row>
    <row r="75" spans="1:2" x14ac:dyDescent="0.25">
      <c r="A75" s="22" t="s">
        <v>33</v>
      </c>
      <c r="B75" s="23"/>
    </row>
    <row r="76" spans="1:2" x14ac:dyDescent="0.25">
      <c r="A76" s="22"/>
      <c r="B76" s="23"/>
    </row>
    <row r="77" spans="1:2" x14ac:dyDescent="0.25">
      <c r="A77" s="22"/>
      <c r="B77" s="23"/>
    </row>
    <row r="78" spans="1:2" x14ac:dyDescent="0.25">
      <c r="A78" s="26" t="s">
        <v>32</v>
      </c>
      <c r="B78" s="23"/>
    </row>
    <row r="79" spans="1:2" x14ac:dyDescent="0.2">
      <c r="A79" s="25" t="s">
        <v>34</v>
      </c>
      <c r="B79" s="23"/>
    </row>
  </sheetData>
  <mergeCells count="6">
    <mergeCell ref="A57:B57"/>
    <mergeCell ref="A47:D47"/>
    <mergeCell ref="A10:C10"/>
    <mergeCell ref="A13:C13"/>
    <mergeCell ref="A20:C20"/>
    <mergeCell ref="A28:C28"/>
  </mergeCells>
  <hyperlinks>
    <hyperlink ref="A7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Tiiu Ilves</cp:lastModifiedBy>
  <cp:lastPrinted>2024-03-01T12:09:36Z</cp:lastPrinted>
  <dcterms:created xsi:type="dcterms:W3CDTF">2024-03-01T12:04:42Z</dcterms:created>
  <dcterms:modified xsi:type="dcterms:W3CDTF">2025-05-15T08:20:40Z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