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mkm.ee/dhs/webdav/969960daf90e9ad63093f30da197376cc51bf017/47809030314/90cbaa15-c69b-4786-832b-639924025de8/"/>
    </mc:Choice>
  </mc:AlternateContent>
  <xr:revisionPtr revIDLastSave="0" documentId="13_ncr:1_{241108A7-5FFE-45BF-A5B8-F519C14092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P ESF+ tegevuste eelarve" sheetId="2" r:id="rId1"/>
  </sheets>
  <definedNames>
    <definedName name="_xlnm._FilterDatabase" localSheetId="0" hidden="1">'THP ESF+ tegevuste eelarve'!$B$52:$B$53</definedName>
    <definedName name="_xlnm.Print_Area" localSheetId="0">'THP ESF+ tegevuste eelarve'!$A$1:$R$28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C26" i="2"/>
  <c r="C24" i="2"/>
  <c r="C25" i="2"/>
  <c r="D13" i="2"/>
  <c r="E13" i="2"/>
  <c r="I16" i="2"/>
  <c r="I15" i="2" s="1"/>
  <c r="I14" i="2"/>
  <c r="I13" i="2" l="1"/>
  <c r="D15" i="2" l="1"/>
  <c r="E15" i="2"/>
  <c r="F15" i="2"/>
  <c r="F13" i="2" s="1"/>
  <c r="I26" i="2" s="1"/>
  <c r="G15" i="2"/>
  <c r="G13" i="2" s="1"/>
  <c r="K27" i="2" s="1"/>
  <c r="H15" i="2"/>
  <c r="H13" i="2" s="1"/>
  <c r="C15" i="2"/>
  <c r="C13" i="2" s="1"/>
  <c r="G26" i="2" l="1"/>
  <c r="E27" i="2"/>
  <c r="M27" i="2"/>
  <c r="K26" i="2"/>
  <c r="M26" i="2"/>
  <c r="I27" i="2"/>
  <c r="E26" i="2"/>
  <c r="G27" i="2"/>
  <c r="C27" i="2"/>
  <c r="E24" i="2" l="1"/>
  <c r="E25" i="2" s="1"/>
  <c r="O26" i="2"/>
  <c r="G25" i="2"/>
  <c r="O27" i="2" l="1"/>
  <c r="K24" i="2" l="1"/>
  <c r="K25" i="2" s="1"/>
  <c r="I24" i="2"/>
  <c r="I25" i="2" s="1"/>
  <c r="M24" i="2" l="1"/>
  <c r="M25" i="2" s="1"/>
  <c r="O24" i="2" l="1"/>
  <c r="O25" i="2" s="1"/>
</calcChain>
</file>

<file path=xl/sharedStrings.xml><?xml version="1.0" encoding="utf-8"?>
<sst xmlns="http://schemas.openxmlformats.org/spreadsheetml/2006/main" count="52" uniqueCount="33">
  <si>
    <t>Aasta</t>
  </si>
  <si>
    <t>Kokku</t>
  </si>
  <si>
    <t>Rea nr</t>
  </si>
  <si>
    <t>Kulukoht</t>
  </si>
  <si>
    <t>1</t>
  </si>
  <si>
    <t>2</t>
  </si>
  <si>
    <t>TAT finantsplaan</t>
  </si>
  <si>
    <t>Finantsallikate jaotus</t>
  </si>
  <si>
    <t>Summa</t>
  </si>
  <si>
    <t>Osakaal (%)</t>
  </si>
  <si>
    <t>TAT elluviija: Eesti Töötukassa</t>
  </si>
  <si>
    <t>Otsesed kulud</t>
  </si>
  <si>
    <t>1.1</t>
  </si>
  <si>
    <t>Abikõlblik kulu</t>
  </si>
  <si>
    <t>Eelarve</t>
  </si>
  <si>
    <t>Majandus- ja infotehnoloogiaministri ...... 2023</t>
  </si>
  <si>
    <t>TAT abikõlblikkuse periood: 01.01.2024-31.12.2029</t>
  </si>
  <si>
    <t>Eelarve kokku (2024-2029)</t>
  </si>
  <si>
    <t>Tööalane rehabilitatsioon</t>
  </si>
  <si>
    <t xml:space="preserve">Abikõlblik kulu </t>
  </si>
  <si>
    <t>Tööturumeetmed</t>
  </si>
  <si>
    <t>Eelarve kokku aastate kaupa</t>
  </si>
  <si>
    <t>sh ESF+ toetus</t>
  </si>
  <si>
    <t>sh riiklik kaasfinantseering</t>
  </si>
  <si>
    <t>Toetus kokku</t>
  </si>
  <si>
    <t>2.1</t>
  </si>
  <si>
    <t>2.2</t>
  </si>
  <si>
    <t>TAT nimi: Tööhõiveprgramm 2024-2029</t>
  </si>
  <si>
    <t>1.2</t>
  </si>
  <si>
    <t>1.2.1</t>
  </si>
  <si>
    <t>Teavitustegevused</t>
  </si>
  <si>
    <t>käskkiri nr ....</t>
  </si>
  <si>
    <t>"Tööhõiveprogramm 2024-2029" Euroopa Sotsiaalfond+ toetatavate tegevuste eelarve kinnitamine"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</si>
</sst>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lightDown">
        <bgColor theme="0" tint="-4.9989318521683403E-2"/>
      </patternFill>
    </fill>
    <fill>
      <patternFill patternType="lightUp">
        <bgColor theme="0" tint="-4.9989318521683403E-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0" borderId="0" xfId="2" applyFont="1"/>
    <xf numFmtId="0" fontId="2" fillId="0" borderId="0" xfId="2" applyFont="1" applyAlignment="1">
      <alignment wrapText="1"/>
    </xf>
    <xf numFmtId="3" fontId="2" fillId="0" borderId="0" xfId="2" applyNumberFormat="1" applyFont="1" applyAlignment="1">
      <alignment horizontal="right"/>
    </xf>
    <xf numFmtId="0" fontId="3" fillId="0" borderId="0" xfId="2" applyFont="1"/>
    <xf numFmtId="0" fontId="7" fillId="0" borderId="0" xfId="0" applyFont="1" applyAlignment="1">
      <alignment horizontal="left" vertical="center" wrapText="1"/>
    </xf>
    <xf numFmtId="0" fontId="2" fillId="0" borderId="0" xfId="2" applyFont="1" applyAlignment="1">
      <alignment vertical="top"/>
    </xf>
    <xf numFmtId="49" fontId="3" fillId="0" borderId="0" xfId="2" applyNumberFormat="1" applyFont="1" applyAlignment="1">
      <alignment vertical="top"/>
    </xf>
    <xf numFmtId="0" fontId="3" fillId="0" borderId="1" xfId="2" applyFont="1" applyBorder="1" applyAlignment="1">
      <alignment horizontal="center" vertical="top" wrapText="1"/>
    </xf>
    <xf numFmtId="3" fontId="3" fillId="0" borderId="1" xfId="2" applyNumberFormat="1" applyFont="1" applyBorder="1" applyAlignment="1">
      <alignment horizontal="center" vertical="top" wrapText="1"/>
    </xf>
    <xf numFmtId="0" fontId="2" fillId="0" borderId="0" xfId="2" applyFont="1" applyAlignment="1">
      <alignment horizontal="center" vertical="top"/>
    </xf>
    <xf numFmtId="0" fontId="2" fillId="0" borderId="1" xfId="2" applyFont="1" applyBorder="1" applyAlignment="1">
      <alignment horizontal="center" vertical="top" wrapText="1"/>
    </xf>
    <xf numFmtId="3" fontId="2" fillId="0" borderId="1" xfId="2" applyNumberFormat="1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0" fontId="2" fillId="0" borderId="0" xfId="2" applyFont="1" applyAlignment="1">
      <alignment horizontal="center"/>
    </xf>
    <xf numFmtId="49" fontId="3" fillId="0" borderId="1" xfId="2" applyNumberFormat="1" applyFont="1" applyBorder="1" applyAlignment="1">
      <alignment horizontal="left" vertical="top"/>
    </xf>
    <xf numFmtId="0" fontId="3" fillId="0" borderId="2" xfId="2" applyFont="1" applyBorder="1" applyAlignment="1">
      <alignment horizontal="left" vertical="top" wrapText="1"/>
    </xf>
    <xf numFmtId="3" fontId="3" fillId="0" borderId="1" xfId="2" applyNumberFormat="1" applyFont="1" applyBorder="1" applyAlignment="1">
      <alignment horizontal="right" vertical="center"/>
    </xf>
    <xf numFmtId="3" fontId="3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horizontal="left" vertical="top" wrapText="1"/>
    </xf>
    <xf numFmtId="3" fontId="3" fillId="0" borderId="0" xfId="2" applyNumberFormat="1" applyFont="1"/>
    <xf numFmtId="3" fontId="2" fillId="0" borderId="0" xfId="2" applyNumberFormat="1" applyFont="1"/>
    <xf numFmtId="49" fontId="3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 wrapText="1"/>
    </xf>
    <xf numFmtId="10" fontId="2" fillId="0" borderId="0" xfId="2" applyNumberFormat="1" applyFont="1" applyAlignment="1">
      <alignment horizontal="right" vertical="center"/>
    </xf>
    <xf numFmtId="3" fontId="2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wrapText="1"/>
    </xf>
    <xf numFmtId="0" fontId="3" fillId="0" borderId="0" xfId="1" applyNumberFormat="1" applyFont="1" applyFill="1" applyBorder="1" applyAlignment="1">
      <alignment horizontal="center"/>
    </xf>
    <xf numFmtId="0" fontId="2" fillId="0" borderId="1" xfId="2" applyFont="1" applyBorder="1" applyAlignment="1">
      <alignment wrapText="1"/>
    </xf>
    <xf numFmtId="0" fontId="3" fillId="0" borderId="1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 vertical="top" wrapText="1" shrinkToFit="1"/>
    </xf>
    <xf numFmtId="3" fontId="3" fillId="0" borderId="1" xfId="2" applyNumberFormat="1" applyFont="1" applyBorder="1" applyAlignment="1">
      <alignment horizontal="right"/>
    </xf>
    <xf numFmtId="3" fontId="3" fillId="3" borderId="1" xfId="2" applyNumberFormat="1" applyFont="1" applyFill="1" applyBorder="1" applyAlignment="1">
      <alignment horizontal="right"/>
    </xf>
    <xf numFmtId="3" fontId="3" fillId="0" borderId="0" xfId="2" applyNumberFormat="1" applyFont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0" xfId="2" applyNumberFormat="1" applyFont="1" applyAlignment="1">
      <alignment horizontal="right"/>
    </xf>
    <xf numFmtId="3" fontId="2" fillId="0" borderId="1" xfId="2" applyNumberFormat="1" applyFont="1" applyBorder="1" applyAlignment="1">
      <alignment horizontal="right"/>
    </xf>
    <xf numFmtId="10" fontId="2" fillId="0" borderId="0" xfId="2" applyNumberFormat="1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wrapText="1"/>
    </xf>
    <xf numFmtId="3" fontId="2" fillId="0" borderId="0" xfId="2" applyNumberFormat="1" applyFont="1" applyAlignment="1">
      <alignment horizontal="left" vertical="top" wrapText="1"/>
    </xf>
    <xf numFmtId="0" fontId="8" fillId="0" borderId="0" xfId="2" applyFont="1" applyAlignment="1">
      <alignment vertical="top"/>
    </xf>
    <xf numFmtId="0" fontId="3" fillId="0" borderId="0" xfId="2" applyFont="1" applyAlignment="1">
      <alignment horizontal="right" vertical="top" wrapText="1"/>
    </xf>
    <xf numFmtId="49" fontId="3" fillId="0" borderId="0" xfId="2" applyNumberFormat="1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3" fontId="3" fillId="0" borderId="0" xfId="2" applyNumberFormat="1" applyFont="1" applyAlignment="1">
      <alignment horizontal="center" vertical="top" wrapText="1"/>
    </xf>
    <xf numFmtId="3" fontId="9" fillId="0" borderId="0" xfId="3" applyNumberFormat="1" applyFont="1" applyAlignment="1">
      <alignment horizontal="right"/>
    </xf>
    <xf numFmtId="49" fontId="2" fillId="0" borderId="0" xfId="2" applyNumberFormat="1" applyFont="1" applyAlignment="1">
      <alignment horizontal="left" vertical="top" wrapText="1"/>
    </xf>
    <xf numFmtId="0" fontId="2" fillId="0" borderId="0" xfId="2" applyFont="1" applyAlignment="1">
      <alignment horizontal="center" vertical="top" wrapText="1"/>
    </xf>
    <xf numFmtId="3" fontId="2" fillId="0" borderId="0" xfId="2" applyNumberFormat="1" applyFont="1" applyAlignment="1">
      <alignment horizontal="center" vertical="top" wrapText="1"/>
    </xf>
    <xf numFmtId="3" fontId="2" fillId="0" borderId="0" xfId="2" applyNumberFormat="1" applyFont="1" applyAlignment="1">
      <alignment horizontal="center" wrapText="1"/>
    </xf>
    <xf numFmtId="0" fontId="4" fillId="0" borderId="0" xfId="2" applyFont="1" applyAlignment="1">
      <alignment horizontal="left" vertical="top" wrapText="1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Alignment="1">
      <alignment horizontal="right" vertical="center" wrapText="1"/>
    </xf>
    <xf numFmtId="49" fontId="2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wrapText="1"/>
    </xf>
    <xf numFmtId="3" fontId="2" fillId="0" borderId="0" xfId="2" applyNumberFormat="1" applyFont="1" applyAlignment="1">
      <alignment horizontal="right" vertical="center" wrapText="1"/>
    </xf>
    <xf numFmtId="10" fontId="8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left" vertical="top" wrapText="1" shrinkToFit="1"/>
    </xf>
    <xf numFmtId="0" fontId="3" fillId="0" borderId="0" xfId="2" applyFont="1" applyAlignment="1">
      <alignment vertical="top" wrapText="1"/>
    </xf>
    <xf numFmtId="49" fontId="2" fillId="0" borderId="0" xfId="2" applyNumberFormat="1" applyFont="1" applyAlignment="1">
      <alignment horizontal="left"/>
    </xf>
    <xf numFmtId="0" fontId="2" fillId="0" borderId="0" xfId="2" applyFont="1" applyAlignment="1">
      <alignment horizontal="left" vertical="top" wrapText="1" indent="1" shrinkToFit="1"/>
    </xf>
    <xf numFmtId="0" fontId="2" fillId="0" borderId="0" xfId="2" applyFont="1" applyAlignment="1">
      <alignment horizontal="left" vertical="top" wrapText="1" indent="1"/>
    </xf>
    <xf numFmtId="0" fontId="3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left" vertical="center"/>
    </xf>
    <xf numFmtId="0" fontId="5" fillId="0" borderId="0" xfId="2" applyFont="1"/>
    <xf numFmtId="0" fontId="6" fillId="0" borderId="0" xfId="2" applyFont="1"/>
    <xf numFmtId="0" fontId="1" fillId="0" borderId="0" xfId="2"/>
    <xf numFmtId="0" fontId="3" fillId="0" borderId="1" xfId="2" applyFont="1" applyBorder="1" applyAlignment="1">
      <alignment horizontal="center"/>
    </xf>
    <xf numFmtId="3" fontId="2" fillId="4" borderId="1" xfId="2" applyNumberFormat="1" applyFont="1" applyFill="1" applyBorder="1" applyAlignment="1">
      <alignment horizontal="right" vertical="center"/>
    </xf>
    <xf numFmtId="0" fontId="2" fillId="2" borderId="1" xfId="2" applyFont="1" applyFill="1" applyBorder="1"/>
    <xf numFmtId="3" fontId="3" fillId="0" borderId="1" xfId="2" applyNumberFormat="1" applyFont="1" applyBorder="1" applyAlignment="1">
      <alignment horizontal="center"/>
    </xf>
    <xf numFmtId="3" fontId="1" fillId="0" borderId="1" xfId="2" applyNumberFormat="1" applyBorder="1" applyAlignment="1">
      <alignment horizontal="right"/>
    </xf>
    <xf numFmtId="4" fontId="2" fillId="0" borderId="0" xfId="2" applyNumberFormat="1" applyFont="1" applyAlignment="1">
      <alignment horizontal="right" vertical="center"/>
    </xf>
    <xf numFmtId="4" fontId="2" fillId="0" borderId="0" xfId="2" applyNumberFormat="1" applyFont="1"/>
    <xf numFmtId="0" fontId="1" fillId="0" borderId="0" xfId="2" applyAlignment="1">
      <alignment horizontal="left" vertical="top" wrapText="1"/>
    </xf>
    <xf numFmtId="4" fontId="10" fillId="0" borderId="0" xfId="2" applyNumberFormat="1" applyFont="1"/>
    <xf numFmtId="3" fontId="2" fillId="0" borderId="4" xfId="2" applyNumberFormat="1" applyFont="1" applyBorder="1" applyAlignment="1">
      <alignment horizontal="right"/>
    </xf>
    <xf numFmtId="3" fontId="3" fillId="0" borderId="4" xfId="2" applyNumberFormat="1" applyFont="1" applyBorder="1"/>
    <xf numFmtId="3" fontId="3" fillId="0" borderId="0" xfId="2" applyNumberFormat="1" applyFont="1" applyAlignment="1">
      <alignment horizontal="left"/>
    </xf>
    <xf numFmtId="0" fontId="3" fillId="0" borderId="1" xfId="1" applyNumberFormat="1" applyFont="1" applyBorder="1" applyAlignment="1">
      <alignment horizontal="center"/>
    </xf>
    <xf numFmtId="4" fontId="2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3" fontId="1" fillId="0" borderId="0" xfId="2" applyNumberFormat="1" applyAlignment="1">
      <alignment horizontal="center" vertical="top" wrapText="1"/>
    </xf>
    <xf numFmtId="3" fontId="3" fillId="0" borderId="0" xfId="2" applyNumberFormat="1" applyFont="1" applyAlignment="1">
      <alignment vertical="center"/>
    </xf>
    <xf numFmtId="0" fontId="1" fillId="0" borderId="1" xfId="2" applyBorder="1" applyAlignment="1">
      <alignment horizontal="left" vertical="top" wrapText="1"/>
    </xf>
    <xf numFmtId="3" fontId="1" fillId="0" borderId="1" xfId="2" applyNumberFormat="1" applyBorder="1" applyAlignment="1">
      <alignment horizontal="right" vertical="center"/>
    </xf>
    <xf numFmtId="3" fontId="1" fillId="0" borderId="1" xfId="2" applyNumberFormat="1" applyBorder="1" applyAlignment="1">
      <alignment vertical="center"/>
    </xf>
    <xf numFmtId="49" fontId="1" fillId="0" borderId="1" xfId="2" applyNumberFormat="1" applyBorder="1" applyAlignment="1">
      <alignment horizontal="left"/>
    </xf>
    <xf numFmtId="49" fontId="1" fillId="0" borderId="1" xfId="2" applyNumberFormat="1" applyBorder="1" applyAlignment="1">
      <alignment horizontal="left" vertical="center"/>
    </xf>
    <xf numFmtId="0" fontId="1" fillId="0" borderId="1" xfId="2" applyBorder="1" applyAlignment="1">
      <alignment vertical="top" wrapText="1" shrinkToFit="1"/>
    </xf>
    <xf numFmtId="49" fontId="2" fillId="0" borderId="1" xfId="2" applyNumberFormat="1" applyFont="1" applyBorder="1" applyAlignment="1">
      <alignment horizontal="center" vertical="top" wrapText="1"/>
    </xf>
    <xf numFmtId="10" fontId="2" fillId="0" borderId="0" xfId="2" applyNumberFormat="1" applyFont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3" fontId="2" fillId="0" borderId="0" xfId="2" applyNumberFormat="1" applyFont="1" applyAlignment="1">
      <alignment horizontal="right" vertical="center"/>
    </xf>
    <xf numFmtId="0" fontId="3" fillId="0" borderId="2" xfId="1" applyNumberFormat="1" applyFont="1" applyFill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49" fontId="3" fillId="0" borderId="1" xfId="2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3" fontId="1" fillId="0" borderId="0" xfId="2" applyNumberFormat="1" applyAlignment="1">
      <alignment horizontal="right" wrapText="1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3" fontId="1" fillId="0" borderId="0" xfId="2" applyNumberFormat="1" applyAlignment="1">
      <alignment horizontal="right"/>
    </xf>
    <xf numFmtId="3" fontId="3" fillId="0" borderId="0" xfId="2" applyNumberFormat="1" applyFont="1" applyAlignment="1">
      <alignment horizontal="center"/>
    </xf>
    <xf numFmtId="0" fontId="3" fillId="0" borderId="1" xfId="1" applyNumberFormat="1" applyFont="1" applyBorder="1" applyAlignment="1">
      <alignment horizontal="center"/>
    </xf>
  </cellXfs>
  <cellStyles count="5">
    <cellStyle name="Koma 2" xfId="1" xr:uid="{00000000-0005-0000-0000-000001000000}"/>
    <cellStyle name="Normaallaad" xfId="0" builtinId="0"/>
    <cellStyle name="Normaallaad 2" xfId="2" xr:uid="{00000000-0005-0000-0000-000003000000}"/>
    <cellStyle name="Normal 10" xfId="3" xr:uid="{00000000-0005-0000-0000-000004000000}"/>
    <cellStyle name="Normal 1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8"/>
  <sheetViews>
    <sheetView tabSelected="1" zoomScale="91" zoomScaleNormal="91" workbookViewId="0">
      <selection activeCell="I3" sqref="I3:M3"/>
    </sheetView>
  </sheetViews>
  <sheetFormatPr defaultColWidth="9.109375" defaultRowHeight="13.2" x14ac:dyDescent="0.25"/>
  <cols>
    <col min="1" max="1" width="7.33203125" style="1" customWidth="1"/>
    <col min="2" max="2" width="41.6640625" style="2" customWidth="1"/>
    <col min="3" max="16" width="15.44140625" style="3" customWidth="1"/>
    <col min="17" max="17" width="10.6640625" style="3" customWidth="1"/>
    <col min="18" max="18" width="17.33203125" style="3" bestFit="1" customWidth="1"/>
    <col min="19" max="20" width="9.5546875" style="3" customWidth="1"/>
    <col min="21" max="21" width="11.6640625" style="1" bestFit="1" customWidth="1"/>
    <col min="22" max="25" width="12.6640625" style="1" bestFit="1" customWidth="1"/>
    <col min="26" max="26" width="13.88671875" style="1" bestFit="1" customWidth="1"/>
    <col min="27" max="27" width="10.88671875" style="1" bestFit="1" customWidth="1"/>
    <col min="28" max="16384" width="9.109375" style="1"/>
  </cols>
  <sheetData>
    <row r="1" spans="1:23" x14ac:dyDescent="0.25">
      <c r="I1" s="105" t="s">
        <v>15</v>
      </c>
      <c r="J1" s="105"/>
      <c r="K1" s="105"/>
      <c r="L1" s="105"/>
      <c r="M1" s="105"/>
    </row>
    <row r="2" spans="1:23" x14ac:dyDescent="0.25">
      <c r="K2" s="108" t="s">
        <v>31</v>
      </c>
      <c r="L2" s="108"/>
      <c r="M2" s="108"/>
      <c r="O2" s="1"/>
      <c r="P2" s="1"/>
      <c r="Q2" s="1"/>
      <c r="R2" s="1"/>
    </row>
    <row r="3" spans="1:23" x14ac:dyDescent="0.25">
      <c r="I3" s="105" t="s">
        <v>32</v>
      </c>
      <c r="J3" s="105"/>
      <c r="K3" s="105"/>
      <c r="L3" s="105"/>
      <c r="M3" s="105"/>
      <c r="O3" s="1"/>
      <c r="P3" s="1"/>
      <c r="Q3" s="1"/>
      <c r="R3" s="1"/>
    </row>
    <row r="4" spans="1:23" x14ac:dyDescent="0.25">
      <c r="O4" s="1"/>
      <c r="P4" s="1"/>
      <c r="Q4" s="1"/>
      <c r="R4" s="1"/>
    </row>
    <row r="5" spans="1:23" x14ac:dyDescent="0.25">
      <c r="O5" s="1"/>
      <c r="P5" s="1"/>
      <c r="Q5" s="1"/>
      <c r="R5" s="1"/>
    </row>
    <row r="6" spans="1:23" x14ac:dyDescent="0.25">
      <c r="A6" s="71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3" x14ac:dyDescent="0.25">
      <c r="A7" s="71" t="s">
        <v>27</v>
      </c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 x14ac:dyDescent="0.25">
      <c r="A8" s="6" t="s">
        <v>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W8" s="4"/>
    </row>
    <row r="9" spans="1:23" ht="14.4" customHeight="1" x14ac:dyDescent="0.25">
      <c r="C9" s="81"/>
      <c r="D9" s="82"/>
      <c r="E9" s="82"/>
      <c r="F9" s="82"/>
      <c r="G9" s="82"/>
      <c r="H9" s="1"/>
      <c r="I9" s="109"/>
      <c r="J9" s="109"/>
      <c r="K9" s="20"/>
    </row>
    <row r="10" spans="1:23" s="4" customFormat="1" x14ac:dyDescent="0.25">
      <c r="A10" s="103" t="s">
        <v>2</v>
      </c>
      <c r="B10" s="8" t="s">
        <v>0</v>
      </c>
      <c r="C10" s="84">
        <v>2024</v>
      </c>
      <c r="D10" s="84">
        <v>2025</v>
      </c>
      <c r="E10" s="84">
        <v>2026</v>
      </c>
      <c r="F10" s="72">
        <v>2027</v>
      </c>
      <c r="G10" s="72">
        <v>2028</v>
      </c>
      <c r="H10" s="72">
        <v>2029</v>
      </c>
      <c r="I10" s="75" t="s">
        <v>14</v>
      </c>
      <c r="J10" s="88"/>
      <c r="K10" s="87"/>
    </row>
    <row r="11" spans="1:23" s="10" customFormat="1" x14ac:dyDescent="0.3">
      <c r="A11" s="104"/>
      <c r="B11" s="8" t="s">
        <v>3</v>
      </c>
      <c r="C11" s="9" t="s">
        <v>19</v>
      </c>
      <c r="D11" s="9" t="s">
        <v>19</v>
      </c>
      <c r="E11" s="9" t="s">
        <v>19</v>
      </c>
      <c r="F11" s="8" t="s">
        <v>19</v>
      </c>
      <c r="G11" s="8" t="s">
        <v>13</v>
      </c>
      <c r="H11" s="8" t="s">
        <v>13</v>
      </c>
      <c r="I11" s="9" t="s">
        <v>1</v>
      </c>
      <c r="J11" s="47"/>
      <c r="K11" s="47"/>
    </row>
    <row r="12" spans="1:23" s="14" customFormat="1" x14ac:dyDescent="0.25">
      <c r="A12" s="97" t="s">
        <v>4</v>
      </c>
      <c r="B12" s="11">
        <v>2</v>
      </c>
      <c r="C12" s="12">
        <v>3</v>
      </c>
      <c r="D12" s="12">
        <v>4</v>
      </c>
      <c r="E12" s="12">
        <v>5</v>
      </c>
      <c r="F12" s="13">
        <v>6</v>
      </c>
      <c r="G12" s="12">
        <v>7</v>
      </c>
      <c r="H12" s="12">
        <v>8</v>
      </c>
      <c r="I12" s="12">
        <v>9</v>
      </c>
      <c r="J12" s="89"/>
      <c r="K12" s="52"/>
    </row>
    <row r="13" spans="1:23" s="4" customFormat="1" x14ac:dyDescent="0.25">
      <c r="A13" s="15" t="s">
        <v>4</v>
      </c>
      <c r="B13" s="16" t="s">
        <v>11</v>
      </c>
      <c r="C13" s="17">
        <f>C14+C15</f>
        <v>5975678.9184384439</v>
      </c>
      <c r="D13" s="17">
        <f t="shared" ref="D13:E13" si="0">D14+D15</f>
        <v>6231252.0661368119</v>
      </c>
      <c r="E13" s="17">
        <f t="shared" si="0"/>
        <v>5004640.0154247433</v>
      </c>
      <c r="F13" s="17">
        <f>F15</f>
        <v>0</v>
      </c>
      <c r="G13" s="17">
        <f>G15</f>
        <v>0</v>
      </c>
      <c r="H13" s="17">
        <f>H15</f>
        <v>0</v>
      </c>
      <c r="I13" s="17">
        <f>I14+I15</f>
        <v>17211571</v>
      </c>
      <c r="J13" s="90"/>
      <c r="K13" s="90"/>
    </row>
    <row r="14" spans="1:23" s="4" customFormat="1" x14ac:dyDescent="0.25">
      <c r="A14" s="15" t="s">
        <v>12</v>
      </c>
      <c r="B14" s="16" t="s">
        <v>30</v>
      </c>
      <c r="C14" s="17">
        <v>20000</v>
      </c>
      <c r="D14" s="17">
        <v>0</v>
      </c>
      <c r="E14" s="17">
        <v>10000</v>
      </c>
      <c r="F14" s="17">
        <v>0</v>
      </c>
      <c r="G14" s="17">
        <v>0</v>
      </c>
      <c r="H14" s="17">
        <v>0</v>
      </c>
      <c r="I14" s="17">
        <f>SUM(C14:H14)</f>
        <v>30000</v>
      </c>
      <c r="J14" s="90"/>
      <c r="K14" s="90"/>
    </row>
    <row r="15" spans="1:23" s="4" customFormat="1" x14ac:dyDescent="0.25">
      <c r="A15" s="15" t="s">
        <v>28</v>
      </c>
      <c r="B15" s="19" t="s">
        <v>20</v>
      </c>
      <c r="C15" s="17">
        <f>C16</f>
        <v>5955678.9184384439</v>
      </c>
      <c r="D15" s="17">
        <f t="shared" ref="D15:H15" si="1">D16</f>
        <v>6231252.0661368119</v>
      </c>
      <c r="E15" s="17">
        <f t="shared" si="1"/>
        <v>4994640.0154247433</v>
      </c>
      <c r="F15" s="17">
        <f t="shared" si="1"/>
        <v>0</v>
      </c>
      <c r="G15" s="17">
        <f t="shared" si="1"/>
        <v>0</v>
      </c>
      <c r="H15" s="17">
        <f t="shared" si="1"/>
        <v>0</v>
      </c>
      <c r="I15" s="18">
        <f>I16</f>
        <v>17181571</v>
      </c>
      <c r="J15" s="90"/>
      <c r="K15" s="90"/>
    </row>
    <row r="16" spans="1:23" s="4" customFormat="1" x14ac:dyDescent="0.25">
      <c r="A16" s="15" t="s">
        <v>29</v>
      </c>
      <c r="B16" s="91" t="s">
        <v>18</v>
      </c>
      <c r="C16" s="92">
        <v>5955678.9184384439</v>
      </c>
      <c r="D16" s="92">
        <v>6231252.0661368119</v>
      </c>
      <c r="E16" s="92">
        <v>4994640.0154247433</v>
      </c>
      <c r="F16" s="92">
        <v>0</v>
      </c>
      <c r="G16" s="92">
        <v>0</v>
      </c>
      <c r="H16" s="92">
        <v>0</v>
      </c>
      <c r="I16" s="93">
        <f>SUM(C16:H16)</f>
        <v>17181571</v>
      </c>
      <c r="J16" s="90"/>
      <c r="K16" s="90"/>
    </row>
    <row r="17" spans="1:23" x14ac:dyDescent="0.25">
      <c r="A17" s="15" t="s">
        <v>5</v>
      </c>
      <c r="B17" s="16" t="s">
        <v>17</v>
      </c>
      <c r="C17" s="17">
        <v>17211571</v>
      </c>
      <c r="D17" s="73"/>
      <c r="E17" s="73"/>
      <c r="F17" s="73"/>
      <c r="G17" s="73"/>
      <c r="H17" s="74"/>
      <c r="I17" s="74"/>
      <c r="J17" s="90"/>
      <c r="K17" s="90"/>
      <c r="L17" s="4"/>
      <c r="M17" s="21"/>
      <c r="N17" s="21"/>
      <c r="O17" s="1"/>
      <c r="P17" s="1"/>
      <c r="Q17" s="1"/>
      <c r="R17" s="1"/>
      <c r="S17" s="1"/>
      <c r="T17" s="1"/>
    </row>
    <row r="18" spans="1:23" x14ac:dyDescent="0.25">
      <c r="A18" s="22"/>
      <c r="B18" s="79"/>
      <c r="C18" s="77"/>
      <c r="D18" s="77"/>
      <c r="E18" s="77"/>
      <c r="F18" s="77"/>
      <c r="G18" s="77"/>
      <c r="H18" s="77"/>
      <c r="I18" s="14"/>
      <c r="J18" s="89"/>
      <c r="K18" s="52"/>
      <c r="L18" s="14"/>
      <c r="M18" s="23"/>
      <c r="N18" s="23"/>
      <c r="O18" s="24"/>
      <c r="P18" s="25"/>
      <c r="Q18" s="25"/>
      <c r="R18" s="25"/>
      <c r="S18" s="25"/>
      <c r="T18" s="25"/>
    </row>
    <row r="19" spans="1:23" x14ac:dyDescent="0.25">
      <c r="B19" s="26"/>
      <c r="C19" s="78"/>
      <c r="D19" s="78"/>
      <c r="E19" s="78"/>
      <c r="F19" s="78"/>
      <c r="G19" s="78"/>
      <c r="H19" s="78"/>
      <c r="I19" s="78"/>
      <c r="J19" s="78"/>
      <c r="K19" s="80"/>
      <c r="L19" s="1"/>
      <c r="M19" s="1"/>
      <c r="N19" s="1"/>
      <c r="O19" s="1"/>
      <c r="P19" s="1"/>
      <c r="Q19" s="1"/>
      <c r="R19" s="1"/>
      <c r="S19" s="1"/>
      <c r="T19" s="1"/>
    </row>
    <row r="20" spans="1:23" x14ac:dyDescent="0.25">
      <c r="A20" s="22" t="s">
        <v>6</v>
      </c>
      <c r="B20" s="27"/>
    </row>
    <row r="22" spans="1:23" x14ac:dyDescent="0.25">
      <c r="B22" s="8" t="s">
        <v>0</v>
      </c>
      <c r="C22" s="110">
        <v>2024</v>
      </c>
      <c r="D22" s="110"/>
      <c r="E22" s="110">
        <v>2025</v>
      </c>
      <c r="F22" s="110"/>
      <c r="G22" s="106">
        <v>2026</v>
      </c>
      <c r="H22" s="107"/>
      <c r="I22" s="101">
        <v>2027</v>
      </c>
      <c r="J22" s="102"/>
      <c r="K22" s="106">
        <v>2028</v>
      </c>
      <c r="L22" s="107"/>
      <c r="M22" s="106">
        <v>2029</v>
      </c>
      <c r="N22" s="107"/>
      <c r="O22" s="101" t="s">
        <v>14</v>
      </c>
      <c r="P22" s="102"/>
      <c r="Q22" s="99"/>
      <c r="R22" s="99"/>
      <c r="S22" s="99"/>
      <c r="T22" s="99"/>
    </row>
    <row r="23" spans="1:23" x14ac:dyDescent="0.25">
      <c r="A23" s="29"/>
      <c r="B23" s="30" t="s">
        <v>7</v>
      </c>
      <c r="C23" s="30" t="s">
        <v>8</v>
      </c>
      <c r="D23" s="30" t="s">
        <v>9</v>
      </c>
      <c r="E23" s="30" t="s">
        <v>8</v>
      </c>
      <c r="F23" s="30" t="s">
        <v>9</v>
      </c>
      <c r="G23" s="30" t="s">
        <v>8</v>
      </c>
      <c r="H23" s="30" t="s">
        <v>9</v>
      </c>
      <c r="I23" s="30" t="s">
        <v>8</v>
      </c>
      <c r="J23" s="30" t="s">
        <v>9</v>
      </c>
      <c r="K23" s="30" t="s">
        <v>8</v>
      </c>
      <c r="L23" s="30" t="s">
        <v>9</v>
      </c>
      <c r="M23" s="30" t="s">
        <v>8</v>
      </c>
      <c r="N23" s="30" t="s">
        <v>9</v>
      </c>
      <c r="O23" s="30" t="s">
        <v>1</v>
      </c>
      <c r="P23" s="30" t="s">
        <v>9</v>
      </c>
      <c r="Q23" s="31"/>
      <c r="R23" s="31"/>
      <c r="S23" s="31"/>
      <c r="T23" s="31"/>
    </row>
    <row r="24" spans="1:23" x14ac:dyDescent="0.25">
      <c r="A24" s="32">
        <v>1</v>
      </c>
      <c r="B24" s="33" t="s">
        <v>21</v>
      </c>
      <c r="C24" s="34">
        <f>C26+C27</f>
        <v>5975678.9184384439</v>
      </c>
      <c r="D24" s="35"/>
      <c r="E24" s="34">
        <f>E26+E27</f>
        <v>6231252.0661368119</v>
      </c>
      <c r="F24" s="35"/>
      <c r="G24" s="34">
        <f>G26+G27</f>
        <v>5004640.0154247433</v>
      </c>
      <c r="H24" s="35"/>
      <c r="I24" s="34">
        <f>I26+I27</f>
        <v>0</v>
      </c>
      <c r="J24" s="35"/>
      <c r="K24" s="34">
        <f>K27+K27</f>
        <v>0</v>
      </c>
      <c r="L24" s="35"/>
      <c r="M24" s="34">
        <f>M27+M27</f>
        <v>0</v>
      </c>
      <c r="N24" s="35"/>
      <c r="O24" s="34">
        <f>C24+E24+G24+I24+K24+M24</f>
        <v>17211571</v>
      </c>
      <c r="P24" s="35"/>
      <c r="Q24" s="36"/>
      <c r="R24" s="86"/>
      <c r="S24" s="83"/>
      <c r="T24" s="36"/>
      <c r="W24" s="21"/>
    </row>
    <row r="25" spans="1:23" x14ac:dyDescent="0.25">
      <c r="A25" s="32">
        <v>2</v>
      </c>
      <c r="B25" s="33" t="s">
        <v>24</v>
      </c>
      <c r="C25" s="34">
        <f>C24</f>
        <v>5975678.9184384439</v>
      </c>
      <c r="D25" s="37">
        <v>1</v>
      </c>
      <c r="E25" s="34">
        <f>E24</f>
        <v>6231252.0661368119</v>
      </c>
      <c r="F25" s="37">
        <v>1</v>
      </c>
      <c r="G25" s="34">
        <f>G24</f>
        <v>5004640.0154247433</v>
      </c>
      <c r="H25" s="37">
        <v>1</v>
      </c>
      <c r="I25" s="34">
        <f>I24</f>
        <v>0</v>
      </c>
      <c r="J25" s="37">
        <v>1</v>
      </c>
      <c r="K25" s="34">
        <f>K24</f>
        <v>0</v>
      </c>
      <c r="L25" s="37">
        <v>1</v>
      </c>
      <c r="M25" s="34">
        <f>M24</f>
        <v>0</v>
      </c>
      <c r="N25" s="37">
        <v>1</v>
      </c>
      <c r="O25" s="34">
        <f>O24</f>
        <v>17211571</v>
      </c>
      <c r="P25" s="37">
        <v>1</v>
      </c>
      <c r="Q25" s="36"/>
      <c r="R25" s="86"/>
      <c r="S25" s="83"/>
      <c r="T25" s="36"/>
      <c r="W25" s="21"/>
    </row>
    <row r="26" spans="1:23" x14ac:dyDescent="0.25">
      <c r="A26" s="94" t="s">
        <v>25</v>
      </c>
      <c r="B26" s="96" t="s">
        <v>22</v>
      </c>
      <c r="C26" s="39">
        <f>C13*70%</f>
        <v>4182975.2429069104</v>
      </c>
      <c r="D26" s="37">
        <v>0.7</v>
      </c>
      <c r="E26" s="39">
        <f>D13*70%</f>
        <v>4361876.446295768</v>
      </c>
      <c r="F26" s="37">
        <v>0.7</v>
      </c>
      <c r="G26" s="39">
        <f>E13*70%</f>
        <v>3503248.0107973199</v>
      </c>
      <c r="H26" s="37">
        <v>0.7</v>
      </c>
      <c r="I26" s="39">
        <f>F13*70%</f>
        <v>0</v>
      </c>
      <c r="J26" s="37">
        <v>0.7</v>
      </c>
      <c r="K26" s="39">
        <f>G13*70%</f>
        <v>0</v>
      </c>
      <c r="L26" s="37">
        <v>0.7</v>
      </c>
      <c r="M26" s="39">
        <f>H13*70%</f>
        <v>0</v>
      </c>
      <c r="N26" s="37">
        <v>0.7</v>
      </c>
      <c r="O26" s="76">
        <f>C26+E26+G26+I26+K26+M26</f>
        <v>12048099.699999997</v>
      </c>
      <c r="P26" s="37">
        <v>0.7</v>
      </c>
      <c r="R26" s="85"/>
      <c r="T26" s="40"/>
    </row>
    <row r="27" spans="1:23" x14ac:dyDescent="0.25">
      <c r="A27" s="95" t="s">
        <v>26</v>
      </c>
      <c r="B27" s="91" t="s">
        <v>23</v>
      </c>
      <c r="C27" s="39">
        <f>C13*30%</f>
        <v>1792703.6755315331</v>
      </c>
      <c r="D27" s="37">
        <v>0.3</v>
      </c>
      <c r="E27" s="39">
        <f>D13*30%</f>
        <v>1869375.6198410436</v>
      </c>
      <c r="F27" s="37">
        <v>0.3</v>
      </c>
      <c r="G27" s="39">
        <f>E13*30%</f>
        <v>1501392.0046274229</v>
      </c>
      <c r="H27" s="37">
        <v>0.3</v>
      </c>
      <c r="I27" s="39">
        <f>F13*30%</f>
        <v>0</v>
      </c>
      <c r="J27" s="37">
        <v>0.3</v>
      </c>
      <c r="K27" s="39">
        <f>G13*30%</f>
        <v>0</v>
      </c>
      <c r="L27" s="37">
        <v>0.3</v>
      </c>
      <c r="M27" s="39">
        <f>H13*30%</f>
        <v>0</v>
      </c>
      <c r="N27" s="37">
        <v>0.3</v>
      </c>
      <c r="O27" s="34">
        <f>C27+E27+G27+I27+K27+M27</f>
        <v>5163471.2999999989</v>
      </c>
      <c r="P27" s="37">
        <v>0.3</v>
      </c>
      <c r="Q27" s="36"/>
      <c r="R27" s="38"/>
      <c r="S27" s="36"/>
      <c r="T27" s="38"/>
      <c r="W27" s="21"/>
    </row>
    <row r="28" spans="1:23" x14ac:dyDescent="0.25">
      <c r="A28" s="22"/>
      <c r="B28" s="23"/>
      <c r="C28" s="24"/>
      <c r="D28" s="25"/>
      <c r="E28" s="25"/>
      <c r="F28" s="25"/>
      <c r="G28" s="25"/>
      <c r="H28" s="25"/>
      <c r="I28" s="1"/>
      <c r="J28" s="1"/>
      <c r="K28" s="22"/>
      <c r="L28" s="23"/>
      <c r="M28" s="23"/>
      <c r="N28" s="23"/>
      <c r="O28" s="24"/>
      <c r="P28" s="25"/>
      <c r="Q28" s="25"/>
      <c r="R28" s="25"/>
      <c r="S28" s="25"/>
      <c r="T28" s="25"/>
    </row>
    <row r="29" spans="1:23" x14ac:dyDescent="0.25">
      <c r="A29" s="22"/>
      <c r="B29" s="23"/>
      <c r="C29" s="21"/>
      <c r="D29" s="25"/>
      <c r="E29" s="21"/>
      <c r="F29" s="25"/>
      <c r="G29" s="21"/>
      <c r="H29" s="25"/>
      <c r="I29" s="21"/>
      <c r="J29" s="1"/>
      <c r="K29" s="21"/>
      <c r="L29" s="23"/>
      <c r="M29" s="21"/>
      <c r="N29" s="23"/>
      <c r="O29" s="21"/>
      <c r="P29" s="25"/>
      <c r="Q29" s="25"/>
      <c r="R29" s="25"/>
      <c r="S29" s="25"/>
      <c r="T29" s="25"/>
    </row>
    <row r="30" spans="1:23" x14ac:dyDescent="0.25">
      <c r="A30" s="22"/>
      <c r="B30" s="23"/>
      <c r="C30" s="21"/>
      <c r="D30" s="1"/>
      <c r="E30" s="21"/>
      <c r="F30" s="1"/>
      <c r="G30" s="21"/>
      <c r="H30" s="1"/>
      <c r="I30" s="21"/>
      <c r="J30" s="1"/>
      <c r="K30" s="21"/>
      <c r="L30" s="23"/>
      <c r="M30" s="21"/>
      <c r="N30" s="23"/>
      <c r="O30" s="43"/>
      <c r="P30" s="25"/>
      <c r="Q30" s="25"/>
      <c r="R30" s="25"/>
      <c r="S30" s="25"/>
      <c r="T30" s="25"/>
    </row>
    <row r="31" spans="1:23" x14ac:dyDescent="0.25">
      <c r="A31" s="41"/>
      <c r="B31" s="42"/>
      <c r="C31" s="21"/>
      <c r="D31" s="1"/>
      <c r="E31" s="21"/>
      <c r="F31" s="1"/>
      <c r="G31" s="21"/>
      <c r="H31" s="1"/>
      <c r="I31" s="21"/>
      <c r="J31" s="1"/>
      <c r="K31" s="21"/>
      <c r="L31" s="23"/>
      <c r="M31" s="21"/>
      <c r="N31" s="23"/>
      <c r="O31" s="43"/>
      <c r="P31" s="25"/>
      <c r="Q31" s="25"/>
      <c r="R31" s="25"/>
      <c r="S31" s="25"/>
      <c r="T31" s="25"/>
    </row>
    <row r="32" spans="1:23" x14ac:dyDescent="0.25">
      <c r="A32" s="41"/>
      <c r="B32" s="42"/>
      <c r="C32" s="1"/>
      <c r="D32" s="1"/>
      <c r="E32" s="1"/>
      <c r="F32" s="1"/>
      <c r="G32" s="1"/>
      <c r="H32" s="1"/>
      <c r="I32" s="1"/>
      <c r="J32" s="1"/>
      <c r="K32" s="22"/>
      <c r="L32" s="43"/>
      <c r="M32" s="43"/>
      <c r="N32" s="43"/>
      <c r="O32" s="43"/>
      <c r="P32" s="25"/>
      <c r="Q32" s="25"/>
      <c r="R32" s="25"/>
      <c r="S32" s="25"/>
      <c r="T32" s="25"/>
    </row>
    <row r="33" spans="1:27" x14ac:dyDescent="0.25">
      <c r="A33" s="44"/>
      <c r="B33" s="42"/>
      <c r="C33" s="21"/>
      <c r="D33" s="21"/>
      <c r="E33" s="21"/>
      <c r="F33" s="1"/>
      <c r="G33" s="1"/>
      <c r="H33" s="1"/>
      <c r="I33" s="1"/>
      <c r="J33" s="1"/>
      <c r="K33" s="22"/>
      <c r="L33" s="23"/>
      <c r="M33" s="23"/>
      <c r="N33" s="23"/>
      <c r="O33" s="43"/>
      <c r="P33" s="25"/>
      <c r="Q33" s="25"/>
      <c r="R33" s="25"/>
      <c r="S33" s="25"/>
      <c r="T33" s="25"/>
      <c r="U33" s="21"/>
      <c r="V33" s="21"/>
      <c r="W33" s="21"/>
      <c r="X33" s="21"/>
      <c r="Y33" s="21"/>
      <c r="Z33" s="21"/>
    </row>
    <row r="34" spans="1:27" x14ac:dyDescent="0.25">
      <c r="A34" s="3"/>
      <c r="B34" s="3"/>
      <c r="I34" s="1"/>
      <c r="J34" s="1"/>
      <c r="K34" s="22"/>
      <c r="L34" s="23"/>
      <c r="M34" s="23"/>
      <c r="N34" s="23"/>
      <c r="O34" s="24"/>
      <c r="P34" s="25"/>
      <c r="Q34" s="25"/>
      <c r="R34" s="25"/>
      <c r="S34" s="25"/>
      <c r="T34" s="25"/>
      <c r="U34" s="21"/>
      <c r="V34" s="21"/>
      <c r="W34" s="21"/>
      <c r="X34" s="21"/>
      <c r="Y34" s="21"/>
      <c r="Z34" s="21"/>
    </row>
    <row r="35" spans="1:27" x14ac:dyDescent="0.25">
      <c r="A35" s="7"/>
      <c r="B35" s="45"/>
      <c r="C35" s="99"/>
      <c r="D35" s="99"/>
      <c r="E35" s="99"/>
      <c r="F35" s="99"/>
      <c r="G35" s="99"/>
      <c r="H35" s="99"/>
      <c r="I35" s="1"/>
      <c r="J35" s="1"/>
      <c r="K35" s="22"/>
      <c r="L35" s="23"/>
      <c r="M35" s="23"/>
      <c r="N35" s="23"/>
      <c r="O35" s="24"/>
      <c r="P35" s="25"/>
      <c r="Q35" s="25"/>
      <c r="R35" s="25"/>
      <c r="S35" s="25"/>
      <c r="T35" s="25"/>
      <c r="U35" s="21"/>
      <c r="V35" s="21"/>
      <c r="W35" s="21"/>
      <c r="X35" s="21"/>
      <c r="Y35" s="21"/>
      <c r="Z35" s="21"/>
    </row>
    <row r="36" spans="1:27" ht="13.8" x14ac:dyDescent="0.3">
      <c r="A36" s="46"/>
      <c r="B36" s="47"/>
      <c r="C36" s="48"/>
      <c r="D36" s="48"/>
      <c r="E36" s="48"/>
      <c r="F36" s="48"/>
      <c r="G36" s="48"/>
      <c r="H36" s="48"/>
      <c r="I36" s="1"/>
      <c r="J36" s="1"/>
      <c r="K36" s="22"/>
      <c r="L36" s="23"/>
      <c r="M36" s="23"/>
      <c r="N36" s="23"/>
      <c r="O36" s="24"/>
      <c r="P36" s="25"/>
      <c r="Q36" s="25"/>
      <c r="R36" s="25"/>
      <c r="S36" s="25"/>
      <c r="T36" s="25"/>
      <c r="U36" s="21"/>
      <c r="V36" s="21"/>
      <c r="W36" s="21"/>
      <c r="X36" s="21"/>
      <c r="Y36" s="21"/>
      <c r="Z36" s="21"/>
      <c r="AA36" s="49"/>
    </row>
    <row r="37" spans="1:27" x14ac:dyDescent="0.25">
      <c r="A37" s="50"/>
      <c r="B37" s="51"/>
      <c r="C37" s="52"/>
      <c r="D37" s="53"/>
      <c r="E37" s="52"/>
      <c r="F37" s="53"/>
      <c r="G37" s="52"/>
      <c r="H37" s="53"/>
      <c r="I37" s="1"/>
      <c r="J37" s="1"/>
      <c r="K37" s="22"/>
      <c r="L37" s="23"/>
      <c r="M37" s="23"/>
      <c r="N37" s="23"/>
      <c r="O37" s="24"/>
      <c r="P37" s="25"/>
      <c r="Q37" s="25"/>
      <c r="R37" s="25"/>
      <c r="S37" s="25"/>
      <c r="T37" s="25"/>
    </row>
    <row r="38" spans="1:27" x14ac:dyDescent="0.25">
      <c r="A38" s="22"/>
      <c r="B38" s="54"/>
      <c r="C38" s="55"/>
      <c r="D38" s="55"/>
      <c r="E38" s="55"/>
      <c r="F38" s="55"/>
      <c r="G38" s="55"/>
      <c r="H38" s="56"/>
      <c r="I38" s="1"/>
      <c r="J38" s="1"/>
      <c r="K38" s="22"/>
      <c r="L38" s="23"/>
      <c r="M38" s="23"/>
      <c r="N38" s="23"/>
      <c r="O38" s="24"/>
      <c r="P38" s="25"/>
      <c r="Q38" s="25"/>
      <c r="R38" s="25"/>
      <c r="S38" s="25"/>
      <c r="T38" s="25"/>
    </row>
    <row r="39" spans="1:27" x14ac:dyDescent="0.25">
      <c r="A39" s="57"/>
      <c r="B39" s="58"/>
      <c r="C39" s="25"/>
      <c r="D39" s="25"/>
      <c r="E39" s="25"/>
      <c r="F39" s="25"/>
      <c r="G39" s="25"/>
      <c r="H39" s="59"/>
      <c r="I39" s="1"/>
      <c r="J39" s="1"/>
      <c r="K39" s="22"/>
      <c r="L39" s="23"/>
      <c r="M39" s="23"/>
      <c r="N39" s="23"/>
      <c r="O39" s="24"/>
      <c r="P39" s="25"/>
      <c r="Q39" s="25"/>
      <c r="R39" s="25"/>
      <c r="S39" s="25"/>
      <c r="T39" s="25"/>
    </row>
    <row r="40" spans="1:27" x14ac:dyDescent="0.25">
      <c r="A40" s="57"/>
      <c r="B40" s="58"/>
      <c r="C40" s="25"/>
      <c r="D40" s="25"/>
      <c r="E40" s="25"/>
      <c r="F40" s="25"/>
      <c r="G40" s="25"/>
      <c r="H40" s="59"/>
      <c r="I40" s="1"/>
      <c r="J40" s="1"/>
      <c r="K40" s="22"/>
      <c r="L40" s="23"/>
      <c r="M40" s="23"/>
      <c r="N40" s="23"/>
      <c r="O40" s="24"/>
      <c r="P40" s="25"/>
      <c r="Q40" s="25"/>
      <c r="R40" s="25"/>
      <c r="S40" s="25"/>
      <c r="T40" s="25"/>
    </row>
    <row r="41" spans="1:27" x14ac:dyDescent="0.25">
      <c r="A41" s="22"/>
      <c r="B41" s="26"/>
      <c r="C41" s="55"/>
      <c r="D41" s="55"/>
      <c r="E41" s="55"/>
      <c r="F41" s="55"/>
      <c r="G41" s="55"/>
      <c r="H41" s="56"/>
      <c r="I41" s="1"/>
      <c r="J41" s="1"/>
      <c r="K41" s="22"/>
      <c r="L41" s="23"/>
      <c r="M41" s="23"/>
      <c r="N41" s="23"/>
      <c r="O41" s="24"/>
      <c r="P41" s="25"/>
      <c r="Q41" s="25"/>
      <c r="R41" s="25"/>
      <c r="S41" s="25"/>
      <c r="T41" s="25"/>
    </row>
    <row r="42" spans="1:27" x14ac:dyDescent="0.25">
      <c r="A42" s="22"/>
      <c r="B42" s="26"/>
      <c r="C42" s="25"/>
      <c r="D42" s="100"/>
      <c r="E42" s="25"/>
      <c r="F42" s="100"/>
      <c r="G42" s="55"/>
      <c r="H42" s="25"/>
      <c r="I42" s="1"/>
      <c r="J42" s="1"/>
      <c r="K42" s="22"/>
      <c r="L42" s="23"/>
      <c r="M42" s="23"/>
      <c r="N42" s="23"/>
      <c r="O42" s="24"/>
      <c r="P42" s="25"/>
      <c r="Q42" s="25"/>
      <c r="R42" s="25"/>
      <c r="S42" s="25"/>
      <c r="T42" s="25"/>
    </row>
    <row r="43" spans="1:27" x14ac:dyDescent="0.25">
      <c r="A43" s="22"/>
      <c r="B43" s="26"/>
      <c r="C43" s="25"/>
      <c r="D43" s="100"/>
      <c r="E43" s="25"/>
      <c r="F43" s="100"/>
      <c r="G43" s="25"/>
      <c r="H43" s="25"/>
      <c r="I43" s="1"/>
      <c r="J43" s="1"/>
      <c r="K43" s="22"/>
      <c r="L43" s="23"/>
      <c r="M43" s="23"/>
      <c r="N43" s="23"/>
      <c r="O43" s="24"/>
      <c r="P43" s="25"/>
      <c r="Q43" s="25"/>
      <c r="R43" s="25"/>
      <c r="S43" s="25"/>
      <c r="T43" s="25"/>
    </row>
    <row r="44" spans="1:27" x14ac:dyDescent="0.25">
      <c r="A44" s="22"/>
      <c r="B44" s="26"/>
      <c r="C44" s="55"/>
      <c r="D44" s="25"/>
      <c r="E44" s="25"/>
      <c r="F44" s="25"/>
      <c r="G44" s="25"/>
      <c r="H44" s="25"/>
      <c r="I44" s="1"/>
      <c r="J44" s="1"/>
      <c r="K44" s="22"/>
      <c r="L44" s="23"/>
      <c r="M44" s="23"/>
      <c r="N44" s="23"/>
      <c r="O44" s="24"/>
      <c r="P44" s="25"/>
      <c r="Q44" s="25"/>
      <c r="R44" s="25"/>
      <c r="S44" s="25"/>
      <c r="T44" s="25"/>
    </row>
    <row r="45" spans="1:27" x14ac:dyDescent="0.25">
      <c r="A45" s="22"/>
      <c r="B45" s="26"/>
      <c r="C45" s="25"/>
      <c r="D45" s="25"/>
      <c r="E45" s="25"/>
      <c r="F45" s="25"/>
      <c r="G45" s="25"/>
      <c r="H45" s="25"/>
      <c r="I45" s="1"/>
      <c r="J45" s="1"/>
      <c r="K45" s="22"/>
      <c r="L45" s="23"/>
      <c r="M45" s="23"/>
      <c r="N45" s="23"/>
      <c r="O45" s="24"/>
      <c r="P45" s="25"/>
      <c r="Q45" s="25"/>
      <c r="R45" s="25"/>
      <c r="S45" s="25"/>
      <c r="T45" s="25"/>
    </row>
    <row r="46" spans="1:27" x14ac:dyDescent="0.25">
      <c r="A46" s="22"/>
      <c r="B46" s="23"/>
      <c r="C46" s="60"/>
      <c r="D46" s="25"/>
      <c r="E46" s="25"/>
      <c r="F46" s="25"/>
      <c r="G46" s="25"/>
      <c r="H46" s="25"/>
      <c r="I46" s="1"/>
      <c r="J46" s="1"/>
      <c r="K46" s="22"/>
      <c r="L46" s="23"/>
      <c r="M46" s="23"/>
      <c r="N46" s="23"/>
      <c r="O46" s="24"/>
      <c r="P46" s="25"/>
      <c r="Q46" s="25"/>
      <c r="R46" s="25"/>
      <c r="S46" s="25"/>
      <c r="T46" s="25"/>
    </row>
    <row r="47" spans="1:27" x14ac:dyDescent="0.25">
      <c r="A47" s="22"/>
      <c r="B47" s="23"/>
      <c r="C47" s="24"/>
      <c r="D47" s="25"/>
      <c r="E47" s="25"/>
      <c r="F47" s="25"/>
      <c r="G47" s="25"/>
      <c r="H47" s="25"/>
      <c r="I47" s="1"/>
      <c r="J47" s="1"/>
      <c r="K47" s="22"/>
      <c r="L47" s="23"/>
      <c r="M47" s="23"/>
      <c r="N47" s="23"/>
      <c r="O47" s="24"/>
      <c r="P47" s="25"/>
      <c r="Q47" s="25"/>
      <c r="R47" s="25"/>
      <c r="S47" s="25"/>
      <c r="T47" s="25"/>
    </row>
    <row r="48" spans="1:27" x14ac:dyDescent="0.25">
      <c r="A48" s="22"/>
      <c r="B48" s="23"/>
      <c r="C48" s="24"/>
      <c r="D48" s="25"/>
      <c r="E48" s="25"/>
      <c r="F48" s="25"/>
      <c r="G48" s="25"/>
      <c r="H48" s="25"/>
      <c r="I48" s="1"/>
      <c r="J48" s="1"/>
      <c r="K48" s="22"/>
      <c r="L48" s="23"/>
      <c r="M48" s="23"/>
      <c r="N48" s="23"/>
      <c r="O48" s="24"/>
      <c r="P48" s="25"/>
      <c r="Q48" s="25"/>
      <c r="R48" s="25"/>
      <c r="S48" s="25"/>
      <c r="T48" s="25"/>
    </row>
    <row r="49" spans="1:21" x14ac:dyDescent="0.25">
      <c r="A49" s="22"/>
      <c r="B49" s="27"/>
    </row>
    <row r="51" spans="1:21" x14ac:dyDescent="0.25">
      <c r="B51" s="45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28"/>
      <c r="N51" s="28"/>
      <c r="O51" s="99"/>
      <c r="P51" s="99"/>
      <c r="Q51" s="28"/>
      <c r="R51" s="28"/>
      <c r="S51" s="28"/>
      <c r="T51" s="28"/>
    </row>
    <row r="52" spans="1:21" x14ac:dyDescent="0.25">
      <c r="A52" s="2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1" x14ac:dyDescent="0.25">
      <c r="A53" s="61"/>
      <c r="B53" s="62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1" x14ac:dyDescent="0.25">
      <c r="A54" s="61"/>
      <c r="B54" s="63"/>
      <c r="C54" s="36"/>
      <c r="D54" s="38"/>
      <c r="E54" s="36"/>
      <c r="F54" s="38"/>
      <c r="G54" s="36"/>
      <c r="H54" s="38"/>
      <c r="I54" s="36"/>
      <c r="J54" s="38"/>
      <c r="K54" s="36"/>
      <c r="L54" s="38"/>
      <c r="M54" s="38"/>
      <c r="N54" s="38"/>
      <c r="O54" s="36"/>
      <c r="P54" s="38"/>
      <c r="Q54" s="36"/>
      <c r="R54" s="38"/>
      <c r="S54" s="38"/>
      <c r="T54" s="38"/>
    </row>
    <row r="55" spans="1:21" x14ac:dyDescent="0.25">
      <c r="A55" s="64"/>
      <c r="B55" s="65"/>
      <c r="D55" s="98"/>
      <c r="F55" s="98"/>
      <c r="H55" s="98"/>
      <c r="J55" s="98"/>
      <c r="L55" s="98"/>
      <c r="M55" s="40"/>
      <c r="N55" s="40"/>
      <c r="P55" s="98"/>
      <c r="R55" s="98"/>
      <c r="S55" s="40"/>
      <c r="T55" s="40"/>
    </row>
    <row r="56" spans="1:21" x14ac:dyDescent="0.25">
      <c r="A56" s="64"/>
      <c r="B56" s="66"/>
      <c r="D56" s="98"/>
      <c r="F56" s="98"/>
      <c r="H56" s="98"/>
      <c r="J56" s="98"/>
      <c r="L56" s="98"/>
      <c r="M56" s="40"/>
      <c r="N56" s="40"/>
      <c r="P56" s="98"/>
      <c r="R56" s="98"/>
      <c r="S56" s="40"/>
      <c r="T56" s="40"/>
    </row>
    <row r="57" spans="1:21" x14ac:dyDescent="0.25">
      <c r="A57" s="67"/>
      <c r="B57" s="26"/>
      <c r="C57" s="36"/>
      <c r="D57" s="38"/>
      <c r="E57" s="36"/>
      <c r="F57" s="38"/>
      <c r="G57" s="36"/>
      <c r="H57" s="38"/>
      <c r="I57" s="36"/>
      <c r="J57" s="38"/>
      <c r="K57" s="36"/>
      <c r="L57" s="38"/>
      <c r="M57" s="38"/>
      <c r="N57" s="38"/>
      <c r="O57" s="36"/>
      <c r="P57" s="38"/>
      <c r="Q57" s="36"/>
      <c r="R57" s="38"/>
      <c r="S57" s="38"/>
      <c r="T57" s="38"/>
    </row>
    <row r="58" spans="1:21" x14ac:dyDescent="0.25">
      <c r="A58" s="68"/>
      <c r="B58" s="66"/>
      <c r="D58" s="98"/>
      <c r="F58" s="98"/>
      <c r="H58" s="98"/>
      <c r="J58" s="98"/>
      <c r="L58" s="98"/>
      <c r="M58" s="40"/>
      <c r="N58" s="40"/>
      <c r="P58" s="98"/>
      <c r="R58" s="98"/>
      <c r="S58" s="40"/>
      <c r="T58" s="40"/>
    </row>
    <row r="59" spans="1:21" x14ac:dyDescent="0.25">
      <c r="A59" s="68"/>
      <c r="B59" s="66"/>
      <c r="D59" s="98"/>
      <c r="F59" s="98"/>
      <c r="H59" s="98"/>
      <c r="J59" s="98"/>
      <c r="L59" s="98"/>
      <c r="M59" s="40"/>
      <c r="N59" s="40"/>
      <c r="P59" s="98"/>
      <c r="R59" s="98"/>
      <c r="S59" s="40"/>
      <c r="T59" s="40"/>
    </row>
    <row r="60" spans="1:21" x14ac:dyDescent="0.25">
      <c r="A60" s="22"/>
      <c r="B60" s="23"/>
      <c r="C60" s="24"/>
      <c r="D60" s="25"/>
      <c r="E60" s="25"/>
      <c r="F60" s="25"/>
      <c r="G60" s="25"/>
      <c r="H60" s="25"/>
      <c r="I60" s="1"/>
      <c r="J60" s="1"/>
      <c r="K60" s="22"/>
      <c r="L60" s="23"/>
      <c r="M60" s="23"/>
      <c r="N60" s="23"/>
      <c r="O60" s="24"/>
      <c r="P60" s="25"/>
      <c r="Q60" s="25"/>
      <c r="R60" s="25"/>
      <c r="S60" s="25"/>
      <c r="T60" s="25"/>
    </row>
    <row r="61" spans="1:21" x14ac:dyDescent="0.25">
      <c r="A61" s="22"/>
      <c r="B61" s="23"/>
      <c r="C61" s="24"/>
      <c r="D61" s="25"/>
      <c r="E61" s="25"/>
      <c r="F61" s="25"/>
      <c r="G61" s="25"/>
      <c r="H61" s="25"/>
      <c r="I61" s="1"/>
      <c r="J61" s="1"/>
      <c r="K61" s="22"/>
      <c r="L61" s="23"/>
      <c r="M61" s="23"/>
      <c r="N61" s="23"/>
      <c r="O61" s="24"/>
      <c r="P61" s="25"/>
      <c r="Q61" s="25"/>
      <c r="R61" s="25"/>
      <c r="S61" s="25"/>
      <c r="T61" s="25"/>
    </row>
    <row r="62" spans="1:21" x14ac:dyDescent="0.25">
      <c r="P62" s="1"/>
      <c r="Q62" s="1"/>
      <c r="R62" s="1"/>
      <c r="S62" s="1"/>
      <c r="T62" s="1"/>
      <c r="U62" s="21"/>
    </row>
    <row r="63" spans="1:21" x14ac:dyDescent="0.25">
      <c r="P63" s="1"/>
      <c r="Q63" s="1"/>
      <c r="R63" s="1"/>
      <c r="S63" s="1"/>
      <c r="T63" s="1"/>
      <c r="U63" s="21"/>
    </row>
    <row r="64" spans="1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1"/>
    </row>
    <row r="65" spans="1:2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1"/>
    </row>
    <row r="67" spans="1:25" s="2" customFormat="1" x14ac:dyDescent="0.25">
      <c r="X67" s="27"/>
    </row>
    <row r="68" spans="1:25" s="4" customFormat="1" x14ac:dyDescent="0.25"/>
    <row r="69" spans="1:25" s="4" customFormat="1" x14ac:dyDescent="0.25"/>
    <row r="70" spans="1:25" ht="12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W70" s="3"/>
    </row>
    <row r="71" spans="1:25" x14ac:dyDescent="0.25">
      <c r="B71" s="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s="4" customFormat="1" x14ac:dyDescent="0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25">
      <c r="B73" s="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3"/>
      <c r="X73" s="21"/>
      <c r="Y73" s="21"/>
    </row>
    <row r="74" spans="1:25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W74" s="69"/>
    </row>
    <row r="76" spans="1:25" ht="15.6" x14ac:dyDescent="0.25">
      <c r="A76" s="70"/>
    </row>
    <row r="78" spans="1:25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80" spans="1:25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</sheetData>
  <mergeCells count="39">
    <mergeCell ref="A10:A11"/>
    <mergeCell ref="I1:M1"/>
    <mergeCell ref="I3:M3"/>
    <mergeCell ref="M22:N22"/>
    <mergeCell ref="K2:M2"/>
    <mergeCell ref="I9:J9"/>
    <mergeCell ref="C22:D22"/>
    <mergeCell ref="E22:F22"/>
    <mergeCell ref="G22:H22"/>
    <mergeCell ref="I22:J22"/>
    <mergeCell ref="K22:L22"/>
    <mergeCell ref="I51:J51"/>
    <mergeCell ref="F42:F43"/>
    <mergeCell ref="S22:T22"/>
    <mergeCell ref="Q22:R22"/>
    <mergeCell ref="O22:P22"/>
    <mergeCell ref="O51:P51"/>
    <mergeCell ref="K51:L51"/>
    <mergeCell ref="C35:D35"/>
    <mergeCell ref="E35:F35"/>
    <mergeCell ref="G35:H35"/>
    <mergeCell ref="D42:D43"/>
    <mergeCell ref="C51:D51"/>
    <mergeCell ref="E51:F51"/>
    <mergeCell ref="G51:H51"/>
    <mergeCell ref="R55:R56"/>
    <mergeCell ref="D58:D59"/>
    <mergeCell ref="F58:F59"/>
    <mergeCell ref="H58:H59"/>
    <mergeCell ref="J58:J59"/>
    <mergeCell ref="L58:L59"/>
    <mergeCell ref="P58:P59"/>
    <mergeCell ref="R58:R59"/>
    <mergeCell ref="D55:D56"/>
    <mergeCell ref="L55:L56"/>
    <mergeCell ref="P55:P56"/>
    <mergeCell ref="F55:F56"/>
    <mergeCell ref="H55:H56"/>
    <mergeCell ref="J55:J56"/>
  </mergeCells>
  <pageMargins left="0.74803149606299213" right="0.74803149606299213" top="0.98425196850393704" bottom="0.98425196850393704" header="0.51181102362204722" footer="0.51181102362204722"/>
  <pageSetup paperSize="9" scale="6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THP ESF+ tegevuste eelarve</vt:lpstr>
      <vt:lpstr>'THP ESF+ tegevuste eelarve'!Prindiala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Mand</dc:creator>
  <cp:lastModifiedBy>Gerly Lootus</cp:lastModifiedBy>
  <cp:lastPrinted>2015-01-26T12:18:13Z</cp:lastPrinted>
  <dcterms:created xsi:type="dcterms:W3CDTF">2014-08-05T12:18:59Z</dcterms:created>
  <dcterms:modified xsi:type="dcterms:W3CDTF">2023-12-03T22:01:43Z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