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2\yhine$\HO\05_HOB\02_Ostmine\13_Jana\2025_Töös\DHS_274939_alusel_310572_Pakkevahendid ja laotarvikud\Tellimus\"/>
    </mc:Choice>
  </mc:AlternateContent>
  <xr:revisionPtr revIDLastSave="0" documentId="8_{A5B65041-BCAC-4854-844C-72790E1989A1}" xr6:coauthVersionLast="47" xr6:coauthVersionMax="47" xr10:uidLastSave="{00000000-0000-0000-0000-000000000000}"/>
  <bookViews>
    <workbookView xWindow="32955" yWindow="1875" windowWidth="21600" windowHeight="11880" xr2:uid="{00000000-000D-0000-FFFF-FFFF00000000}"/>
  </bookViews>
  <sheets>
    <sheet name="Sheet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 i="2" l="1"/>
  <c r="J11" i="2"/>
  <c r="J12" i="2"/>
  <c r="J13" i="2"/>
  <c r="J14" i="2"/>
  <c r="J15" i="2"/>
  <c r="J16" i="2"/>
  <c r="J17" i="2"/>
  <c r="J18" i="2"/>
  <c r="J19" i="2"/>
  <c r="J20" i="2"/>
  <c r="J21" i="2"/>
  <c r="J22" i="2"/>
  <c r="J23" i="2"/>
  <c r="J24"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J9" i="2"/>
  <c r="J25" i="2"/>
  <c r="J26" i="2"/>
  <c r="J27" i="2"/>
  <c r="J28" i="2"/>
  <c r="J29" i="2"/>
  <c r="J30" i="2"/>
  <c r="J31" i="2"/>
  <c r="J32" i="2"/>
  <c r="J33" i="2"/>
  <c r="J34" i="2"/>
  <c r="J35" i="2"/>
  <c r="J36" i="2"/>
  <c r="J37" i="2"/>
  <c r="J38" i="2"/>
  <c r="J39" i="2"/>
  <c r="J40" i="2"/>
  <c r="J41" i="2"/>
  <c r="J8" i="2"/>
  <c r="J42" i="2" l="1"/>
  <c r="L8" i="2"/>
</calcChain>
</file>

<file path=xl/sharedStrings.xml><?xml version="1.0" encoding="utf-8"?>
<sst xmlns="http://schemas.openxmlformats.org/spreadsheetml/2006/main" count="228" uniqueCount="168">
  <si>
    <t>Ühik</t>
  </si>
  <si>
    <t>Nimetus</t>
  </si>
  <si>
    <t>Jrk nr</t>
  </si>
  <si>
    <t>tk</t>
  </si>
  <si>
    <t>puit</t>
  </si>
  <si>
    <r>
      <t xml:space="preserve">Pakutava toote kirjeldus </t>
    </r>
    <r>
      <rPr>
        <sz val="11"/>
        <color rgb="FF000000"/>
        <rFont val="Calibri"/>
        <family val="2"/>
        <charset val="186"/>
        <scheme val="minor"/>
      </rPr>
      <t>(tuua välja andmed, mille alusel on võimalik hinnata toote vastavust kirjeldusele)</t>
    </r>
  </si>
  <si>
    <t>läbipaistev</t>
  </si>
  <si>
    <t>rull</t>
  </si>
  <si>
    <r>
      <t xml:space="preserve">Toote tellimis- ja/või tootekood </t>
    </r>
    <r>
      <rPr>
        <sz val="11"/>
        <color rgb="FF000000"/>
        <rFont val="Calibri"/>
        <family val="2"/>
        <charset val="186"/>
        <scheme val="minor"/>
      </rPr>
      <t>(selle olemasolul)</t>
    </r>
  </si>
  <si>
    <t>EUR-kaubaalus</t>
  </si>
  <si>
    <t>vineer</t>
  </si>
  <si>
    <t>800×1200 mm</t>
  </si>
  <si>
    <t>EUR-kaubaaluse krae</t>
  </si>
  <si>
    <t>EUR-kaubaaluse kaas</t>
  </si>
  <si>
    <t>Sertifitseeritud, 1200×800×140 -150mm. Peab vastama standarditele 
UIC 435-2 ja ISO 6780.</t>
  </si>
  <si>
    <t>pk</t>
  </si>
  <si>
    <t>Lainepappkast</t>
  </si>
  <si>
    <t>Metall-lint</t>
  </si>
  <si>
    <t>kg</t>
  </si>
  <si>
    <t>Mullkilekotid</t>
  </si>
  <si>
    <t xml:space="preserve"> 30x42cm, A3</t>
  </si>
  <si>
    <t>Juhtmekinnitused</t>
  </si>
  <si>
    <t>Pakkekile</t>
  </si>
  <si>
    <t xml:space="preserve">Pakkekile </t>
  </si>
  <si>
    <t>Kilesukk</t>
  </si>
  <si>
    <t>Plastikkanister</t>
  </si>
  <si>
    <t>Võrkkotid</t>
  </si>
  <si>
    <t>Aluskrae jagaja</t>
  </si>
  <si>
    <t xml:space="preserve"> 1154x190x12 mm, metallist konksudega, 3 lõiget</t>
  </si>
  <si>
    <t>754x190x12 mm, metallist konksudega, 1 lõige</t>
  </si>
  <si>
    <t>Metall-lindi siduja</t>
  </si>
  <si>
    <t>Lindikäru</t>
  </si>
  <si>
    <t>PP-, PET- ja metall-lindi käru, millele saab asetada rulle, mille hülsi sisemine diameeter on 400mm.</t>
  </si>
  <si>
    <t>valmistatud terasest</t>
  </si>
  <si>
    <t>stretch, must</t>
  </si>
  <si>
    <t>LD, läbipaistev</t>
  </si>
  <si>
    <t>HD, valge</t>
  </si>
  <si>
    <t>stretch, läbipaistev</t>
  </si>
  <si>
    <t>Minigrip kilekott</t>
  </si>
  <si>
    <t>pruun</t>
  </si>
  <si>
    <t>Vaheleht</t>
  </si>
  <si>
    <t>Nylon 66</t>
  </si>
  <si>
    <t>mullkile</t>
  </si>
  <si>
    <t xml:space="preserve">  45cm lai, 150 mic, 80m</t>
  </si>
  <si>
    <t>PP,läbipaistev, akrüülliimiga</t>
  </si>
  <si>
    <t>PP, pruun, akrüülliimiga</t>
  </si>
  <si>
    <t xml:space="preserve">Pakkuja nimi: </t>
  </si>
  <si>
    <t>Pakkuja registrikood:</t>
  </si>
  <si>
    <t xml:space="preserve">Tehniline kirjeldus ja pakkumuse vorm kategooria 2 "Pakkevahendid ja laotarvikud" </t>
  </si>
  <si>
    <t>Eeldatav maksumus aastas km-ta</t>
  </si>
  <si>
    <t>Eeldatav aastane kogus**</t>
  </si>
  <si>
    <t xml:space="preserve">Pakutud toote tükkide arv pakendis </t>
  </si>
  <si>
    <t>Ühiku hind km-ta *</t>
  </si>
  <si>
    <t>Pakutud toote pakendi hind km-ta</t>
  </si>
  <si>
    <t>Näidisostukorvi aastane eeldatav maksumus KOKKU km-ta eeldatava koguse alusel</t>
  </si>
  <si>
    <t>Kirjeldus</t>
  </si>
  <si>
    <t>1150x750mm, 3-kihiline*</t>
  </si>
  <si>
    <t xml:space="preserve"> 23x32cm, A4</t>
  </si>
  <si>
    <t xml:space="preserve">* Tärniga märgitud toodete mõõdud võivad erineda +/- 15%. </t>
  </si>
  <si>
    <t>Ostjal on õigus lisaks käesolevas lisas 1 fikseeritud kaupadele osta ka muid pakkevahendeid ja laotarvikuid, mis on pakkuja tootevalikus ning neile peab rakenduma allahindlus minimaalselt 20% e-poe (sh avalikust) hinnakirjast.</t>
  </si>
  <si>
    <t xml:space="preserve">Lisaks käesolevas lisas 1 toodud nõuetele kehtivad dünaamilise hankesüsteemi  "Laomööbel, pakkevahendid ja laotarvikud" (viitenr 274939) menetlustingimustes toodud nõudes (sh punktis  7 toodud nõuded). </t>
  </si>
  <si>
    <t>** Tabelis toodud aastased ostukogused on eeldatavad/orienteeruvad, esitatud pakkumuse võrreldavuse tagamiseks ning võivad lepingu perioodil vastavalt vajadusele muutuda (suureneda või väheneda), ostjal ei ole kohustust samas mahus kaupu osta.</t>
  </si>
  <si>
    <t>Muud nõuded:</t>
  </si>
  <si>
    <t>Pakutav ühiku maksumus peab olema ostjale lõplik ja sisaldama kõiki kulusid, sh objektile (ostja poolt määratud ruumi) toomine ja mahalaadimine.</t>
  </si>
  <si>
    <t>Pakutud toote tükkide arv pakendis on informatiivne, ostjal on õigus osta kaupu tulbas F märgitud ühe ühiku kaupa.</t>
  </si>
  <si>
    <t>E-poe aadress:</t>
  </si>
  <si>
    <t>keerme diameeter 38mm, 5L + kork</t>
  </si>
  <si>
    <t>Hankelepingu alusel hakkab ostja esitama müüjale tellimusi vastavalt vajadusele. Kaupade tarneaeg on 5 tööpäeva, kui ei ole kokku lepitud teisiti.</t>
  </si>
  <si>
    <t>Plastiklindi siduja</t>
  </si>
  <si>
    <t>sobib 13, 16 ja 19mm metall-lindile paksusele 0,4-0,63mm</t>
  </si>
  <si>
    <t>1200×800 mm, kõrgus ca 195mm, 4 liigendiga</t>
  </si>
  <si>
    <t>1154x190x12 mm, metallist konksudega, 2 lõiget</t>
  </si>
  <si>
    <t>16x0,5mm, tõmbetugevus 640 kg või suurem, rullis ca 45-50 kg</t>
  </si>
  <si>
    <t>19x0,5mm, tõmbetugevus 760 kg või suurem, rullis ca 45-50 kg</t>
  </si>
  <si>
    <t>sobib 16 ja 19mm PP- ja PET-lindile paksusega 0,70-1,27mm ja tõmbetugevusega360 kg või suurem, akutoide, töötsüklite arv min 400 tsüklit ühe laadimisega</t>
  </si>
  <si>
    <t>Pakketeip</t>
  </si>
  <si>
    <t>min 500x7,6mm,  pakis 100tk</t>
  </si>
  <si>
    <t xml:space="preserve"> 45cm lai, 17 mic, kaal 1,7 - 2,5kg</t>
  </si>
  <si>
    <t>50cm lai, 17 mic, kaal 1,7 - 2,5kg</t>
  </si>
  <si>
    <t xml:space="preserve"> 45cm lai, 30 mic, 2,3 - 3kg</t>
  </si>
  <si>
    <t>50cm lai, 23 mic, kaal 2,3 - 3kg</t>
  </si>
  <si>
    <t xml:space="preserve"> L 48-50mm, teibi paksus koos liimiga min 42 mic, min 132 m</t>
  </si>
  <si>
    <t>12x18cm, min 50 mic, pakis 100tk*</t>
  </si>
  <si>
    <t>15x20cm, min 50 mic, pakis 100tk*</t>
  </si>
  <si>
    <t>8x12cm, min 50 mic, pakis 100tk*</t>
  </si>
  <si>
    <t>19x25cm, min 50 mic, pakis 100tk*</t>
  </si>
  <si>
    <t>25x35cm, min 50 mic, pakis 100tk*</t>
  </si>
  <si>
    <t>45x50cm, min 50 mic, pakis 100tk*</t>
  </si>
  <si>
    <t>740x374x178mm, 3-kihiline*</t>
  </si>
  <si>
    <t>374x242x178mm, 3 kihiline*</t>
  </si>
  <si>
    <t>Materjal/värv</t>
  </si>
  <si>
    <t>kollane jm värv</t>
  </si>
  <si>
    <t>min 60x80cm, 60L, UV-kindel, üleval servas on pael, millega saab koti suu kokku tõmmata</t>
  </si>
  <si>
    <t>min 50x80cm, 50L, UV-kindel, üleval servas on pael, millega saab koti suu kokku tõmmata</t>
  </si>
  <si>
    <t>punane jm värv</t>
  </si>
  <si>
    <t>min 50x65cm, 40L, UV-kindel, üleval servas on pael, millega saab koti suu kokku tõmmata</t>
  </si>
  <si>
    <t xml:space="preserve">roheline jm värv, </t>
  </si>
  <si>
    <r>
      <rPr>
        <b/>
        <sz val="11"/>
        <rFont val="Calibri"/>
        <family val="2"/>
        <charset val="186"/>
        <scheme val="minor"/>
      </rPr>
      <t xml:space="preserve">Pakkuja täidab kõik kollased lahtrid ja sisestab rohelise lahtri väärtuse J42 riigihangete registri hindamiskriteeriumite vormile. </t>
    </r>
    <r>
      <rPr>
        <sz val="11"/>
        <rFont val="Calibri"/>
        <family val="2"/>
        <charset val="186"/>
        <scheme val="minor"/>
      </rPr>
      <t xml:space="preserve">Pakutud ühiku hind märkida käibemaksuta ja maksimaalselt 2 kohta peale koma. </t>
    </r>
  </si>
  <si>
    <t xml:space="preserve"> Juhul, kui lepingu täitmise käigus selgub, et kauba kättesaamine ei ole võimalik, siis ostja nõusolekul on õigus kauba välja vahetada samaväärse või parema kauba vastu. Kauba samaväärust tõendab müüja. Samaväärse või parema kauba hind ei või ületada lepingus fikseeritud vahetatava toote ühiku hinda.</t>
  </si>
  <si>
    <t>Pakendikeskus AS</t>
  </si>
  <si>
    <t xml:space="preserve">MKX740374178        </t>
  </si>
  <si>
    <t xml:space="preserve">MKX374242178        </t>
  </si>
  <si>
    <t>Lainepappkast, 740x374x178mm, 0201, 3-kih, C, pruun</t>
  </si>
  <si>
    <t>Lainepappkast, 374x242x178mm, 0201, 3-kih, C, pruun</t>
  </si>
  <si>
    <t>MV1150750/B10</t>
  </si>
  <si>
    <t>Vaheleht, 1150x750mm, 0110, 3-kih, B, pruun</t>
  </si>
  <si>
    <t>Metall-lint, 16x0,5mm, tõmbetugevus 688kg, rullis ca 45kg +/-5%</t>
  </si>
  <si>
    <t>Metall-lint, 19x0,5mm, tõmbetugevus 826kg, rullis ca 45kg +-5%</t>
  </si>
  <si>
    <t>PM16/0,5/8/45</t>
  </si>
  <si>
    <t>PM19/0,5/8/45</t>
  </si>
  <si>
    <t xml:space="preserve">Mullkilekotid, 23x32cm </t>
  </si>
  <si>
    <t>Mullkilekotid, 30x42cm, A3</t>
  </si>
  <si>
    <t>POM2332</t>
  </si>
  <si>
    <t>POM3042</t>
  </si>
  <si>
    <t>Juhtmekinnitused, 500x7,6mm, valge, pakis 100tk</t>
  </si>
  <si>
    <t>PYAN500/76V/100</t>
  </si>
  <si>
    <t>RP17</t>
  </si>
  <si>
    <t>RP30</t>
  </si>
  <si>
    <t xml:space="preserve">Pakkekile Stretch, 45cm lai, 17mic, 1,90kg net, 270m </t>
  </si>
  <si>
    <t>Pakkekile Stretch, 45cm lai, 30mic, 2,48kg net, 200m</t>
  </si>
  <si>
    <t>Pakkekile Stretch, 50cm lai, 23mic, 2,48kg net, must</t>
  </si>
  <si>
    <t>RP23/50M</t>
  </si>
  <si>
    <t xml:space="preserve">Pakkekile Stretch, 50cm lai, 17mic, 1,9kg net, must </t>
  </si>
  <si>
    <t>RP17/50M</t>
  </si>
  <si>
    <t>Kilesukk, LD, 45cm, H diam 76mm, läbip, 150mic, 80m/rull,10-11 kg</t>
  </si>
  <si>
    <t>RVX45/150</t>
  </si>
  <si>
    <t>UBKH5/38</t>
  </si>
  <si>
    <t>Plastikkanister, HD, keerme diam 38mm, 160g, nat, 5L</t>
  </si>
  <si>
    <t>VVP6080K/UV/50</t>
  </si>
  <si>
    <t xml:space="preserve">Võrkkotid, 60x80cm, oranz, UV, 60L, pakis 50tk </t>
  </si>
  <si>
    <t>VVP5080PU/UV/50</t>
  </si>
  <si>
    <t xml:space="preserve">Võrkkotid, 50x80cm, punane, UV, pakis 50tk  </t>
  </si>
  <si>
    <t xml:space="preserve">Võrkkotid, 50x67cm, tumeroheline, UV, 40L, pakis 50tk </t>
  </si>
  <si>
    <t>VVP5067R/UV/50</t>
  </si>
  <si>
    <t xml:space="preserve">Kilekotid Minigrip, 50mic, 8x12cm, laiema sulguriga, euroauk, pakis 100tk </t>
  </si>
  <si>
    <t>KZE812</t>
  </si>
  <si>
    <t>Kilekotid Minigrip, 50mic, 12x18cm, laiema sulguriga, euroauk, pakis 100tk</t>
  </si>
  <si>
    <t>KZE1218</t>
  </si>
  <si>
    <t>KZE1520</t>
  </si>
  <si>
    <t>Kilekotid Minigrip, 50mic, 15x20cm, laiema sulguriga, euroauk, pakis 100tk</t>
  </si>
  <si>
    <t>Kilekotid Minigrip, 50mic, 19x25cm, laiema sulguriga, euroauk, pakis 100tk</t>
  </si>
  <si>
    <t>KZE1925</t>
  </si>
  <si>
    <t>KZE2535</t>
  </si>
  <si>
    <t>Kilekotid Minigrip, 50mic, 25x35cm, laiema sulguriga, euroauk, pakis 100tk</t>
  </si>
  <si>
    <t>KZE4550</t>
  </si>
  <si>
    <t>Kilekotid Minigrip, 50mic, 45x50cm, laiema sulguriga, pakis 100tk</t>
  </si>
  <si>
    <t>TPH48132L</t>
  </si>
  <si>
    <t>Pakketeip, PP, 48mmx132m, läbipaistev, akrüülliim, 43mic</t>
  </si>
  <si>
    <t xml:space="preserve">TPH48132P </t>
  </si>
  <si>
    <t>Pakketeip, PP, 48mmx132m, pruun, akrüülliim, 43mic</t>
  </si>
  <si>
    <t>ZAVAX8001200</t>
  </si>
  <si>
    <t>Puidust kaubaalus, 800x1200mm HT, EUR,  uus</t>
  </si>
  <si>
    <t>ZAVX80120KAITSEV</t>
  </si>
  <si>
    <t>Puidust aluse kõrgendus / krae, 1200x800x195mm HT, kaitsevägi</t>
  </si>
  <si>
    <t>ZAVEX80120</t>
  </si>
  <si>
    <t>Vineerist kaubaaluse kõrgenduse kaas  4 mm, 800x1200mm</t>
  </si>
  <si>
    <t>ZAVDX115419012/3</t>
  </si>
  <si>
    <t>Jagaja alusekraele, 1154x190x12 mm, metallist konksudega, 3 lõiget</t>
  </si>
  <si>
    <t>ZAVDX75419012</t>
  </si>
  <si>
    <t>Jagaja alusekraele, 754x190x12 mm, metallist konksudega, 1 lõige</t>
  </si>
  <si>
    <t>LPKYSH405</t>
  </si>
  <si>
    <t xml:space="preserve">PP-, PET- ja metall-lindi käru H405, südamik 400mm </t>
  </si>
  <si>
    <t>LPP19/ZP97A</t>
  </si>
  <si>
    <t xml:space="preserve">Plastiklindi siduja, Zapak 97A, 16 ja 19mm PP- ja PET lindile, 40-400kg, akutoitel </t>
  </si>
  <si>
    <t>PMWBO51</t>
  </si>
  <si>
    <t>Metall-lindi siduja, Feifer BO-51, 13-20mm lindile, 0,4-0,63mm</t>
  </si>
  <si>
    <t xml:space="preserve">ZAVDX115419012/2    </t>
  </si>
  <si>
    <t>Jagaja alusekraele, 1154x190x12 mm, metallist konksudega, 2 lõiget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</si>
</sst>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u/>
      <sz val="11"/>
      <color theme="10"/>
      <name val="Calibri"/>
      <family val="2"/>
      <charset val="186"/>
      <scheme val="minor"/>
    </font>
    <font>
      <sz val="11"/>
      <name val="Calibri"/>
      <family val="2"/>
      <charset val="186"/>
      <scheme val="minor"/>
    </font>
    <font>
      <sz val="11"/>
      <color rgb="FF0070C0"/>
      <name val="Calibri"/>
      <family val="2"/>
      <charset val="186"/>
      <scheme val="minor"/>
    </font>
    <font>
      <b/>
      <sz val="11"/>
      <name val="Calibri"/>
      <family val="2"/>
      <charset val="186"/>
      <scheme val="minor"/>
    </font>
    <font>
      <b/>
      <sz val="11"/>
      <color rgb="FF000000"/>
      <name val="Calibri"/>
      <family val="2"/>
      <charset val="186"/>
      <scheme val="minor"/>
    </font>
    <font>
      <sz val="11"/>
      <color rgb="FF000000"/>
      <name val="Calibri"/>
      <family val="2"/>
      <charset val="186"/>
      <scheme val="minor"/>
    </font>
  </fonts>
  <fills count="5">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47">
    <xf numFmtId="0" fontId="0" fillId="0" borderId="0" xfId="0"/>
    <xf numFmtId="0" fontId="3" fillId="0" borderId="0" xfId="0" applyFont="1" applyAlignment="1">
      <alignment vertical="top"/>
    </xf>
    <xf numFmtId="0" fontId="3" fillId="0" borderId="0" xfId="0" applyFont="1" applyAlignment="1">
      <alignment horizontal="center" vertical="top"/>
    </xf>
    <xf numFmtId="0" fontId="0" fillId="0" borderId="0" xfId="0" applyAlignment="1">
      <alignment horizontal="center" vertical="top"/>
    </xf>
    <xf numFmtId="0" fontId="0" fillId="0" borderId="0" xfId="0" applyAlignment="1">
      <alignment vertical="top"/>
    </xf>
    <xf numFmtId="0" fontId="1" fillId="0" borderId="1" xfId="0" applyFont="1" applyBorder="1" applyAlignment="1">
      <alignment horizontal="center" vertical="top" wrapText="1"/>
    </xf>
    <xf numFmtId="0" fontId="6" fillId="3" borderId="1" xfId="0" applyFont="1" applyFill="1" applyBorder="1" applyAlignment="1">
      <alignment horizontal="center" vertical="top" wrapText="1"/>
    </xf>
    <xf numFmtId="0" fontId="5" fillId="3" borderId="1" xfId="0" applyFont="1" applyFill="1" applyBorder="1" applyAlignment="1">
      <alignment horizontal="center" vertical="top" wrapText="1"/>
    </xf>
    <xf numFmtId="3" fontId="5" fillId="0" borderId="1" xfId="0" applyNumberFormat="1" applyFont="1" applyBorder="1" applyAlignment="1">
      <alignment horizontal="center" vertical="top" wrapText="1"/>
    </xf>
    <xf numFmtId="3" fontId="6" fillId="0" borderId="1" xfId="0" applyNumberFormat="1" applyFont="1" applyBorder="1" applyAlignment="1">
      <alignment horizontal="center" vertical="top" wrapText="1"/>
    </xf>
    <xf numFmtId="0" fontId="0" fillId="0" borderId="0" xfId="0" applyAlignment="1">
      <alignment horizontal="center" vertical="top" wrapText="1"/>
    </xf>
    <xf numFmtId="3" fontId="3" fillId="0" borderId="1" xfId="0" applyNumberFormat="1" applyFont="1" applyBorder="1" applyAlignment="1">
      <alignment horizontal="center" vertical="top"/>
    </xf>
    <xf numFmtId="49" fontId="0" fillId="0" borderId="0" xfId="0" applyNumberFormat="1" applyAlignment="1">
      <alignment horizontal="center" vertical="top"/>
    </xf>
    <xf numFmtId="0" fontId="1" fillId="0" borderId="0" xfId="0" applyFont="1" applyAlignment="1">
      <alignment horizontal="left" vertical="top"/>
    </xf>
    <xf numFmtId="0" fontId="4" fillId="0" borderId="0" xfId="0" applyFont="1" applyAlignment="1">
      <alignment horizontal="left" vertical="top"/>
    </xf>
    <xf numFmtId="0" fontId="1" fillId="0" borderId="2" xfId="0" applyFont="1" applyBorder="1" applyAlignment="1">
      <alignment horizontal="right" vertical="top"/>
    </xf>
    <xf numFmtId="0" fontId="5"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5" fillId="0" borderId="1"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4" fontId="3" fillId="0" borderId="1" xfId="0" applyNumberFormat="1" applyFont="1" applyBorder="1" applyAlignment="1">
      <alignment horizontal="center" vertical="top"/>
    </xf>
    <xf numFmtId="4" fontId="0" fillId="0" borderId="1" xfId="0" applyNumberFormat="1" applyBorder="1" applyAlignment="1">
      <alignment vertical="top"/>
    </xf>
    <xf numFmtId="3" fontId="4" fillId="4" borderId="1" xfId="0" applyNumberFormat="1" applyFont="1" applyFill="1" applyBorder="1" applyAlignment="1">
      <alignment horizontal="center" vertical="top"/>
    </xf>
    <xf numFmtId="3" fontId="4" fillId="4" borderId="1" xfId="0" applyNumberFormat="1" applyFont="1" applyFill="1" applyBorder="1" applyAlignment="1">
      <alignment horizontal="center" vertical="top" wrapText="1"/>
    </xf>
    <xf numFmtId="4" fontId="3" fillId="4" borderId="1" xfId="0" applyNumberFormat="1" applyFont="1" applyFill="1" applyBorder="1" applyAlignment="1">
      <alignment horizontal="center" vertical="top"/>
    </xf>
    <xf numFmtId="4" fontId="5" fillId="2" borderId="1" xfId="0" applyNumberFormat="1" applyFont="1" applyFill="1" applyBorder="1" applyAlignment="1">
      <alignment horizontal="center" vertical="top"/>
    </xf>
    <xf numFmtId="1" fontId="4" fillId="4" borderId="1" xfId="0" applyNumberFormat="1" applyFont="1" applyFill="1" applyBorder="1" applyAlignment="1">
      <alignment horizontal="center" vertical="top" wrapText="1"/>
    </xf>
    <xf numFmtId="0" fontId="0" fillId="0" borderId="0" xfId="0" applyAlignment="1">
      <alignment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top" wrapText="1"/>
    </xf>
    <xf numFmtId="0" fontId="0" fillId="0" borderId="0" xfId="0" applyAlignment="1">
      <alignment horizontal="left" vertical="top"/>
    </xf>
    <xf numFmtId="0" fontId="1" fillId="0" borderId="0" xfId="0" applyFont="1"/>
    <xf numFmtId="3" fontId="3" fillId="0" borderId="1" xfId="0" applyNumberFormat="1" applyFont="1" applyBorder="1" applyAlignment="1">
      <alignment horizontal="center" vertical="top"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top"/>
    </xf>
    <xf numFmtId="0" fontId="3" fillId="0" borderId="1" xfId="1" applyFont="1" applyFill="1" applyBorder="1" applyAlignment="1">
      <alignment horizontal="center" vertical="top" wrapText="1"/>
    </xf>
    <xf numFmtId="0" fontId="3" fillId="0" borderId="1" xfId="0" applyFont="1" applyBorder="1" applyAlignment="1">
      <alignment horizontal="center" vertical="top" wrapText="1"/>
    </xf>
    <xf numFmtId="0" fontId="3" fillId="4" borderId="1" xfId="0" applyFont="1" applyFill="1" applyBorder="1" applyAlignment="1">
      <alignment horizontal="left" vertical="center"/>
    </xf>
    <xf numFmtId="0" fontId="0" fillId="4" borderId="1" xfId="0" applyFill="1" applyBorder="1" applyAlignment="1">
      <alignment vertical="center"/>
    </xf>
    <xf numFmtId="0" fontId="0" fillId="4" borderId="1" xfId="0" applyFill="1" applyBorder="1" applyAlignment="1">
      <alignment horizontal="center" vertical="top" wrapText="1"/>
    </xf>
    <xf numFmtId="0" fontId="0" fillId="0" borderId="0" xfId="0" applyAlignment="1">
      <alignment horizontal="left" vertical="top" wrapText="1"/>
    </xf>
    <xf numFmtId="0" fontId="0" fillId="0" borderId="0" xfId="0"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98961</xdr:colOff>
      <xdr:row>0</xdr:row>
      <xdr:rowOff>96578</xdr:rowOff>
    </xdr:from>
    <xdr:to>
      <xdr:col>11</xdr:col>
      <xdr:colOff>962808</xdr:colOff>
      <xdr:row>4</xdr:row>
      <xdr:rowOff>128329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45390" y="96578"/>
          <a:ext cx="3381168" cy="793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t-EE" sz="1100" b="1">
              <a:latin typeface="+mn-lt"/>
              <a:cs typeface="Arial" panose="020B0604020202020204" pitchFamily="34" charset="0"/>
            </a:rPr>
            <a:t>Lisa 1</a:t>
          </a:r>
        </a:p>
        <a:p>
          <a:pPr algn="r"/>
          <a:r>
            <a:rPr lang="et-EE" sz="1100">
              <a:latin typeface="+mn-lt"/>
              <a:cs typeface="Arial" panose="020B0604020202020204" pitchFamily="34" charset="0"/>
            </a:rPr>
            <a:t>Hankelepingu „Pakkevahendid ja laotarvikud“ </a:t>
          </a:r>
        </a:p>
        <a:p>
          <a:pPr algn="r"/>
          <a:r>
            <a:rPr lang="et-EE" sz="1100">
              <a:solidFill>
                <a:sysClr val="windowText" lastClr="000000"/>
              </a:solidFill>
              <a:latin typeface="+mn-lt"/>
              <a:cs typeface="Arial" panose="020B0604020202020204" pitchFamily="34" charset="0"/>
            </a:rPr>
            <a:t>(310572) </a:t>
          </a:r>
          <a:r>
            <a:rPr lang="et-EE" sz="1100">
              <a:latin typeface="+mn-lt"/>
              <a:cs typeface="Arial" panose="020B0604020202020204" pitchFamily="34" charset="0"/>
            </a:rPr>
            <a:t>juurde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57"/>
  <sheetViews>
    <sheetView tabSelected="1" view="pageLayout" topLeftCell="A5" zoomScale="85" zoomScaleNormal="80" zoomScalePageLayoutView="85" workbookViewId="0">
      <selection activeCell="B7" sqref="B7"/>
    </sheetView>
  </sheetViews>
  <sheetFormatPr defaultColWidth="9.140625" defaultRowHeight="15" x14ac:dyDescent="0.25"/>
  <cols>
    <col min="1" max="1" width="9.140625" style="3" customWidth="1"/>
    <col min="2" max="2" width="23.28515625" style="10" customWidth="1"/>
    <col min="3" max="3" width="16" style="10" customWidth="1"/>
    <col min="4" max="4" width="49.28515625" style="10" customWidth="1"/>
    <col min="5" max="5" width="10.7109375" style="1" customWidth="1"/>
    <col min="6" max="6" width="7.85546875" style="2" customWidth="1"/>
    <col min="7" max="7" width="36.85546875" style="3" customWidth="1"/>
    <col min="8" max="8" width="13.7109375" style="3" customWidth="1"/>
    <col min="9" max="9" width="12.140625" style="3" customWidth="1"/>
    <col min="10" max="10" width="19.5703125" style="4" customWidth="1"/>
    <col min="11" max="11" width="15.5703125" style="4" customWidth="1"/>
    <col min="12" max="12" width="16.140625" style="4" customWidth="1"/>
    <col min="13" max="16384" width="9.140625" style="4"/>
  </cols>
  <sheetData>
    <row r="2" spans="1:12" x14ac:dyDescent="0.25">
      <c r="A2" s="16" t="s">
        <v>48</v>
      </c>
      <c r="B2" s="3"/>
      <c r="C2" s="3"/>
      <c r="D2" s="3"/>
    </row>
    <row r="3" spans="1:12" x14ac:dyDescent="0.25">
      <c r="A3" s="17"/>
      <c r="B3" s="13"/>
      <c r="C3" s="13"/>
      <c r="D3" s="13"/>
    </row>
    <row r="4" spans="1:12" x14ac:dyDescent="0.25">
      <c r="A4" s="18" t="s">
        <v>46</v>
      </c>
      <c r="B4" s="3"/>
      <c r="C4" s="42" t="s">
        <v>99</v>
      </c>
      <c r="D4" s="43"/>
    </row>
    <row r="5" spans="1:12" x14ac:dyDescent="0.25">
      <c r="A5" s="18" t="s">
        <v>47</v>
      </c>
      <c r="B5" s="14"/>
      <c r="C5" s="42">
        <v>10102167</v>
      </c>
      <c r="D5" s="43"/>
    </row>
    <row r="6" spans="1:12" x14ac:dyDescent="0.25">
      <c r="A6" s="14"/>
      <c r="B6" s="14"/>
      <c r="C6" s="14"/>
      <c r="D6" s="14"/>
    </row>
    <row r="7" spans="1:12" s="10" customFormat="1" ht="90" x14ac:dyDescent="0.25">
      <c r="A7" s="5" t="s">
        <v>2</v>
      </c>
      <c r="B7" s="6" t="s">
        <v>1</v>
      </c>
      <c r="C7" s="6" t="s">
        <v>90</v>
      </c>
      <c r="D7" s="7" t="s">
        <v>55</v>
      </c>
      <c r="E7" s="8" t="s">
        <v>50</v>
      </c>
      <c r="F7" s="8" t="s">
        <v>0</v>
      </c>
      <c r="G7" s="9" t="s">
        <v>5</v>
      </c>
      <c r="H7" s="9" t="s">
        <v>8</v>
      </c>
      <c r="I7" s="5" t="s">
        <v>52</v>
      </c>
      <c r="J7" s="19" t="s">
        <v>49</v>
      </c>
      <c r="K7" s="5" t="s">
        <v>51</v>
      </c>
      <c r="L7" s="5" t="s">
        <v>53</v>
      </c>
    </row>
    <row r="8" spans="1:12" x14ac:dyDescent="0.25">
      <c r="A8" s="30">
        <v>1</v>
      </c>
      <c r="B8" s="30" t="s">
        <v>16</v>
      </c>
      <c r="C8" s="30" t="s">
        <v>39</v>
      </c>
      <c r="D8" s="30" t="s">
        <v>88</v>
      </c>
      <c r="E8" s="36">
        <v>800</v>
      </c>
      <c r="F8" s="37" t="s">
        <v>3</v>
      </c>
      <c r="G8" s="24" t="s">
        <v>102</v>
      </c>
      <c r="H8" s="24" t="s">
        <v>100</v>
      </c>
      <c r="I8" s="26">
        <v>1.1000000000000001</v>
      </c>
      <c r="J8" s="22">
        <f>E8*I8</f>
        <v>880.00000000000011</v>
      </c>
      <c r="K8" s="28">
        <v>500</v>
      </c>
      <c r="L8" s="23">
        <f>I8*K8</f>
        <v>550</v>
      </c>
    </row>
    <row r="9" spans="1:12" x14ac:dyDescent="0.25">
      <c r="A9" s="30">
        <v>2</v>
      </c>
      <c r="B9" s="30" t="s">
        <v>16</v>
      </c>
      <c r="C9" s="30" t="s">
        <v>39</v>
      </c>
      <c r="D9" s="30" t="s">
        <v>89</v>
      </c>
      <c r="E9" s="36">
        <v>500</v>
      </c>
      <c r="F9" s="37" t="s">
        <v>3</v>
      </c>
      <c r="G9" s="24" t="s">
        <v>103</v>
      </c>
      <c r="H9" s="24" t="s">
        <v>101</v>
      </c>
      <c r="I9" s="26">
        <v>0.6</v>
      </c>
      <c r="J9" s="22">
        <f t="shared" ref="J9:J41" si="0">E9*I9</f>
        <v>300</v>
      </c>
      <c r="K9" s="28">
        <v>1000</v>
      </c>
      <c r="L9" s="23">
        <f t="shared" ref="L9:L41" si="1">I9*K9</f>
        <v>600</v>
      </c>
    </row>
    <row r="10" spans="1:12" x14ac:dyDescent="0.25">
      <c r="A10" s="30">
        <v>3</v>
      </c>
      <c r="B10" s="30" t="s">
        <v>40</v>
      </c>
      <c r="C10" s="30" t="s">
        <v>39</v>
      </c>
      <c r="D10" s="30" t="s">
        <v>56</v>
      </c>
      <c r="E10" s="36">
        <v>1400</v>
      </c>
      <c r="F10" s="37" t="s">
        <v>3</v>
      </c>
      <c r="G10" s="24" t="s">
        <v>105</v>
      </c>
      <c r="H10" s="24" t="s">
        <v>104</v>
      </c>
      <c r="I10" s="26">
        <v>0.37</v>
      </c>
      <c r="J10" s="22">
        <f t="shared" si="0"/>
        <v>518</v>
      </c>
      <c r="K10" s="28">
        <v>600</v>
      </c>
      <c r="L10" s="23">
        <f t="shared" si="1"/>
        <v>222</v>
      </c>
    </row>
    <row r="11" spans="1:12" ht="30" x14ac:dyDescent="0.25">
      <c r="A11" s="30">
        <v>4</v>
      </c>
      <c r="B11" s="30" t="s">
        <v>17</v>
      </c>
      <c r="C11" s="30"/>
      <c r="D11" s="31" t="s">
        <v>72</v>
      </c>
      <c r="E11" s="36">
        <v>4000</v>
      </c>
      <c r="F11" s="37" t="s">
        <v>18</v>
      </c>
      <c r="G11" s="24" t="s">
        <v>106</v>
      </c>
      <c r="H11" s="24" t="s">
        <v>108</v>
      </c>
      <c r="I11" s="26">
        <v>1.44</v>
      </c>
      <c r="J11" s="22">
        <f t="shared" si="0"/>
        <v>5760</v>
      </c>
      <c r="K11" s="28">
        <v>50</v>
      </c>
      <c r="L11" s="23">
        <f t="shared" si="1"/>
        <v>72</v>
      </c>
    </row>
    <row r="12" spans="1:12" ht="30" x14ac:dyDescent="0.25">
      <c r="A12" s="30">
        <v>5</v>
      </c>
      <c r="B12" s="30" t="s">
        <v>17</v>
      </c>
      <c r="C12" s="30"/>
      <c r="D12" s="31" t="s">
        <v>73</v>
      </c>
      <c r="E12" s="36">
        <v>2500</v>
      </c>
      <c r="F12" s="37" t="s">
        <v>18</v>
      </c>
      <c r="G12" s="24" t="s">
        <v>107</v>
      </c>
      <c r="H12" s="24" t="s">
        <v>109</v>
      </c>
      <c r="I12" s="26">
        <v>1.44</v>
      </c>
      <c r="J12" s="22">
        <f t="shared" si="0"/>
        <v>3600</v>
      </c>
      <c r="K12" s="28">
        <v>50</v>
      </c>
      <c r="L12" s="23">
        <f t="shared" si="1"/>
        <v>72</v>
      </c>
    </row>
    <row r="13" spans="1:12" x14ac:dyDescent="0.25">
      <c r="A13" s="30">
        <v>6</v>
      </c>
      <c r="B13" s="30" t="s">
        <v>19</v>
      </c>
      <c r="C13" s="30" t="s">
        <v>42</v>
      </c>
      <c r="D13" s="30" t="s">
        <v>57</v>
      </c>
      <c r="E13" s="36">
        <v>200</v>
      </c>
      <c r="F13" s="38" t="s">
        <v>3</v>
      </c>
      <c r="G13" s="24" t="s">
        <v>110</v>
      </c>
      <c r="H13" s="24" t="s">
        <v>112</v>
      </c>
      <c r="I13" s="26">
        <v>7.0000000000000007E-2</v>
      </c>
      <c r="J13" s="22">
        <f t="shared" si="0"/>
        <v>14.000000000000002</v>
      </c>
      <c r="K13" s="28">
        <v>500</v>
      </c>
      <c r="L13" s="23">
        <f t="shared" si="1"/>
        <v>35</v>
      </c>
    </row>
    <row r="14" spans="1:12" x14ac:dyDescent="0.25">
      <c r="A14" s="30">
        <v>7</v>
      </c>
      <c r="B14" s="30" t="s">
        <v>19</v>
      </c>
      <c r="C14" s="33" t="s">
        <v>42</v>
      </c>
      <c r="D14" s="32" t="s">
        <v>20</v>
      </c>
      <c r="E14" s="39">
        <v>100</v>
      </c>
      <c r="F14" s="39" t="s">
        <v>3</v>
      </c>
      <c r="G14" s="24" t="s">
        <v>111</v>
      </c>
      <c r="H14" s="24" t="s">
        <v>113</v>
      </c>
      <c r="I14" s="26">
        <v>0.12</v>
      </c>
      <c r="J14" s="22">
        <f t="shared" si="0"/>
        <v>12</v>
      </c>
      <c r="K14" s="28">
        <v>500</v>
      </c>
      <c r="L14" s="23">
        <f t="shared" si="1"/>
        <v>60</v>
      </c>
    </row>
    <row r="15" spans="1:12" x14ac:dyDescent="0.25">
      <c r="A15" s="30">
        <v>8</v>
      </c>
      <c r="B15" s="32" t="s">
        <v>21</v>
      </c>
      <c r="C15" s="30" t="s">
        <v>41</v>
      </c>
      <c r="D15" s="32" t="s">
        <v>76</v>
      </c>
      <c r="E15" s="39">
        <v>100</v>
      </c>
      <c r="F15" s="39" t="s">
        <v>15</v>
      </c>
      <c r="G15" s="24" t="s">
        <v>114</v>
      </c>
      <c r="H15" s="24" t="s">
        <v>115</v>
      </c>
      <c r="I15" s="26">
        <v>5.37</v>
      </c>
      <c r="J15" s="22">
        <f t="shared" si="0"/>
        <v>537</v>
      </c>
      <c r="K15" s="28">
        <v>100</v>
      </c>
      <c r="L15" s="23">
        <f t="shared" si="1"/>
        <v>537</v>
      </c>
    </row>
    <row r="16" spans="1:12" ht="30" x14ac:dyDescent="0.25">
      <c r="A16" s="30">
        <v>9</v>
      </c>
      <c r="B16" s="32" t="s">
        <v>22</v>
      </c>
      <c r="C16" s="33" t="s">
        <v>37</v>
      </c>
      <c r="D16" s="32" t="s">
        <v>77</v>
      </c>
      <c r="E16" s="39">
        <v>100</v>
      </c>
      <c r="F16" s="39" t="s">
        <v>7</v>
      </c>
      <c r="G16" s="24" t="s">
        <v>118</v>
      </c>
      <c r="H16" s="24" t="s">
        <v>116</v>
      </c>
      <c r="I16" s="26">
        <v>6.98</v>
      </c>
      <c r="J16" s="22">
        <f t="shared" si="0"/>
        <v>698</v>
      </c>
      <c r="K16" s="28">
        <v>6</v>
      </c>
      <c r="L16" s="23">
        <f t="shared" si="1"/>
        <v>41.88</v>
      </c>
    </row>
    <row r="17" spans="1:12" ht="30" x14ac:dyDescent="0.25">
      <c r="A17" s="30">
        <v>10</v>
      </c>
      <c r="B17" s="32" t="s">
        <v>22</v>
      </c>
      <c r="C17" s="33" t="s">
        <v>37</v>
      </c>
      <c r="D17" s="32" t="s">
        <v>79</v>
      </c>
      <c r="E17" s="39">
        <v>100</v>
      </c>
      <c r="F17" s="39" t="s">
        <v>7</v>
      </c>
      <c r="G17" s="24" t="s">
        <v>119</v>
      </c>
      <c r="H17" s="24" t="s">
        <v>117</v>
      </c>
      <c r="I17" s="26">
        <v>8.99</v>
      </c>
      <c r="J17" s="22">
        <f t="shared" si="0"/>
        <v>899</v>
      </c>
      <c r="K17" s="28">
        <v>6</v>
      </c>
      <c r="L17" s="23">
        <f t="shared" si="1"/>
        <v>53.94</v>
      </c>
    </row>
    <row r="18" spans="1:12" x14ac:dyDescent="0.25">
      <c r="A18" s="30">
        <v>11</v>
      </c>
      <c r="B18" s="32" t="s">
        <v>23</v>
      </c>
      <c r="C18" s="33" t="s">
        <v>34</v>
      </c>
      <c r="D18" s="32" t="s">
        <v>80</v>
      </c>
      <c r="E18" s="39">
        <v>100</v>
      </c>
      <c r="F18" s="39" t="s">
        <v>7</v>
      </c>
      <c r="G18" s="24" t="s">
        <v>120</v>
      </c>
      <c r="H18" s="24" t="s">
        <v>121</v>
      </c>
      <c r="I18" s="26">
        <v>10</v>
      </c>
      <c r="J18" s="22">
        <f t="shared" si="0"/>
        <v>1000</v>
      </c>
      <c r="K18" s="28">
        <v>6</v>
      </c>
      <c r="L18" s="23">
        <f t="shared" si="1"/>
        <v>60</v>
      </c>
    </row>
    <row r="19" spans="1:12" x14ac:dyDescent="0.25">
      <c r="A19" s="30">
        <v>12</v>
      </c>
      <c r="B19" s="32" t="s">
        <v>23</v>
      </c>
      <c r="C19" s="33" t="s">
        <v>34</v>
      </c>
      <c r="D19" s="32" t="s">
        <v>78</v>
      </c>
      <c r="E19" s="39">
        <v>100</v>
      </c>
      <c r="F19" s="39" t="s">
        <v>7</v>
      </c>
      <c r="G19" s="24" t="s">
        <v>122</v>
      </c>
      <c r="H19" s="24" t="s">
        <v>123</v>
      </c>
      <c r="I19" s="26">
        <v>7.98</v>
      </c>
      <c r="J19" s="22">
        <f t="shared" si="0"/>
        <v>798</v>
      </c>
      <c r="K19" s="28">
        <v>6</v>
      </c>
      <c r="L19" s="23">
        <f t="shared" si="1"/>
        <v>47.88</v>
      </c>
    </row>
    <row r="20" spans="1:12" x14ac:dyDescent="0.25">
      <c r="A20" s="30">
        <v>13</v>
      </c>
      <c r="B20" s="40" t="s">
        <v>24</v>
      </c>
      <c r="C20" s="33" t="s">
        <v>35</v>
      </c>
      <c r="D20" s="33" t="s">
        <v>43</v>
      </c>
      <c r="E20" s="11">
        <v>250</v>
      </c>
      <c r="F20" s="11" t="s">
        <v>18</v>
      </c>
      <c r="G20" s="24" t="s">
        <v>124</v>
      </c>
      <c r="H20" s="24" t="s">
        <v>125</v>
      </c>
      <c r="I20" s="26">
        <v>0.5454</v>
      </c>
      <c r="J20" s="22">
        <f t="shared" si="0"/>
        <v>136.35</v>
      </c>
      <c r="K20" s="28">
        <v>11</v>
      </c>
      <c r="L20" s="23">
        <f t="shared" si="1"/>
        <v>5.9993999999999996</v>
      </c>
    </row>
    <row r="21" spans="1:12" x14ac:dyDescent="0.25">
      <c r="A21" s="30">
        <v>14</v>
      </c>
      <c r="B21" s="30" t="s">
        <v>25</v>
      </c>
      <c r="C21" s="30" t="s">
        <v>36</v>
      </c>
      <c r="D21" s="30" t="s">
        <v>66</v>
      </c>
      <c r="E21" s="36">
        <v>50</v>
      </c>
      <c r="F21" s="11" t="s">
        <v>3</v>
      </c>
      <c r="G21" s="24" t="s">
        <v>127</v>
      </c>
      <c r="H21" s="24" t="s">
        <v>126</v>
      </c>
      <c r="I21" s="26">
        <v>1.07</v>
      </c>
      <c r="J21" s="22">
        <f t="shared" si="0"/>
        <v>53.5</v>
      </c>
      <c r="K21" s="28">
        <v>42</v>
      </c>
      <c r="L21" s="23">
        <f t="shared" si="1"/>
        <v>44.940000000000005</v>
      </c>
    </row>
    <row r="22" spans="1:12" ht="30" x14ac:dyDescent="0.25">
      <c r="A22" s="30">
        <v>15</v>
      </c>
      <c r="B22" s="30" t="s">
        <v>26</v>
      </c>
      <c r="C22" s="30" t="s">
        <v>91</v>
      </c>
      <c r="D22" s="31" t="s">
        <v>92</v>
      </c>
      <c r="E22" s="36">
        <v>2000</v>
      </c>
      <c r="F22" s="37" t="s">
        <v>3</v>
      </c>
      <c r="G22" s="24" t="s">
        <v>129</v>
      </c>
      <c r="H22" s="24" t="s">
        <v>128</v>
      </c>
      <c r="I22" s="26">
        <v>9.39</v>
      </c>
      <c r="J22" s="22">
        <f t="shared" si="0"/>
        <v>18780</v>
      </c>
      <c r="K22" s="28">
        <v>40</v>
      </c>
      <c r="L22" s="23">
        <f t="shared" si="1"/>
        <v>375.6</v>
      </c>
    </row>
    <row r="23" spans="1:12" ht="30" x14ac:dyDescent="0.25">
      <c r="A23" s="30">
        <v>16</v>
      </c>
      <c r="B23" s="30" t="s">
        <v>26</v>
      </c>
      <c r="C23" s="30" t="s">
        <v>94</v>
      </c>
      <c r="D23" s="31" t="s">
        <v>93</v>
      </c>
      <c r="E23" s="36">
        <v>2000</v>
      </c>
      <c r="F23" s="37" t="s">
        <v>3</v>
      </c>
      <c r="G23" s="24" t="s">
        <v>131</v>
      </c>
      <c r="H23" s="24" t="s">
        <v>130</v>
      </c>
      <c r="I23" s="26">
        <v>8.09</v>
      </c>
      <c r="J23" s="22">
        <f t="shared" si="0"/>
        <v>16180</v>
      </c>
      <c r="K23" s="28">
        <v>40</v>
      </c>
      <c r="L23" s="23">
        <f t="shared" si="1"/>
        <v>323.60000000000002</v>
      </c>
    </row>
    <row r="24" spans="1:12" ht="30" x14ac:dyDescent="0.25">
      <c r="A24" s="30">
        <v>17</v>
      </c>
      <c r="B24" s="30" t="s">
        <v>26</v>
      </c>
      <c r="C24" s="30" t="s">
        <v>96</v>
      </c>
      <c r="D24" s="31" t="s">
        <v>95</v>
      </c>
      <c r="E24" s="36">
        <v>3000</v>
      </c>
      <c r="F24" s="37" t="s">
        <v>3</v>
      </c>
      <c r="G24" s="24" t="s">
        <v>132</v>
      </c>
      <c r="H24" s="24" t="s">
        <v>133</v>
      </c>
      <c r="I24" s="26">
        <v>7.44</v>
      </c>
      <c r="J24" s="22">
        <f t="shared" si="0"/>
        <v>22320</v>
      </c>
      <c r="K24" s="28">
        <v>40</v>
      </c>
      <c r="L24" s="23">
        <f t="shared" si="1"/>
        <v>297.60000000000002</v>
      </c>
    </row>
    <row r="25" spans="1:12" x14ac:dyDescent="0.25">
      <c r="A25" s="30">
        <v>18</v>
      </c>
      <c r="B25" s="30" t="s">
        <v>38</v>
      </c>
      <c r="C25" s="30" t="s">
        <v>6</v>
      </c>
      <c r="D25" s="31" t="s">
        <v>84</v>
      </c>
      <c r="E25" s="36">
        <v>50</v>
      </c>
      <c r="F25" s="37" t="s">
        <v>15</v>
      </c>
      <c r="G25" s="24" t="s">
        <v>134</v>
      </c>
      <c r="H25" s="24" t="s">
        <v>135</v>
      </c>
      <c r="I25" s="26">
        <v>0.82</v>
      </c>
      <c r="J25" s="22">
        <f t="shared" si="0"/>
        <v>41</v>
      </c>
      <c r="K25" s="28">
        <v>100</v>
      </c>
      <c r="L25" s="23">
        <f t="shared" si="1"/>
        <v>82</v>
      </c>
    </row>
    <row r="26" spans="1:12" x14ac:dyDescent="0.25">
      <c r="A26" s="30">
        <v>19</v>
      </c>
      <c r="B26" s="30" t="s">
        <v>38</v>
      </c>
      <c r="C26" s="30" t="s">
        <v>6</v>
      </c>
      <c r="D26" s="31" t="s">
        <v>82</v>
      </c>
      <c r="E26" s="36">
        <v>50</v>
      </c>
      <c r="F26" s="37" t="s">
        <v>15</v>
      </c>
      <c r="G26" s="24" t="s">
        <v>136</v>
      </c>
      <c r="H26" s="24" t="s">
        <v>137</v>
      </c>
      <c r="I26" s="26">
        <v>1.6</v>
      </c>
      <c r="J26" s="22">
        <f t="shared" si="0"/>
        <v>80</v>
      </c>
      <c r="K26" s="28">
        <v>100</v>
      </c>
      <c r="L26" s="23">
        <f t="shared" si="1"/>
        <v>160</v>
      </c>
    </row>
    <row r="27" spans="1:12" x14ac:dyDescent="0.25">
      <c r="A27" s="30">
        <v>20</v>
      </c>
      <c r="B27" s="30" t="s">
        <v>38</v>
      </c>
      <c r="C27" s="30" t="s">
        <v>6</v>
      </c>
      <c r="D27" s="31" t="s">
        <v>83</v>
      </c>
      <c r="E27" s="36">
        <v>50</v>
      </c>
      <c r="F27" s="37" t="s">
        <v>15</v>
      </c>
      <c r="G27" s="24" t="s">
        <v>139</v>
      </c>
      <c r="H27" s="24" t="s">
        <v>138</v>
      </c>
      <c r="I27" s="26">
        <v>1.89</v>
      </c>
      <c r="J27" s="22">
        <f t="shared" si="0"/>
        <v>94.5</v>
      </c>
      <c r="K27" s="28">
        <v>100</v>
      </c>
      <c r="L27" s="23">
        <f t="shared" si="1"/>
        <v>189</v>
      </c>
    </row>
    <row r="28" spans="1:12" x14ac:dyDescent="0.25">
      <c r="A28" s="30">
        <v>21</v>
      </c>
      <c r="B28" s="30" t="s">
        <v>38</v>
      </c>
      <c r="C28" s="30" t="s">
        <v>6</v>
      </c>
      <c r="D28" s="31" t="s">
        <v>85</v>
      </c>
      <c r="E28" s="36">
        <v>50</v>
      </c>
      <c r="F28" s="37" t="s">
        <v>15</v>
      </c>
      <c r="G28" s="24" t="s">
        <v>140</v>
      </c>
      <c r="H28" s="24" t="s">
        <v>141</v>
      </c>
      <c r="I28" s="26">
        <v>3.21</v>
      </c>
      <c r="J28" s="22">
        <f t="shared" si="0"/>
        <v>160.5</v>
      </c>
      <c r="K28" s="28">
        <v>100</v>
      </c>
      <c r="L28" s="23">
        <f t="shared" si="1"/>
        <v>321</v>
      </c>
    </row>
    <row r="29" spans="1:12" x14ac:dyDescent="0.25">
      <c r="A29" s="30">
        <v>22</v>
      </c>
      <c r="B29" s="30" t="s">
        <v>38</v>
      </c>
      <c r="C29" s="30" t="s">
        <v>6</v>
      </c>
      <c r="D29" s="31" t="s">
        <v>86</v>
      </c>
      <c r="E29" s="36">
        <v>50</v>
      </c>
      <c r="F29" s="37" t="s">
        <v>15</v>
      </c>
      <c r="G29" s="24" t="s">
        <v>143</v>
      </c>
      <c r="H29" s="24" t="s">
        <v>142</v>
      </c>
      <c r="I29" s="26">
        <v>5.0999999999999996</v>
      </c>
      <c r="J29" s="22">
        <f t="shared" si="0"/>
        <v>254.99999999999997</v>
      </c>
      <c r="K29" s="28">
        <v>100</v>
      </c>
      <c r="L29" s="23">
        <f t="shared" si="1"/>
        <v>509.99999999999994</v>
      </c>
    </row>
    <row r="30" spans="1:12" x14ac:dyDescent="0.25">
      <c r="A30" s="30">
        <v>23</v>
      </c>
      <c r="B30" s="30" t="s">
        <v>38</v>
      </c>
      <c r="C30" s="30" t="s">
        <v>6</v>
      </c>
      <c r="D30" s="31" t="s">
        <v>87</v>
      </c>
      <c r="E30" s="36">
        <v>50</v>
      </c>
      <c r="F30" s="37" t="s">
        <v>15</v>
      </c>
      <c r="G30" s="24" t="s">
        <v>145</v>
      </c>
      <c r="H30" s="24" t="s">
        <v>144</v>
      </c>
      <c r="I30" s="26">
        <v>11.87</v>
      </c>
      <c r="J30" s="22">
        <f t="shared" si="0"/>
        <v>593.5</v>
      </c>
      <c r="K30" s="28">
        <v>100</v>
      </c>
      <c r="L30" s="23">
        <f t="shared" si="1"/>
        <v>1187</v>
      </c>
    </row>
    <row r="31" spans="1:12" ht="30" x14ac:dyDescent="0.25">
      <c r="A31" s="30">
        <v>24</v>
      </c>
      <c r="B31" s="30" t="s">
        <v>75</v>
      </c>
      <c r="C31" s="30" t="s">
        <v>44</v>
      </c>
      <c r="D31" s="30" t="s">
        <v>81</v>
      </c>
      <c r="E31" s="36">
        <v>50</v>
      </c>
      <c r="F31" s="37" t="s">
        <v>7</v>
      </c>
      <c r="G31" s="24" t="s">
        <v>147</v>
      </c>
      <c r="H31" s="24" t="s">
        <v>146</v>
      </c>
      <c r="I31" s="26">
        <v>0.7</v>
      </c>
      <c r="J31" s="22">
        <f t="shared" si="0"/>
        <v>35</v>
      </c>
      <c r="K31" s="28">
        <v>6</v>
      </c>
      <c r="L31" s="23">
        <f t="shared" si="1"/>
        <v>4.1999999999999993</v>
      </c>
    </row>
    <row r="32" spans="1:12" ht="30" x14ac:dyDescent="0.25">
      <c r="A32" s="30">
        <v>25</v>
      </c>
      <c r="B32" s="30" t="s">
        <v>75</v>
      </c>
      <c r="C32" s="30" t="s">
        <v>45</v>
      </c>
      <c r="D32" s="30" t="s">
        <v>81</v>
      </c>
      <c r="E32" s="36">
        <v>70</v>
      </c>
      <c r="F32" s="37" t="s">
        <v>7</v>
      </c>
      <c r="G32" s="24" t="s">
        <v>149</v>
      </c>
      <c r="H32" s="24" t="s">
        <v>148</v>
      </c>
      <c r="I32" s="26">
        <v>0.7</v>
      </c>
      <c r="J32" s="22">
        <f t="shared" si="0"/>
        <v>49</v>
      </c>
      <c r="K32" s="28">
        <v>6</v>
      </c>
      <c r="L32" s="23">
        <f t="shared" si="1"/>
        <v>4.1999999999999993</v>
      </c>
    </row>
    <row r="33" spans="1:12" ht="45" x14ac:dyDescent="0.25">
      <c r="A33" s="30">
        <v>26</v>
      </c>
      <c r="B33" s="40" t="s">
        <v>9</v>
      </c>
      <c r="C33" s="33" t="s">
        <v>4</v>
      </c>
      <c r="D33" s="33" t="s">
        <v>14</v>
      </c>
      <c r="E33" s="11">
        <v>2000</v>
      </c>
      <c r="F33" s="11" t="s">
        <v>3</v>
      </c>
      <c r="G33" s="25" t="s">
        <v>151</v>
      </c>
      <c r="H33" s="24" t="s">
        <v>150</v>
      </c>
      <c r="I33" s="26">
        <v>12.3</v>
      </c>
      <c r="J33" s="22">
        <f t="shared" si="0"/>
        <v>24600</v>
      </c>
      <c r="K33" s="28">
        <v>1</v>
      </c>
      <c r="L33" s="23">
        <f t="shared" si="1"/>
        <v>12.3</v>
      </c>
    </row>
    <row r="34" spans="1:12" x14ac:dyDescent="0.25">
      <c r="A34" s="30">
        <v>27</v>
      </c>
      <c r="B34" s="41" t="s">
        <v>12</v>
      </c>
      <c r="C34" s="33" t="s">
        <v>4</v>
      </c>
      <c r="D34" s="33" t="s">
        <v>70</v>
      </c>
      <c r="E34" s="11">
        <v>8000</v>
      </c>
      <c r="F34" s="11" t="s">
        <v>3</v>
      </c>
      <c r="G34" s="24" t="s">
        <v>153</v>
      </c>
      <c r="H34" s="24" t="s">
        <v>152</v>
      </c>
      <c r="I34" s="26">
        <v>11.82</v>
      </c>
      <c r="J34" s="22">
        <f t="shared" si="0"/>
        <v>94560</v>
      </c>
      <c r="K34" s="28">
        <v>1</v>
      </c>
      <c r="L34" s="23">
        <f t="shared" si="1"/>
        <v>11.82</v>
      </c>
    </row>
    <row r="35" spans="1:12" x14ac:dyDescent="0.25">
      <c r="A35" s="30">
        <v>28</v>
      </c>
      <c r="B35" s="33" t="s">
        <v>13</v>
      </c>
      <c r="C35" s="33" t="s">
        <v>10</v>
      </c>
      <c r="D35" s="33" t="s">
        <v>11</v>
      </c>
      <c r="E35" s="11">
        <v>4000</v>
      </c>
      <c r="F35" s="11" t="s">
        <v>3</v>
      </c>
      <c r="G35" s="24" t="s">
        <v>155</v>
      </c>
      <c r="H35" s="24" t="s">
        <v>154</v>
      </c>
      <c r="I35" s="26">
        <v>8.9</v>
      </c>
      <c r="J35" s="22">
        <f t="shared" si="0"/>
        <v>35600</v>
      </c>
      <c r="K35" s="28">
        <v>1</v>
      </c>
      <c r="L35" s="23">
        <f t="shared" si="1"/>
        <v>8.9</v>
      </c>
    </row>
    <row r="36" spans="1:12" x14ac:dyDescent="0.25">
      <c r="A36" s="30">
        <v>29</v>
      </c>
      <c r="B36" s="30" t="s">
        <v>27</v>
      </c>
      <c r="C36" s="30" t="s">
        <v>4</v>
      </c>
      <c r="D36" s="30" t="s">
        <v>71</v>
      </c>
      <c r="E36" s="36">
        <v>30</v>
      </c>
      <c r="F36" s="11" t="s">
        <v>3</v>
      </c>
      <c r="G36" s="24" t="s">
        <v>167</v>
      </c>
      <c r="H36" s="24" t="s">
        <v>166</v>
      </c>
      <c r="I36" s="26">
        <v>8.9</v>
      </c>
      <c r="J36" s="22">
        <f t="shared" si="0"/>
        <v>267</v>
      </c>
      <c r="K36" s="28">
        <v>200</v>
      </c>
      <c r="L36" s="23">
        <f t="shared" si="1"/>
        <v>1780</v>
      </c>
    </row>
    <row r="37" spans="1:12" x14ac:dyDescent="0.25">
      <c r="A37" s="30">
        <v>30</v>
      </c>
      <c r="B37" s="30" t="s">
        <v>27</v>
      </c>
      <c r="C37" s="30" t="s">
        <v>4</v>
      </c>
      <c r="D37" s="30" t="s">
        <v>28</v>
      </c>
      <c r="E37" s="36">
        <v>500</v>
      </c>
      <c r="F37" s="11" t="s">
        <v>3</v>
      </c>
      <c r="G37" s="24" t="s">
        <v>157</v>
      </c>
      <c r="H37" s="24" t="s">
        <v>156</v>
      </c>
      <c r="I37" s="26">
        <v>9.9</v>
      </c>
      <c r="J37" s="22">
        <f t="shared" si="0"/>
        <v>4950</v>
      </c>
      <c r="K37" s="28">
        <v>200</v>
      </c>
      <c r="L37" s="23">
        <f t="shared" si="1"/>
        <v>1980</v>
      </c>
    </row>
    <row r="38" spans="1:12" x14ac:dyDescent="0.25">
      <c r="A38" s="30">
        <v>31</v>
      </c>
      <c r="B38" s="30" t="s">
        <v>27</v>
      </c>
      <c r="C38" s="30" t="s">
        <v>4</v>
      </c>
      <c r="D38" s="31" t="s">
        <v>29</v>
      </c>
      <c r="E38" s="36">
        <v>1000</v>
      </c>
      <c r="F38" s="37" t="s">
        <v>3</v>
      </c>
      <c r="G38" s="24" t="s">
        <v>159</v>
      </c>
      <c r="H38" s="24" t="s">
        <v>158</v>
      </c>
      <c r="I38" s="26">
        <v>7.8</v>
      </c>
      <c r="J38" s="22">
        <f t="shared" si="0"/>
        <v>7800</v>
      </c>
      <c r="K38" s="28">
        <v>200</v>
      </c>
      <c r="L38" s="23">
        <f t="shared" si="1"/>
        <v>1560</v>
      </c>
    </row>
    <row r="39" spans="1:12" ht="30" x14ac:dyDescent="0.25">
      <c r="A39" s="30">
        <v>32</v>
      </c>
      <c r="B39" s="30" t="s">
        <v>31</v>
      </c>
      <c r="C39" s="30" t="s">
        <v>33</v>
      </c>
      <c r="D39" s="31" t="s">
        <v>32</v>
      </c>
      <c r="E39" s="36">
        <v>20</v>
      </c>
      <c r="F39" s="37" t="s">
        <v>3</v>
      </c>
      <c r="G39" s="24" t="s">
        <v>161</v>
      </c>
      <c r="H39" s="24" t="s">
        <v>160</v>
      </c>
      <c r="I39" s="26">
        <v>159</v>
      </c>
      <c r="J39" s="22">
        <f t="shared" si="0"/>
        <v>3180</v>
      </c>
      <c r="K39" s="28">
        <v>1</v>
      </c>
      <c r="L39" s="23">
        <f t="shared" si="1"/>
        <v>159</v>
      </c>
    </row>
    <row r="40" spans="1:12" ht="60" x14ac:dyDescent="0.25">
      <c r="A40" s="30">
        <v>33</v>
      </c>
      <c r="B40" s="30" t="s">
        <v>68</v>
      </c>
      <c r="C40" s="30"/>
      <c r="D40" s="31" t="s">
        <v>74</v>
      </c>
      <c r="E40" s="36">
        <v>5</v>
      </c>
      <c r="F40" s="37" t="s">
        <v>3</v>
      </c>
      <c r="G40" s="24" t="s">
        <v>163</v>
      </c>
      <c r="H40" s="24" t="s">
        <v>162</v>
      </c>
      <c r="I40" s="26">
        <v>1520</v>
      </c>
      <c r="J40" s="22">
        <f t="shared" si="0"/>
        <v>7600</v>
      </c>
      <c r="K40" s="28">
        <v>1</v>
      </c>
      <c r="L40" s="23">
        <f t="shared" si="1"/>
        <v>1520</v>
      </c>
    </row>
    <row r="41" spans="1:12" ht="30" x14ac:dyDescent="0.25">
      <c r="A41" s="30">
        <v>34</v>
      </c>
      <c r="B41" s="30" t="s">
        <v>30</v>
      </c>
      <c r="C41" s="33"/>
      <c r="D41" s="32" t="s">
        <v>69</v>
      </c>
      <c r="E41" s="39">
        <v>20</v>
      </c>
      <c r="F41" s="39" t="s">
        <v>3</v>
      </c>
      <c r="G41" s="24" t="s">
        <v>165</v>
      </c>
      <c r="H41" s="24" t="s">
        <v>164</v>
      </c>
      <c r="I41" s="26">
        <v>390</v>
      </c>
      <c r="J41" s="22">
        <f t="shared" si="0"/>
        <v>7800</v>
      </c>
      <c r="K41" s="28">
        <v>1</v>
      </c>
      <c r="L41" s="23">
        <f t="shared" si="1"/>
        <v>390</v>
      </c>
    </row>
    <row r="42" spans="1:12" x14ac:dyDescent="0.25">
      <c r="A42" s="12"/>
      <c r="B42" s="3"/>
      <c r="C42" s="3"/>
      <c r="E42" s="15"/>
      <c r="F42" s="15"/>
      <c r="G42" s="15"/>
      <c r="H42" s="15"/>
      <c r="I42" s="15" t="s">
        <v>54</v>
      </c>
      <c r="J42" s="27">
        <f>SUM(J8:J41)</f>
        <v>260151.35</v>
      </c>
    </row>
    <row r="43" spans="1:12" x14ac:dyDescent="0.25">
      <c r="A43" s="12"/>
      <c r="B43" s="3"/>
      <c r="C43" s="3"/>
      <c r="D43" s="3"/>
      <c r="E43" s="2"/>
    </row>
    <row r="44" spans="1:12" ht="15.75" customHeight="1" x14ac:dyDescent="0.25">
      <c r="A44" s="18" t="s">
        <v>97</v>
      </c>
      <c r="B44" s="29"/>
      <c r="C44" s="29"/>
      <c r="D44" s="29"/>
      <c r="E44" s="29"/>
      <c r="F44" s="29"/>
      <c r="G44" s="29"/>
      <c r="H44" s="29"/>
      <c r="I44" s="29"/>
    </row>
    <row r="45" spans="1:12" ht="15.75" customHeight="1" x14ac:dyDescent="0.25">
      <c r="A45" s="35" t="s">
        <v>63</v>
      </c>
      <c r="B45" s="29"/>
      <c r="C45" s="29"/>
      <c r="D45" s="29"/>
      <c r="E45" s="29"/>
      <c r="F45" s="29"/>
      <c r="G45" s="29"/>
      <c r="H45" s="29"/>
      <c r="I45" s="29"/>
    </row>
    <row r="46" spans="1:12" ht="15.75" customHeight="1" x14ac:dyDescent="0.25">
      <c r="A46" s="35"/>
      <c r="B46" s="29"/>
      <c r="C46" s="29"/>
      <c r="D46" s="29"/>
      <c r="E46" s="29"/>
      <c r="F46" s="29"/>
      <c r="G46" s="29"/>
      <c r="H46" s="29"/>
      <c r="I46" s="29"/>
    </row>
    <row r="47" spans="1:12" ht="15.75" customHeight="1" x14ac:dyDescent="0.25">
      <c r="A47" s="29" t="s">
        <v>62</v>
      </c>
      <c r="B47" s="29"/>
      <c r="C47" s="29"/>
      <c r="D47" s="29"/>
      <c r="E47" s="29"/>
      <c r="F47" s="29"/>
      <c r="G47" s="29"/>
      <c r="H47" s="29"/>
      <c r="I47" s="29"/>
    </row>
    <row r="48" spans="1:12" x14ac:dyDescent="0.25">
      <c r="A48" s="20" t="s">
        <v>58</v>
      </c>
      <c r="B48" s="20"/>
      <c r="C48" s="20"/>
      <c r="D48" s="20"/>
      <c r="E48" s="20"/>
      <c r="F48" s="21"/>
      <c r="G48" s="21"/>
      <c r="H48" s="21"/>
      <c r="I48" s="20"/>
    </row>
    <row r="49" spans="1:12" x14ac:dyDescent="0.25">
      <c r="A49" s="20" t="s">
        <v>61</v>
      </c>
      <c r="B49" s="20"/>
      <c r="C49" s="20"/>
      <c r="D49" s="20"/>
      <c r="E49" s="20"/>
      <c r="F49" s="21"/>
      <c r="G49" s="21"/>
      <c r="H49" s="21"/>
      <c r="I49" s="20"/>
    </row>
    <row r="50" spans="1:12" x14ac:dyDescent="0.25">
      <c r="A50" s="34" t="s">
        <v>64</v>
      </c>
    </row>
    <row r="51" spans="1:12" x14ac:dyDescent="0.25">
      <c r="A51" s="34" t="s">
        <v>59</v>
      </c>
    </row>
    <row r="52" spans="1:12" x14ac:dyDescent="0.25">
      <c r="A52" s="34" t="s">
        <v>67</v>
      </c>
    </row>
    <row r="53" spans="1:12" x14ac:dyDescent="0.25">
      <c r="A53" s="45" t="s">
        <v>98</v>
      </c>
      <c r="B53" s="46"/>
      <c r="C53" s="46"/>
      <c r="D53" s="46"/>
      <c r="E53" s="46"/>
      <c r="F53" s="46"/>
      <c r="G53" s="46"/>
      <c r="H53" s="46"/>
      <c r="I53" s="46"/>
      <c r="J53" s="46"/>
      <c r="K53" s="46"/>
      <c r="L53" s="46"/>
    </row>
    <row r="54" spans="1:12" x14ac:dyDescent="0.25">
      <c r="A54" s="46"/>
      <c r="B54" s="46"/>
      <c r="C54" s="46"/>
      <c r="D54" s="46"/>
      <c r="E54" s="46"/>
      <c r="F54" s="46"/>
      <c r="G54" s="46"/>
      <c r="H54" s="46"/>
      <c r="I54" s="46"/>
      <c r="J54" s="46"/>
      <c r="K54" s="46"/>
      <c r="L54" s="46"/>
    </row>
    <row r="55" spans="1:12" x14ac:dyDescent="0.25">
      <c r="A55" s="34" t="s">
        <v>60</v>
      </c>
    </row>
    <row r="57" spans="1:12" x14ac:dyDescent="0.25">
      <c r="B57" s="34" t="s">
        <v>65</v>
      </c>
      <c r="C57" s="44"/>
      <c r="D57" s="44"/>
    </row>
  </sheetData>
  <mergeCells count="4">
    <mergeCell ref="C4:D4"/>
    <mergeCell ref="C5:D5"/>
    <mergeCell ref="C57:D57"/>
    <mergeCell ref="A53:L54"/>
  </mergeCells>
  <pageMargins left="0.51181102362204722" right="0.51181102362204722" top="0.74803149606299213" bottom="0.55118110236220474" header="0.31496062992125984" footer="0.31496062992125984"/>
  <pageSetup scale="55" orientation="landscape" r:id="rId1"/>
  <headerFooter>
    <oddFooter>&amp;C&amp;9&amp;P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5573a5d-10e4-4724-a6b0-f07fd5e60675"/>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68E6FB-ADF3-41A2-8745-3AF2150DB5E7}">
  <ds:schemaRefs>
    <ds:schemaRef ds:uri="http://schemas.microsoft.com/sharepoint/v3/contenttype/forms"/>
  </ds:schemaRefs>
</ds:datastoreItem>
</file>

<file path=customXml/itemProps2.xml><?xml version="1.0" encoding="utf-8"?>
<ds:datastoreItem xmlns:ds="http://schemas.openxmlformats.org/officeDocument/2006/customXml" ds:itemID="{F87FFC75-F9F0-4C3A-904E-392F40AFAD54}">
  <ds:schemaRefs>
    <ds:schemaRef ds:uri="http://schemas.openxmlformats.org/package/2006/metadata/core-properties"/>
    <ds:schemaRef ds:uri="http://purl.org/dc/terms/"/>
    <ds:schemaRef ds:uri="http://schemas.microsoft.com/sharepoint/v4"/>
    <ds:schemaRef ds:uri="http://purl.org/dc/dcmitype/"/>
    <ds:schemaRef ds:uri="http://schemas.microsoft.com/office/2006/documentManagement/types"/>
    <ds:schemaRef ds:uri="http://purl.org/dc/elements/1.1/"/>
    <ds:schemaRef ds:uri="d5573a5d-10e4-4724-a6b0-f07fd5e60675"/>
    <ds:schemaRef ds:uri="http://schemas.microsoft.com/office/infopath/2007/PartnerControls"/>
    <ds:schemaRef ds:uri="dc4eddb5-893d-46fb-9a13-cb0b8602c7d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41553CB-1231-4373-BB3E-2D34D4557A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Heilika Reinvart</dc:creator>
  <cp:lastModifiedBy>Jana Saar</cp:lastModifiedBy>
  <dcterms:created xsi:type="dcterms:W3CDTF">2020-06-10T04:53:34Z</dcterms:created>
  <dcterms:modified xsi:type="dcterms:W3CDTF">2026-05-28T16:13:10Z</dcterms:modified>
  <dc:title>Lisa 1. Tehniline kirjeldus ja pakkumuse vorm</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