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kul.sise/dhs/webdav/b9b968c7559e742bae97d8276f7aee764716e392/46710080249/0beb35ee-a370-4a65-93fb-ca66a99cc3f1/"/>
    </mc:Choice>
  </mc:AlternateContent>
  <xr:revisionPtr revIDLastSave="0" documentId="13_ncr:1_{8277DE43-35EA-4084-B9E7-346C30F84292}" xr6:coauthVersionLast="47" xr6:coauthVersionMax="47" xr10:uidLastSave="{00000000-0000-0000-0000-000000000000}"/>
  <bookViews>
    <workbookView xWindow="28680" yWindow="-120" windowWidth="29040" windowHeight="15840" xr2:uid="{4BB0CFC7-E1C7-4E15-85A7-53FB7F9507A7}"/>
  </bookViews>
  <sheets>
    <sheet name="Lisa1 liigendus" sheetId="1" r:id="rId1"/>
    <sheet name="Lisa2 teenused" sheetId="2" r:id="rId2"/>
    <sheet name="Lisa3 remondifond" sheetId="3" r:id="rId3"/>
  </sheets>
  <definedNames>
    <definedName name="_xlnm._FilterDatabase" localSheetId="0" hidden="1">'Lisa1 liigendus'!$A$6:$M$361</definedName>
    <definedName name="_xlnm._FilterDatabase" localSheetId="2" hidden="1">'Lisa3 remondifond'!$A$3:$E$3</definedName>
    <definedName name="_xlnm.Print_Titles" localSheetId="0">'Lisa1 liigendus'!$6:$6</definedName>
    <definedName name="_xlnm.Print_Titles" localSheetId="2">'Lisa3 remondifond'!$3:$3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9" i="1" l="1"/>
  <c r="L295" i="1"/>
  <c r="L293" i="1"/>
  <c r="L245" i="1"/>
  <c r="L148" i="1"/>
  <c r="L14" i="1"/>
  <c r="D38" i="3"/>
  <c r="D39" i="3" s="1"/>
</calcChain>
</file>

<file path=xl/sharedStrings.xml><?xml version="1.0" encoding="utf-8"?>
<sst xmlns="http://schemas.openxmlformats.org/spreadsheetml/2006/main" count="3386" uniqueCount="548">
  <si>
    <t>LISA 1 Kultuuriministeeriumi valitsemisala 2025.a. eelarve programmide ja asutuste lõikes</t>
  </si>
  <si>
    <t>TULUD</t>
  </si>
  <si>
    <t>KULUD</t>
  </si>
  <si>
    <t>KÄIBEMAKSU KULU</t>
  </si>
  <si>
    <t>INVESTEERINGUD (sh käibemaks)</t>
  </si>
  <si>
    <t>Tulemus-valdkond</t>
  </si>
  <si>
    <t>Programm</t>
  </si>
  <si>
    <t>Meede</t>
  </si>
  <si>
    <t>Programmi tegevus</t>
  </si>
  <si>
    <t>Asutus</t>
  </si>
  <si>
    <t>Asutuse kood</t>
  </si>
  <si>
    <t>Eelarve liik</t>
  </si>
  <si>
    <t>Majanduslik sisu</t>
  </si>
  <si>
    <t>Objekt</t>
  </si>
  <si>
    <t>Eelarvevahendi nimetus</t>
  </si>
  <si>
    <t>Vastutaja</t>
  </si>
  <si>
    <t>2025 eelarve</t>
  </si>
  <si>
    <t>Kultuur ja sport</t>
  </si>
  <si>
    <t>Kultuur</t>
  </si>
  <si>
    <t>Mitmekülgse ja kättesaadava kultuurielu toetamine ja arendamine</t>
  </si>
  <si>
    <t>Kirjanduspoliitika kujundamine ja rakendamine</t>
  </si>
  <si>
    <t>Kultuuriministeerium</t>
  </si>
  <si>
    <t>M10</t>
  </si>
  <si>
    <t>Sotsiaaltoetused</t>
  </si>
  <si>
    <t>SE000044</t>
  </si>
  <si>
    <t>Loovisikute ja loomeliitude seaduse rakendamine (loomeliitu mitte kuuluvate loovisikute toetamine)</t>
  </si>
  <si>
    <t>Loomingu asekantsler</t>
  </si>
  <si>
    <t>Toetused</t>
  </si>
  <si>
    <t>Loovisikute ja loomeliitude seaduse rakendamine</t>
  </si>
  <si>
    <t>Kultuurileht SA tegevustoetus</t>
  </si>
  <si>
    <t>Autorihüvitusfond SA - Laenutus- ja reprograafiahüvitis</t>
  </si>
  <si>
    <t>Eesti Kirjanike Liit MTÜ - Kirjaniku palk</t>
  </si>
  <si>
    <t>Eesti Kirjanduse Teabekeskus MTÜ tegevustoetus</t>
  </si>
  <si>
    <t>Eesti Kirjastuste Liit – tegevustoetus Eesti osalemise korraldamiseks rahvusvahelistel raamatumessidel, sh Bologna LRM 2025 peakülalise ettevalmistus</t>
  </si>
  <si>
    <t>Teema-aasta "Eesti raamat 500" korraldamine, Eesti Kirjanduse Selts</t>
  </si>
  <si>
    <t>Edasiantud maksud</t>
  </si>
  <si>
    <t>Alkoholi- ja tubakaaktsiis</t>
  </si>
  <si>
    <t>SE000015</t>
  </si>
  <si>
    <t>Kultuurkapital (hasartmängumaks)</t>
  </si>
  <si>
    <t>Etenduskunstide poliitika kujundamine ja rakendamine</t>
  </si>
  <si>
    <t>Munitsipaaletendusasutuste, sihtasutusena tegutsevate munitsipaaletendusasutuste ja eraetendusasutuste tegevustoetus</t>
  </si>
  <si>
    <t>Kultuuri valdkondadeülene arendamine, koostöö ja rahvusvahelistumine</t>
  </si>
  <si>
    <t>Kultuuri valdkondadeülene tugi- ja arendustegevus</t>
  </si>
  <si>
    <t>Riigi kultuuripreemiad</t>
  </si>
  <si>
    <t>Riigi kultuuristipendiumid</t>
  </si>
  <si>
    <t>Rahvuskultuurile olulised tähtpäevad</t>
  </si>
  <si>
    <t>Kantsler</t>
  </si>
  <si>
    <t>Riigi asutatud sihtasutustena tegutsevate etendusasutuste tegevustoetus</t>
  </si>
  <si>
    <t>SE000028</t>
  </si>
  <si>
    <t>Teater Vanemuine SA** vahendid Riigi Kinnisvara Aktsiaseltsile</t>
  </si>
  <si>
    <t>Eesti Noorsooteater SA vahendid Riigi Kinnisvara Aktsiaseltsile</t>
  </si>
  <si>
    <t>Vene Teater SA remondifondi toetus</t>
  </si>
  <si>
    <t>Sakala Teatrimaja SA remondifondi toetus</t>
  </si>
  <si>
    <t>Eesti Draamateater SA remondifondi toetus</t>
  </si>
  <si>
    <t>Teater Vanemuine SA** remondifondi toetus</t>
  </si>
  <si>
    <t>SE060001</t>
  </si>
  <si>
    <t>Rahvusooper Estonia** tegevustoetus</t>
  </si>
  <si>
    <t>Rahvusooper Estonia** remondifondi toetus</t>
  </si>
  <si>
    <t>Eesti Teatri Festival SA - Draama festivali toetus</t>
  </si>
  <si>
    <t>Rahvusvahelised etenduskunstide festivalid</t>
  </si>
  <si>
    <t>Sakala Teatrimaja SA tegevustoetus</t>
  </si>
  <si>
    <t>Eesti Teatri Agentuur SA - ETBL-i koostamise, autoriloomingu ostmise, rahvusvahelistumise ja tegevuskulude toetus</t>
  </si>
  <si>
    <t>Vaba Lava SA - Narva teatrikeskus, sihtotstarbeline toetus piirkondliku mõju tagamiseks Ida-Virumaal</t>
  </si>
  <si>
    <t>Eesti Tantsuagentuur SA - TantsuRUUM tegevustoetus</t>
  </si>
  <si>
    <t>Audiovisuaalpoliitika kujundamine ja rakendamine</t>
  </si>
  <si>
    <t>Eesti Filmi Instituut SA tegevustoetus</t>
  </si>
  <si>
    <t>Eesti Filmi Instituut SA edasiantavad toetused filmikultuuri arendamiseks</t>
  </si>
  <si>
    <t>Eesti Filmi Instituut SA - Väliskapitalil Eestis toodetavate filmide toetusmehhanismi Film Estonia kuludeks</t>
  </si>
  <si>
    <t>Eesti Filmi Instituut SA - väärtfilmi kinode tegevustoetus</t>
  </si>
  <si>
    <t>Eesti Filmi Instituut SA - Media Desk Eesti</t>
  </si>
  <si>
    <t>Pimedate Ööde Filmifestival MTÜ** tegevustoetus</t>
  </si>
  <si>
    <t>Tallinnfilm OÜ ** - Artis tegevustoetus</t>
  </si>
  <si>
    <t>Muusikapoliitika kujundamine ja rakendamine</t>
  </si>
  <si>
    <t>Riigi asutatud sihtasutustena tegutsevate kontserdiasutuste tegevustoetus</t>
  </si>
  <si>
    <t>Eesti Pillifond SA tegevustoetus</t>
  </si>
  <si>
    <t xml:space="preserve">Muusikanädal MTÜ** tegevustoetus </t>
  </si>
  <si>
    <t xml:space="preserve">Eesti Festivaliorkester SA** - Estonian Festival Orchestra tegevustoetus </t>
  </si>
  <si>
    <t>Eesti Gregoriaani Ühing MTÜ** - Vox Clamantis tegevustoetus</t>
  </si>
  <si>
    <t xml:space="preserve">Tallinna Filharmoonia** Muusikute palkamine Tallinna Kammerorkestri projektidesse </t>
  </si>
  <si>
    <t xml:space="preserve">Music Estonia MTÜ** tegevustoetus </t>
  </si>
  <si>
    <t>Pärnu Muusikafestival MTÜ** tegevustoetus</t>
  </si>
  <si>
    <t>Eesti Pärimusmuusika Keskus MTÜ** tegevustoetus</t>
  </si>
  <si>
    <t>Eesti Muusika Infokeskus MTÜ** tegevustoetus</t>
  </si>
  <si>
    <t>Rahvusvaheline Arvo Pärdi Keskus SA** tegevustoetus</t>
  </si>
  <si>
    <t>Muusikakollektiivid ja kontserdikorraldajad</t>
  </si>
  <si>
    <t>Heliloomingu tellimine ja muusikaalased väljaanded</t>
  </si>
  <si>
    <t>Rahvusvaheline Eduard Tubina Ühing - Eduard Tubina kogutud teoste kirjastamine</t>
  </si>
  <si>
    <t>Narva Linna Sümfooniaorkester tegevustoetus</t>
  </si>
  <si>
    <t>Pärnu Linnaorkester tegevustoetus</t>
  </si>
  <si>
    <t>Eesti Muusikanõukogu MTÜ tegevustoetus</t>
  </si>
  <si>
    <t>Veljo Tormise Kultuuriselts MTÜ tegevustoetus</t>
  </si>
  <si>
    <t>A.Lemba stipendiumid</t>
  </si>
  <si>
    <t>Kunstipoliitika kujundamine ja rakendamine</t>
  </si>
  <si>
    <t>IN06S035</t>
  </si>
  <si>
    <t>Kunstihoone SA investeeringutoetus</t>
  </si>
  <si>
    <t>Kunstihoone SA tegevustoetus</t>
  </si>
  <si>
    <t>Eesti Kunstnike Liit MTÜ - Kunstniku palk</t>
  </si>
  <si>
    <t>Eesti Kunstnike Liit MTÜ galeriide tegevustoetus</t>
  </si>
  <si>
    <t>Eesti Kaasaegse Kunsti Muuseum MTÜ tegevustoetus</t>
  </si>
  <si>
    <t>Eesti Kaasaegse Kunsti Arenduskeskus MTÜ tegevustoetus</t>
  </si>
  <si>
    <t>Konrad Mägi SA tegevustoetus</t>
  </si>
  <si>
    <t>Kaasaegse Kunsti Eesti Keskus SA tegevustoetus</t>
  </si>
  <si>
    <t>Kaasaegse Kunsti Eesti Keskus SA - Osalemine Veneetsia Kunstibiennaalil</t>
  </si>
  <si>
    <t>Eesti Kunstiakadeemia SA - Narva residentuur</t>
  </si>
  <si>
    <t>Arhitektuuri ja disaini poliitika kujundamine ning rakendamine</t>
  </si>
  <si>
    <t>Eesti Arhitektuurikeskus MTÜ** tegevustoetus</t>
  </si>
  <si>
    <t>Eesti Disainikeskus MTÜ** tegevustoetus</t>
  </si>
  <si>
    <t>Arhitektuuri ja disaini arendusprojektid</t>
  </si>
  <si>
    <t>Programm "Hea avalik ruum", Eesti Arhitektide Liit</t>
  </si>
  <si>
    <t>Majandamiskulud</t>
  </si>
  <si>
    <t>Kultuuriministeeriumi tegevuskulud</t>
  </si>
  <si>
    <t>Meediapoliitika kujundamine ja rakendamine</t>
  </si>
  <si>
    <t>SE060002</t>
  </si>
  <si>
    <t>Eesti Rahvusringhääling tegevustoetus</t>
  </si>
  <si>
    <t>Eesti Rahvusringhääling remondifondi toetus</t>
  </si>
  <si>
    <t>IN06A003</t>
  </si>
  <si>
    <t>Rahvusringhääling, hooned ja tehnika</t>
  </si>
  <si>
    <t>Ühist inforuumi kujundava ajakirjandusliku sisu loomise toetus</t>
  </si>
  <si>
    <t>Kultuuripärandi kestlikkuse ja kättesaadavaks tegemise toetamine ja arendamine</t>
  </si>
  <si>
    <t>Raamatukogupoliitika kujundamine ja rakendamine</t>
  </si>
  <si>
    <t>SE060003</t>
  </si>
  <si>
    <t>Eesti Rahvusraamatukogu tegevustoetus</t>
  </si>
  <si>
    <t>Kultuuriväärtuste asekantsler</t>
  </si>
  <si>
    <t>Eesti Rahvusraamatukogu MIRKO e-väljaannete litsensid</t>
  </si>
  <si>
    <t>Eesti Rahvusraamatukogu riiklike raamatukoguteeninduse koordineerimise ülesannete kuludeks</t>
  </si>
  <si>
    <t>Eesti Rahvusraamatukogu, Legacy süsteemide kadumine ja asendamine</t>
  </si>
  <si>
    <t>Eesti Rahvusraamatukogu, digiarhiiv</t>
  </si>
  <si>
    <t>Eesti Rahvusraamatukogu, vahendid Riigi Kinnisvara Aktsiaseltsile</t>
  </si>
  <si>
    <t>IN002000</t>
  </si>
  <si>
    <t>Eesti Rahvusraamatukogu e-raamatukogu</t>
  </si>
  <si>
    <t>IN06A001</t>
  </si>
  <si>
    <t>Eesti Rahvusraamatukogu hoone</t>
  </si>
  <si>
    <t>Rahvaraamatukogude tegevuskulud / maakonnaraamatukogu töötaja kulu</t>
  </si>
  <si>
    <t>Rahvaraamatukogude teavikud</t>
  </si>
  <si>
    <t>Raamatukogude arendusprojektid</t>
  </si>
  <si>
    <t>Toetus muuseumi-, muinsuskaitse- ja raamatukogupoliitika kujundamise ning rakendamise strateegilistele partneritele</t>
  </si>
  <si>
    <t>Rahvakultuuripoliitika kujundamine ja rakendamine</t>
  </si>
  <si>
    <t>Eesti Laulu- ja Tantsupeo SA, edasiantavad toetused laulu- ja tantsupeo kollektiivide toetamiseks</t>
  </si>
  <si>
    <t>Eesti Laulu- ja Tantsupeo SA tegevustoetus</t>
  </si>
  <si>
    <t>Muuseumi- ja muinsuskaitsepoliitika kujundamine, rakendamine</t>
  </si>
  <si>
    <t>Riigi sihtasutuse muuseumide tegevustoetus</t>
  </si>
  <si>
    <t>Riigile kuuluvat muuseumikogu kasutavatele muuseumide, mida ei ole asutanud riik, tegevustoetus</t>
  </si>
  <si>
    <t>Pärnu Muuseum SA, vahendid Riigi Kinnisvara Aktsiaseltsile</t>
  </si>
  <si>
    <t>Eesti Tervishoiu Muuseum SA, vahendid Riigi Kinnisvara Aktsiaseltsile</t>
  </si>
  <si>
    <t>Eesti Spordi- ja Olümpiamuuseum SA, vahendid Riigi Kinnisvara Aktsiaseltsile</t>
  </si>
  <si>
    <t>Eesti Kunstimuuseum SA** vahendid Riigi Kinnisvara Aktsiaseltsile</t>
  </si>
  <si>
    <t>Eesti Meremuuseum SA** vahendid Riigi Kinnisvara Aktsiaseltsile</t>
  </si>
  <si>
    <t>Riigi sihtasutuse muuseumide vahendid Riigi Kinnisvara Aktsiaseltsile</t>
  </si>
  <si>
    <t>Eesti Tarbekunsti- ja Disainimuuseum SA** vahendid Riigi Kinnisvara Aktsiaseltsile</t>
  </si>
  <si>
    <t>Eesti Arhitektuurimuuseum SA** vahendid Riigi Kinnisvara Aktsiaseltsile</t>
  </si>
  <si>
    <t>Eesti Vabaõhumuuseum SA** vahendid Riigi Kinnisvara Aktsiaseltsile</t>
  </si>
  <si>
    <t>Eesti Meremuuseum SA** remondifondi toetus</t>
  </si>
  <si>
    <t>A.H.Tammsaare Muuseum Vargamäel SA remondifondi toetus</t>
  </si>
  <si>
    <t>Narva Muuseum SA** remondifondi toetus</t>
  </si>
  <si>
    <t>Haapsalu ja Läänemaa Muuseumid SA** remondifondi toetus</t>
  </si>
  <si>
    <t>Hiiumaa Muuseumid SA** remondifondi toetus</t>
  </si>
  <si>
    <t>Saaremaa Muuseum SA** remondifondi toetus</t>
  </si>
  <si>
    <t>Eesti Vabaõhumuuseum SA** remondifondi toetus</t>
  </si>
  <si>
    <t>Rannarootsi Muuseum remondifondi toetus</t>
  </si>
  <si>
    <t>Virumaa Muuseumid SA** remondifondi toetus</t>
  </si>
  <si>
    <t>Valitsemisala remondifond</t>
  </si>
  <si>
    <t>IN005000</t>
  </si>
  <si>
    <t>Eesti Kunstimuuseum SA** museaalide soetus</t>
  </si>
  <si>
    <t>LIFE Heritage HOME projekti partnerite omafinantseeringu osaline katmine</t>
  </si>
  <si>
    <t>Muuseumide reserv</t>
  </si>
  <si>
    <t>Välisprojekti 9M10-MU21-LIFEHERITG välistoetus</t>
  </si>
  <si>
    <t>Välisvahendite juht</t>
  </si>
  <si>
    <t>Tööjõukulud</t>
  </si>
  <si>
    <t>Kultuurivaldkonna digiteerimine</t>
  </si>
  <si>
    <t>Välisprojekti 1M10-RF21-01212DIGIP välistoetus</t>
  </si>
  <si>
    <t>Kultuurivaldkonna rahvusvahelistumise edendamine</t>
  </si>
  <si>
    <t>Kommunikatsiooni- ja rahvusvahelise koostöö osakonna juhataja</t>
  </si>
  <si>
    <t>Balti kultuurifond</t>
  </si>
  <si>
    <t>Soome-Eesti kultuurifond tegevustoetus - Suomalais-virolainen kulttuurisäätiö sr</t>
  </si>
  <si>
    <t>EL kultuuriprogrammis osalevate Eesti projektide kaasrahastamine</t>
  </si>
  <si>
    <t>Riikidevaheliste kultuurikoostöölepingute täitmine</t>
  </si>
  <si>
    <t>Loov Eesti MTÜ tegevustoetus - Eesti kultuuri kontaktpunkt</t>
  </si>
  <si>
    <t>SE000003</t>
  </si>
  <si>
    <t>Liikmemaksud (rahvusvahelised organisatsioonid)</t>
  </si>
  <si>
    <t>Välisprojekti 9M10-LOOV-EUROOPA välistoetus</t>
  </si>
  <si>
    <t>Loomemajanduspoliitika kujundamine ja rakendamine</t>
  </si>
  <si>
    <t>2014+ välistoetus (loomemajandus, välistoetus)</t>
  </si>
  <si>
    <t>2014+ välistoetus (loomemajandus, kaasfinantseering)</t>
  </si>
  <si>
    <t>Eesti kultuuri teadus- ja arendusprogramm - Sihtasutus Eesti Teadusagentuur</t>
  </si>
  <si>
    <t>Strateegia- ja innovatsiooniosakonna juhataja</t>
  </si>
  <si>
    <t>Loovuurimuse taotlusvoor - Sihtasutus Eesti Teadusagentuur</t>
  </si>
  <si>
    <t>Sihtasutuse Eesti Teadusagentuur halduskulu</t>
  </si>
  <si>
    <t>Teadus- ja arendustegevuse toetus haldusala asutustele</t>
  </si>
  <si>
    <t>IKT teenused ja toetused</t>
  </si>
  <si>
    <t>IKT vahendite juht</t>
  </si>
  <si>
    <t xml:space="preserve">Õppelaenude tagasimaksmisega seotud kulud </t>
  </si>
  <si>
    <t>Eraldis institutsioonide toetamiseks</t>
  </si>
  <si>
    <t>Kultuuriministeeriumi valitsemisala investeeringud</t>
  </si>
  <si>
    <t>Kultuuriministeeriumi vahendid Riigi Kinnisvara Aktsiaseltsile</t>
  </si>
  <si>
    <t>Teadus- ja arendustegevuse tööjõukulu</t>
  </si>
  <si>
    <t>Teadus- ja arendustegevuse majanduskulu</t>
  </si>
  <si>
    <t>Põhivara amortisatsioon</t>
  </si>
  <si>
    <t>Välisprojektide tehniline abi (välistoetus)</t>
  </si>
  <si>
    <t>Välisprojektide tehniline abi (kaasfinantseering)</t>
  </si>
  <si>
    <t>Sport</t>
  </si>
  <si>
    <t>Saavutusspordi edendamine</t>
  </si>
  <si>
    <t>Saavutusspordi toetamine ja arendamine</t>
  </si>
  <si>
    <t>Riigi spordipreemiad</t>
  </si>
  <si>
    <t>Spordi asekantsler</t>
  </si>
  <si>
    <t>Riigi spordistipendiumid</t>
  </si>
  <si>
    <t>Spordikoolituse ja -Teabe SA - Toetus treenerite tööjõukulude katmiseks</t>
  </si>
  <si>
    <t>Spordikoolituse ja -Teabe SA tegevustoetus</t>
  </si>
  <si>
    <t>Spordikoolituse ja -Teabe SA - Eesti Spordiregister</t>
  </si>
  <si>
    <t>Eesti Olümpiakomitee MTÜ - Team Estonia koondiste toetus</t>
  </si>
  <si>
    <t>Spordi suurvõistluste toetamine</t>
  </si>
  <si>
    <t>Rahvusvaheliste võistluste korraldamine Eestis</t>
  </si>
  <si>
    <t>Eesti Olümpiakomitee MTÜ - Spordialaliidud</t>
  </si>
  <si>
    <t>Eesti Olümpiakomitee MTÜ - Noortesport</t>
  </si>
  <si>
    <t>Eesti Olümpiakomitee MTÜ - Toetus spordikohtunike tegevuse arendamiseks</t>
  </si>
  <si>
    <t>Audentese Koolide SA riikliku koolitustellimuse läbiviimiseks</t>
  </si>
  <si>
    <t xml:space="preserve">Tehvandi Spordikeskus SA* tegevustoetus </t>
  </si>
  <si>
    <t>IN06S014</t>
  </si>
  <si>
    <t>Tehvandi Spordikeskus SA* investeeringutoetus</t>
  </si>
  <si>
    <t xml:space="preserve">Jõulumäe Tervisespordikeskus SA* tegevustoetus </t>
  </si>
  <si>
    <t xml:space="preserve">Jõulumäe Tervisespordikeskus SA* remondifondi toetus </t>
  </si>
  <si>
    <t>IN06S009</t>
  </si>
  <si>
    <t>Jõulumäe Tervisespordikeskus SA* investeeringutoetus</t>
  </si>
  <si>
    <t>Spordiprojektid</t>
  </si>
  <si>
    <t>Ausa spordi ja sporditurvalisuse toetamine ning arendamine</t>
  </si>
  <si>
    <t>Organiseeritud liikumisharrastuse edendamine</t>
  </si>
  <si>
    <t>Liikumisharrastuse edendamise reformi elluviimine</t>
  </si>
  <si>
    <t>Maakonna spordiliidu toetus</t>
  </si>
  <si>
    <t>Regionaalsete tervisespordikeskuste väljaarendamise toetus</t>
  </si>
  <si>
    <t>Eesti Ujumisliit MTÜ - Ujumise algõpe</t>
  </si>
  <si>
    <t>Sidus ühiskond</t>
  </si>
  <si>
    <t>Sidus Eesti: Lõimumine, sh kohanemine</t>
  </si>
  <si>
    <t>Lõimumist, sh kohanemist toetav Eesti</t>
  </si>
  <si>
    <t>Lõimumis-, sh kohanemispoliitika kujundamine ja rakendamine</t>
  </si>
  <si>
    <t xml:space="preserve">Integratsiooni Sihtasutus - Eesti keele maja tegevustoetus </t>
  </si>
  <si>
    <t>Kultuurilise mitmekesisuse asekantsler</t>
  </si>
  <si>
    <t>Integratsiooni Sihtasutus - Lõimumist toetavad tegevused</t>
  </si>
  <si>
    <t>Integratsiooni Sihtasutus - Rahvusvähemuste katusorganisatsioonide toetamine</t>
  </si>
  <si>
    <t>Integratsiooni Sihtasutus - Rahvusvähemuste kultuuriühingute toetamine</t>
  </si>
  <si>
    <t>Euroopa Romade Foorum Eestis MTÜ - Rahvusvähemuste kultuuriühingute toetamine</t>
  </si>
  <si>
    <t>Integratsiooni Sihtasutus - Lõimumist edendavad kultuuri- ja sporditegevused</t>
  </si>
  <si>
    <t>Integratsiooni Sihtasutus tegevustoetus</t>
  </si>
  <si>
    <t>Integratsiooni Sihtasutus - Toetus Ukraina sõjapõgenikest kuni 19-aastastele noortele ukraina keele ja kultuuri säilimiseks</t>
  </si>
  <si>
    <t>Eestimaa Rahvuste Ühendus - Rahvusvähemuste kultuuriühingute toetamine</t>
  </si>
  <si>
    <t>Vaba Lava SA Narva teatrikeskus - kultuurilise mitmekesisuse alased tegevused</t>
  </si>
  <si>
    <t>Fenno-Ugria Asutus MTÜ tegevustoetus</t>
  </si>
  <si>
    <t>Vähemusrahvuste kultuuriautonoomia - Eestisrootslaste kultuuriomavalitsus</t>
  </si>
  <si>
    <t>Tuglase Seltsi tegevustoetus</t>
  </si>
  <si>
    <t>Narva Eesti Maja MTÜ tegevustoetus</t>
  </si>
  <si>
    <t>Lõimumisvaldkonna välisprojektid (välistoetus koos kaasfinantseeringuga)</t>
  </si>
  <si>
    <t>Lõimumisvaldkonna välisprojektide välistoetus</t>
  </si>
  <si>
    <t>Lõimumisvaldkonna välisprojektide kaasfinantseering</t>
  </si>
  <si>
    <t>Rahvuskaaslaste toetamine</t>
  </si>
  <si>
    <t>Integratsiooni Sihtasutus - Tagasipöördumistoetus</t>
  </si>
  <si>
    <t>Integratsiooni Sihtasutus - Rahvuskaaslaste nõustamisteenuse pakkumine ja eesti keele laagrid etnilistele eestlastele</t>
  </si>
  <si>
    <t>Muinsuskaitseamet</t>
  </si>
  <si>
    <t>M20</t>
  </si>
  <si>
    <t>Leiuautasud</t>
  </si>
  <si>
    <t>Riigiasutuse direktor</t>
  </si>
  <si>
    <t>Muuseumide kiirendi</t>
  </si>
  <si>
    <t>Avalik-õigusliku isiku muuseumide, munitsipaalmuuseumide ja eramuuseumide tegevustoetus</t>
  </si>
  <si>
    <t>Halduslepingute tasud</t>
  </si>
  <si>
    <t>Muuseumide aastaauhindade ürituse korraldamine</t>
  </si>
  <si>
    <t>IN06M002</t>
  </si>
  <si>
    <t>Toetus kinnismälestiste omanikele</t>
  </si>
  <si>
    <t>Vahendid Riigi Kinnisvara Aktsiaseltsile</t>
  </si>
  <si>
    <t>Muinsuskaitseameti tegevuskulud</t>
  </si>
  <si>
    <t>Välisprojekti 9M20-MU21-LIFEHERITG välistoetus</t>
  </si>
  <si>
    <t>Välisprojekti 9M20-MU21-HERITACE välistoetus</t>
  </si>
  <si>
    <t>Muinsuskaitseameti tegevuskulud oma majandustegevuse tuludest</t>
  </si>
  <si>
    <t>Eesti Lastekirjanduse Keskus</t>
  </si>
  <si>
    <t>M40</t>
  </si>
  <si>
    <t>Eesti Lastekirjanduse Keskus, kirjandusõpetaja preemia väljaandmine</t>
  </si>
  <si>
    <t>Eesti Lastekirjanduse Keskuse tegevuskulud</t>
  </si>
  <si>
    <t>Eesti Lastekirjanduse Keskuse tegevuskulud saadud toetusest</t>
  </si>
  <si>
    <t>Eesti Lastekirjanduse Keskuse tegevuskulud oma majandustegevuse tuludest</t>
  </si>
  <si>
    <t>Eesti Rahvakultuuri Keskus</t>
  </si>
  <si>
    <t>M50</t>
  </si>
  <si>
    <t>Laulu- ja tantsupeo kollektiivijuhtide palgatoetus</t>
  </si>
  <si>
    <t>Rahvakultuuri valdkonna partnerorganisatsioonide toetamine</t>
  </si>
  <si>
    <t>Maakondade ja maakonna üleste laulu- ja tantsupidude toetamine</t>
  </si>
  <si>
    <t>Setomaa pärimuskultuuri toetamine</t>
  </si>
  <si>
    <t>Etenduskunstide regionaalse kättesaadavuse toetused "Teater Maal"</t>
  </si>
  <si>
    <t>Mulgimaa pärimuskultuuri toetamine</t>
  </si>
  <si>
    <t>Kihnu Kultuuriruumi toetamine</t>
  </si>
  <si>
    <t>Vana Võromaa pärimuskultuuri toetamine</t>
  </si>
  <si>
    <t>Saarte pärimuskultuuri toetamine</t>
  </si>
  <si>
    <t>Virumaa pärimuskultuuri toetamine</t>
  </si>
  <si>
    <t>Peipsiveere pärimuskultuuri toetamine</t>
  </si>
  <si>
    <t>Ühepuulootsiku Ühing MTÜ tegevustoetus</t>
  </si>
  <si>
    <t>Eesti Rahvarõivas</t>
  </si>
  <si>
    <t>Folkloorifestivalide toetamine</t>
  </si>
  <si>
    <t xml:space="preserve">Eesti Rahvatantsukeskus MTÜ - Meeste tantsupidu </t>
  </si>
  <si>
    <t>Folklooriselts Jõgevahe pere MTÜ - Naiste tantsupidu</t>
  </si>
  <si>
    <t>Eesti Rahvakultuuri Keskuse tegevuskulud</t>
  </si>
  <si>
    <t>Eesti Rahvakultuuri Keskuse tegevuskulud oma majandustegevuse tuludest</t>
  </si>
  <si>
    <t>Võru Instituut</t>
  </si>
  <si>
    <t>M60</t>
  </si>
  <si>
    <t>Võru Instituudi tegevuskulud</t>
  </si>
  <si>
    <t>Võru Instituut, remondifondi toetus</t>
  </si>
  <si>
    <t>Võru Instituudi tegevuskulud oma majandustegevuse tuludest</t>
  </si>
  <si>
    <t>Eesti Rahva Muuseum</t>
  </si>
  <si>
    <t>M85</t>
  </si>
  <si>
    <t>Eesti Rahva Muuseum** tegevuskulud</t>
  </si>
  <si>
    <t>Eesti Rahva Muuseum** vahendid Riigi Kinnisvara Aktsiaseltsile</t>
  </si>
  <si>
    <t>Välisprojekti 9M85-ER21-OPIRANNE välistoetus</t>
  </si>
  <si>
    <t>Välisprojekti 9M85-MU21-HORIZONIG välistoetus</t>
  </si>
  <si>
    <t>Eesti Rahva Muuseumi tegevuskulud oma majandustegevuse tuludest</t>
  </si>
  <si>
    <t>Eesti Rahva Muuseumi tegevuskulud kodumaise toetuse tuludest</t>
  </si>
  <si>
    <t>Palamuse O.Lutsu Kihelkonnakoolimuuseum</t>
  </si>
  <si>
    <t>M88</t>
  </si>
  <si>
    <t/>
  </si>
  <si>
    <t>Palamuse O.Lutsu Kihelkonnakoolimuuseum tegevustoetus</t>
  </si>
  <si>
    <t>Palamuse O.Lutsu Kihelkonnakoolimuuseumi tegevuskulud oma majandustegevuse tuludest</t>
  </si>
  <si>
    <t>Viljandi Muuseum</t>
  </si>
  <si>
    <t>M89</t>
  </si>
  <si>
    <t>Viljandi Muuseum tegevustoetus</t>
  </si>
  <si>
    <t>Viljandi Muuseumi tegevuskulud oma majandustegevuse tuludest</t>
  </si>
  <si>
    <t>* Toetus on grupierandiga hõlmatud riigiabi Euroopa Komisjoni määruse (EL) nr 651/2014 artikli 55 tähenduses</t>
  </si>
  <si>
    <t>** Toetus on grupierandiga hõlmatud riigiabi Euroopa Komisjoni määruse (EL) nr 651/2014 artikli 53 tähenduses</t>
  </si>
  <si>
    <t>Lisa 2 Riigiasutuste teenuste loetelu</t>
  </si>
  <si>
    <t>Teenus</t>
  </si>
  <si>
    <t>Teenuse nimetus</t>
  </si>
  <si>
    <t>KS01010202</t>
  </si>
  <si>
    <t>Kirjanduspoliitika rakendamine</t>
  </si>
  <si>
    <t>KS01010207</t>
  </si>
  <si>
    <t>Lastekirjanduse arendamine</t>
  </si>
  <si>
    <t>KS01010208</t>
  </si>
  <si>
    <t>Lastekirjanduse populariseerimine</t>
  </si>
  <si>
    <t>KS01010209</t>
  </si>
  <si>
    <t>Lastekirjanduse rahvusvahelistumine</t>
  </si>
  <si>
    <t>KS01010302</t>
  </si>
  <si>
    <t>Etenduskunstide poliitika rakendamine</t>
  </si>
  <si>
    <t>KS01010402</t>
  </si>
  <si>
    <t>Audiovisuaalpoliitika rakendamine</t>
  </si>
  <si>
    <t>KS01010502</t>
  </si>
  <si>
    <t>Muusikapoliitika rakendamine</t>
  </si>
  <si>
    <t>KS01010602</t>
  </si>
  <si>
    <t>Kunstipoliitika rakendamine</t>
  </si>
  <si>
    <t>KS01010702</t>
  </si>
  <si>
    <t>Arhitektuuripoliitika ja disainipoliitika rakendamine</t>
  </si>
  <si>
    <t>KS01010802</t>
  </si>
  <si>
    <t>Meediapoliitika rakendamine</t>
  </si>
  <si>
    <t>KS01020102</t>
  </si>
  <si>
    <t>Muuseumipoliitika rakendamine</t>
  </si>
  <si>
    <t>KS01020108</t>
  </si>
  <si>
    <t>Museaalide kogumine ja säilitamine</t>
  </si>
  <si>
    <t>KS01020109</t>
  </si>
  <si>
    <t>Teadustöö</t>
  </si>
  <si>
    <t>KS01020110</t>
  </si>
  <si>
    <t>Näitusetegevus</t>
  </si>
  <si>
    <t>KS01020505</t>
  </si>
  <si>
    <t>Haridusprogrammide ja sündmuste korraldamine</t>
  </si>
  <si>
    <t>KS01020114</t>
  </si>
  <si>
    <t xml:space="preserve">Muuseumikogu kogumine, säilitamine ja uurimine </t>
  </si>
  <si>
    <t>KS01020115</t>
  </si>
  <si>
    <t>Kultuuripärandi tutvustamine ja vahendamine</t>
  </si>
  <si>
    <t>KS01020119</t>
  </si>
  <si>
    <t>Muuseumiteenus Palamuse O. Lutsu Kihelkonnakoolimuuseumis</t>
  </si>
  <si>
    <t>KS01020120</t>
  </si>
  <si>
    <t>Muuseumiteenus Viljandi Muuseumis</t>
  </si>
  <si>
    <t>KS01020202</t>
  </si>
  <si>
    <t>Muinsuskaitsepoliitika rakendamine</t>
  </si>
  <si>
    <t>KS01020501</t>
  </si>
  <si>
    <t>Kultuuripärandi hoidmine ja arendamine</t>
  </si>
  <si>
    <t>KS01020502</t>
  </si>
  <si>
    <t>Valdkonna analüüs ja teadlikkuse tõstmine</t>
  </si>
  <si>
    <t>KS01020503</t>
  </si>
  <si>
    <t xml:space="preserve">Toetuste rakendamine </t>
  </si>
  <si>
    <t>KS01020302</t>
  </si>
  <si>
    <t>Pikaajalise säilitamise korraldamine</t>
  </si>
  <si>
    <t>KS01020303</t>
  </si>
  <si>
    <t>Regionaalse raamatukoguteenuse toetamine</t>
  </si>
  <si>
    <t>KS01020402</t>
  </si>
  <si>
    <t>Rahvakultuuripoliitika rakendamine</t>
  </si>
  <si>
    <t>KS01020403</t>
  </si>
  <si>
    <t xml:space="preserve">Teadustöö korraldamine </t>
  </si>
  <si>
    <t>KS01020504</t>
  </si>
  <si>
    <t>Õppematerjalide koostamine ja sündmuste ning koostöö korraldamine</t>
  </si>
  <si>
    <t>KS01020406</t>
  </si>
  <si>
    <t>Rahvakultuuri ja VKP toetuste rakendamine</t>
  </si>
  <si>
    <t>KS01020407</t>
  </si>
  <si>
    <t>Koolitustegevus rahvakultuuri ja VKP valdkonnas</t>
  </si>
  <si>
    <t>KS01020408</t>
  </si>
  <si>
    <t xml:space="preserve">Valdkondlike võrgustike koordineerimine
</t>
  </si>
  <si>
    <t>KS01020409</t>
  </si>
  <si>
    <t>RAKU ja VAKU andmebaasi teenus</t>
  </si>
  <si>
    <t>KS01030102</t>
  </si>
  <si>
    <t>Digitaliseerumise poliitika rakendamine</t>
  </si>
  <si>
    <t>KS01030206</t>
  </si>
  <si>
    <t xml:space="preserve">Kultuuri multilateraalne koostöö </t>
  </si>
  <si>
    <t>KS01030207</t>
  </si>
  <si>
    <t xml:space="preserve">Kultuuri rahvusvahelistumine </t>
  </si>
  <si>
    <t>KS01030302</t>
  </si>
  <si>
    <t>Loomemajanduspoliitika rakendamine</t>
  </si>
  <si>
    <t>KS01030401</t>
  </si>
  <si>
    <t>Valdkondadeülene tugi- ja arendustegevus</t>
  </si>
  <si>
    <t>KS02010101</t>
  </si>
  <si>
    <t xml:space="preserve">Spordiorganisatsioonide ja taristu toetamine 
</t>
  </si>
  <si>
    <t>KS02010102</t>
  </si>
  <si>
    <t>Tunnustamine ja toetamine</t>
  </si>
  <si>
    <t>KS02010103</t>
  </si>
  <si>
    <t>Spordimeditsiini toetamine</t>
  </si>
  <si>
    <t>KS02010104</t>
  </si>
  <si>
    <t>Spordiinfo kogumise ja arendustegevuste toetamine</t>
  </si>
  <si>
    <t>KS02010201</t>
  </si>
  <si>
    <t>Ausa spordi ja sporditurvalisuse toetamine</t>
  </si>
  <si>
    <t>KS02020101</t>
  </si>
  <si>
    <t>Organiseeritud liikumisharrastuse toetamine</t>
  </si>
  <si>
    <t>SY06020101</t>
  </si>
  <si>
    <t xml:space="preserve">Tänapäevaste, nutikate ja tulemuslike kohanemis- ning lõimumisteekondade arendamine </t>
  </si>
  <si>
    <t>SY06020102</t>
  </si>
  <si>
    <t xml:space="preserve">Ühine, arusaadav ja usaldusväärne kommunikatsiooni- ja inforuum </t>
  </si>
  <si>
    <t>SY06020103</t>
  </si>
  <si>
    <t xml:space="preserve">Ühtekuuluvustunnet toetavate sotsiaalsete kontaktide soodustamine </t>
  </si>
  <si>
    <t>SY06020104</t>
  </si>
  <si>
    <t xml:space="preserve">Uuendusmeelse ja vastutustundliku tööturu toetamine </t>
  </si>
  <si>
    <t>SY06020105</t>
  </si>
  <si>
    <t xml:space="preserve">Eesti keele oskuse, riigi ja kultuuriruumiga sideme suurendamine </t>
  </si>
  <si>
    <t>SY06020106</t>
  </si>
  <si>
    <t xml:space="preserve">Kohaliku tasandi toetamine ja sektoriüleste partnerlussuhete arendamine </t>
  </si>
  <si>
    <t>SY06030101</t>
  </si>
  <si>
    <t xml:space="preserve">Eesti identiteedi edendamine ja säilitamine välismaal </t>
  </si>
  <si>
    <t>SY06030102</t>
  </si>
  <si>
    <t xml:space="preserve">Eestisse tagasipöördumise ning Eesti eluga (taas)kohanemise toetamine </t>
  </si>
  <si>
    <t>XX01000000</t>
  </si>
  <si>
    <t>Programmiülene</t>
  </si>
  <si>
    <r>
      <rPr>
        <b/>
        <sz val="10"/>
        <rFont val="Calibri"/>
        <family val="2"/>
        <charset val="186"/>
        <scheme val="minor"/>
      </rPr>
      <t>Lisa 3 Kultuurim</t>
    </r>
    <r>
      <rPr>
        <b/>
        <sz val="10"/>
        <color theme="1"/>
        <rFont val="Calibri"/>
        <family val="2"/>
        <charset val="186"/>
        <scheme val="minor"/>
      </rPr>
      <t>inisteeriumi valitsemisala 2025. aasta remondifondi vahendite detailne jaotus asutuste ja tööde lõikes.</t>
    </r>
  </si>
  <si>
    <t>Hoone/rajatise nimetus ja asukoht (aadress)</t>
  </si>
  <si>
    <t>Remondivajaduse kokkuvõtlik nimetus</t>
  </si>
  <si>
    <t>2025 eraldatud summa</t>
  </si>
  <si>
    <t>Riigiabi</t>
  </si>
  <si>
    <t>Eesti Rahvusringhääling</t>
  </si>
  <si>
    <t>Telemaja, Gonsiori 27/Faelhmanni 12/Faelhmanni 10, Tallinn</t>
  </si>
  <si>
    <t>Telemaja amortiseerunud kütte- ja veetorustike avariiline remont</t>
  </si>
  <si>
    <t>Telemaja elektrisüsteemide avariiline remont</t>
  </si>
  <si>
    <t>Muuseum, Kääriku/1, Heimtali küla, Viljandi vald, Heimtali küla</t>
  </si>
  <si>
    <t>katuse remonttööd</t>
  </si>
  <si>
    <t>**</t>
  </si>
  <si>
    <t>Karilatsi muuseum, koolimaja, Kanepi vald, Põlvamaa</t>
  </si>
  <si>
    <t>laastukatuste vahetus</t>
  </si>
  <si>
    <t>Karilatsi muuseum, laut-kuur, Kanepi vald, Põlvamaa</t>
  </si>
  <si>
    <t>Karilatsi muuseum, ait-kuur, Kanepi vald, Põlvamaa</t>
  </si>
  <si>
    <t>Karilatsi muuseum, suitsusaun, Kanepi vald, Põlvamaa</t>
  </si>
  <si>
    <t>SA A.H. Tammsaare Muuseum Vargamäel</t>
  </si>
  <si>
    <t>elumaja, Vetepere küla, Järva vald</t>
  </si>
  <si>
    <t>muuseumi elumaja valgustuse välja vahetamine</t>
  </si>
  <si>
    <t>karjatall, Vetepere küla, Järva vald</t>
  </si>
  <si>
    <t>karjatalli uste remont</t>
  </si>
  <si>
    <t>SA Eesti Meremuuseum</t>
  </si>
  <si>
    <t>Lennusadam, Vesilennuki 6/8, Tallinn</t>
  </si>
  <si>
    <t>C-kai remonttööd</t>
  </si>
  <si>
    <t>SA Eesti Vabaõhumuuseum</t>
  </si>
  <si>
    <t>olmehoone, Vabaõhumuuseumi tee 12, Tallinn</t>
  </si>
  <si>
    <t>olmehoone amortiseerunud konstruktsioonide vahetus ja hallituse likvideerimine</t>
  </si>
  <si>
    <t>ekspositsioon, Vabaõhumuuseumi tee 12, Tallinn</t>
  </si>
  <si>
    <t>liigniiskusega seotud kuivendustööd, II etapp</t>
  </si>
  <si>
    <t>ekspositsioon (museaalhooned), Vabaõhumuuseumi tee 12, Tallinn</t>
  </si>
  <si>
    <t>katuseharjade vahetused</t>
  </si>
  <si>
    <t>Kahala vesiveski katuse remont</t>
  </si>
  <si>
    <t>Kutsari talu sauna katuse remont</t>
  </si>
  <si>
    <t>SA Haapsalu ja Läänemaa Muuseumid</t>
  </si>
  <si>
    <t>Iloni Imedemaa, Kooli 5, Haapsalu</t>
  </si>
  <si>
    <t>katuse läbijooksude likvideerimine, katuse katendi remont</t>
  </si>
  <si>
    <t>Haapsalu Raudteejaam, Raudtee 2, Haapsalu</t>
  </si>
  <si>
    <t>avariilise katuse remont</t>
  </si>
  <si>
    <t>Haapsalu linnus, Lossiplats 3, Haapsalu</t>
  </si>
  <si>
    <t>müüride välisperimeetril ohtlike lõikude avarii-konserveerimistööd</t>
  </si>
  <si>
    <t>SA Hiiumaa Muuseumid</t>
  </si>
  <si>
    <t>Kassari ekspositsioonimaja, Hiiumaa muuseum, Kassari küla, Hiiumaa vald</t>
  </si>
  <si>
    <t>korstende remont</t>
  </si>
  <si>
    <t>SA Narva Muuseum</t>
  </si>
  <si>
    <t>Narva linnus, Peetri plats 7, Narva</t>
  </si>
  <si>
    <t>linnuse välismüüride restaureerimine</t>
  </si>
  <si>
    <t>Hermani torni sprinklersüsteemi osaline remont</t>
  </si>
  <si>
    <t>SA Rannarootsi Muuseum</t>
  </si>
  <si>
    <t>pikkmaja, Korsi, Ruhnu</t>
  </si>
  <si>
    <t>pikkmaja elamu osa, küttekollete ja korstna renoveerimine (I etapp)</t>
  </si>
  <si>
    <t>SA Saaremaa Muuseum</t>
  </si>
  <si>
    <t>Mihkli talu vankrikuur, Mihkli talumuuseum, Viki küla, Saaremaa vald</t>
  </si>
  <si>
    <t>vankrikuuri rookatuse remonttööd</t>
  </si>
  <si>
    <t>SA Virumaa Muuseumid</t>
  </si>
  <si>
    <t>Rakvere linnus, Rakvere Vallimägi, Rakvere linn</t>
  </si>
  <si>
    <t>Lõuna-eeshoovis läänemüüri käigutee ja puitpiirde rekonstrueerimine</t>
  </si>
  <si>
    <t>Läänetorni müüripealse katmine paeplaatidega, müüritise ülaosa remont</t>
  </si>
  <si>
    <t>Parhammüüri müüripealse katmine paeplaatidega, müüritise ülaosa remont</t>
  </si>
  <si>
    <t>Rahvusooper Estonia</t>
  </si>
  <si>
    <t>Rahvusooper Estonia, Estonia pst 4, Tallinn</t>
  </si>
  <si>
    <t>keskküttesüsteemi remont</t>
  </si>
  <si>
    <t>sprinkleriruumi lae hüdroisolatsiooni remont</t>
  </si>
  <si>
    <t>SA Eesti Draamateater</t>
  </si>
  <si>
    <t>Pärnu mnt 5, Tallinn</t>
  </si>
  <si>
    <t>teatri lavade remont</t>
  </si>
  <si>
    <t>lavatehnika automaatika remont</t>
  </si>
  <si>
    <t>SA Sakala Teatrimaja</t>
  </si>
  <si>
    <t>Sakala 3, Tallinn</t>
  </si>
  <si>
    <t>lifti juhtsüsteemi ulatuslik uuendamine</t>
  </si>
  <si>
    <t>SA Teater Vanemuine</t>
  </si>
  <si>
    <t>Vanemuise Suur maja, Vanemuise 6, Tartu</t>
  </si>
  <si>
    <t>balleti II proovisaali põranda vahetus</t>
  </si>
  <si>
    <t>SA Vene Teater</t>
  </si>
  <si>
    <t xml:space="preserve">teatrihoone, Vabaduse väljak 5, Tallinn </t>
  </si>
  <si>
    <t>ringlava renoveerimine</t>
  </si>
  <si>
    <t>SA Jõulumäe Tervisespordikeskus</t>
  </si>
  <si>
    <t>staadionimaja, Leina küla, Häädemeeste vald</t>
  </si>
  <si>
    <t>staadionimaja WC remont</t>
  </si>
  <si>
    <t>*</t>
  </si>
  <si>
    <t>valitsemisala remondifond</t>
  </si>
  <si>
    <t>reserv</t>
  </si>
  <si>
    <t>Investeeringud</t>
  </si>
  <si>
    <t>Infotehnoloogia investeeringud</t>
  </si>
  <si>
    <t>Lõimumisvaldkonna välisprojektid (välistoetus)</t>
  </si>
  <si>
    <t>Eesti Lastekirjanduse Keskus põhivara soetus</t>
  </si>
  <si>
    <t>IN06R051</t>
  </si>
  <si>
    <t>Eesti Rahva Muuseum** remondifondi toetus</t>
  </si>
  <si>
    <t>Käibemaks tegevuskuludelt</t>
  </si>
  <si>
    <t>Arvestuslik käibemaksu kulu</t>
  </si>
  <si>
    <t>Käibemaks põhivara soetuselt</t>
  </si>
  <si>
    <t>SE000060</t>
  </si>
  <si>
    <t>Riigi Kinnisvara Aktsiaseltsi vahendite käibemaksu kulu</t>
  </si>
  <si>
    <t>Käibemaksu kulu</t>
  </si>
  <si>
    <t>Käibemaksu kulu oma majandustegevuse tuludest</t>
  </si>
  <si>
    <t>Tulud</t>
  </si>
  <si>
    <t>Hoonestusõiguse tasu ja renditulu</t>
  </si>
  <si>
    <t>Vahendatud välistoetus</t>
  </si>
  <si>
    <t>Välistoetus</t>
  </si>
  <si>
    <t>Oma majandustegevuse tulud</t>
  </si>
  <si>
    <t>Riigilõivud</t>
  </si>
  <si>
    <t>Kodumaine toetus</t>
  </si>
  <si>
    <t>Üüri- ja renditulu</t>
  </si>
  <si>
    <t>Eesti Antidopingu ja Spordieetika Sihtasutus tegevustoetus***</t>
  </si>
  <si>
    <t>Liikumisharrastuse kompetentsikeskus SA tegevustoetus***</t>
  </si>
  <si>
    <t>Eriolümpia Eesti Ühendus MTÜ tegevustoetus***</t>
  </si>
  <si>
    <t>Eesti Terviserajad SA tegevustoetus***</t>
  </si>
  <si>
    <t>Eesti Seeniorispordi ja Spordiveteranide Liit MTÜ tegevustoetus***</t>
  </si>
  <si>
    <t>Eesti Akadeemiline Spordiliit tegevustoetus***</t>
  </si>
  <si>
    <t>Eesti Kutsekoolispordi Liit tegevustoetus***</t>
  </si>
  <si>
    <t>Eesti Olümpiakomitee MTÜ tegevustoetus***</t>
  </si>
  <si>
    <t>Spordimeditsiini SA tegevustoetus***</t>
  </si>
  <si>
    <t>Eesti Paralümpiakomitee MTÜ tegevustoetus***</t>
  </si>
  <si>
    <t>Muusikafestivalid ja suursündmused I taotlusvoor</t>
  </si>
  <si>
    <t>Muusikafestivalid ja suursündmused II taotlusvoor</t>
  </si>
  <si>
    <t>Eesti kultuur maailmas I taotlusvoor</t>
  </si>
  <si>
    <t>Eesti kultuur maailmas II taotlusvoor</t>
  </si>
  <si>
    <t>Eesti Olümpiakomitee MTÜ - Osalemine olümpiamängudel***</t>
  </si>
  <si>
    <t>Eesti Olümpiakomitee MTÜ - Team Estonia ettevalmistus- või olümpiaettevalmistustoetus sportlastele ja treeneritele***</t>
  </si>
  <si>
    <t>Eesti Olümpiakomitee MTÜ - Team Estonia tugiteenused***</t>
  </si>
  <si>
    <t>Eesti Olümpiakomitee MTÜ - Tiitlivõistlustel osalenud sportlaste ja nende treenerite tunnustamine***</t>
  </si>
  <si>
    <t>*** kultuuriministri 24.09.2024 määruse nr 19 „Riigieelarvest Kultuuriministeeriumile spordi toetamiseks eraldatud vahenditest sporditoetuste taotlemise ja andmise kord“ § 22 lõike 1 alusel ja lähtudes 09.12.2024. a käskkirjaga nr 205 moodustatud komisjoni 17.12.2024. a koosoleku protokollist nr 8-1.1 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</si>
</sst>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u/>
      <sz val="10"/>
      <color rgb="FFFF0000"/>
      <name val="Calibri"/>
      <family val="2"/>
      <charset val="186"/>
      <scheme val="minor"/>
    </font>
    <font>
      <i/>
      <sz val="10"/>
      <color rgb="FFFF0000"/>
      <name val="Calibri"/>
      <family val="2"/>
      <charset val="186"/>
      <scheme val="minor"/>
    </font>
    <font>
      <sz val="10"/>
      <color rgb="FFFFFFFF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0" fontId="2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9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8" fillId="0" borderId="0" xfId="0" applyFont="1"/>
    <xf numFmtId="0" fontId="11" fillId="0" borderId="0" xfId="0" applyFont="1"/>
    <xf numFmtId="0" fontId="3" fillId="0" borderId="0" xfId="0" quotePrefix="1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/>
    <xf numFmtId="49" fontId="14" fillId="0" borderId="0" xfId="1" applyNumberFormat="1" applyFont="1" applyAlignment="1">
      <alignment horizontal="left"/>
    </xf>
    <xf numFmtId="0" fontId="14" fillId="0" borderId="0" xfId="1" applyFont="1"/>
    <xf numFmtId="0" fontId="15" fillId="0" borderId="0" xfId="0" applyFont="1"/>
    <xf numFmtId="0" fontId="17" fillId="0" borderId="0" xfId="0" applyFont="1"/>
    <xf numFmtId="0" fontId="16" fillId="0" borderId="0" xfId="0" applyFont="1" applyAlignment="1">
      <alignment horizontal="right" vertical="center"/>
    </xf>
    <xf numFmtId="3" fontId="16" fillId="0" borderId="0" xfId="0" applyNumberFormat="1" applyFont="1" applyAlignment="1">
      <alignment vertical="center" wrapText="1"/>
    </xf>
    <xf numFmtId="0" fontId="18" fillId="0" borderId="0" xfId="0" applyFont="1"/>
    <xf numFmtId="0" fontId="15" fillId="0" borderId="0" xfId="0" applyFont="1" applyAlignment="1">
      <alignment vertical="center"/>
    </xf>
    <xf numFmtId="4" fontId="16" fillId="0" borderId="1" xfId="0" applyNumberFormat="1" applyFont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vertical="top" wrapText="1"/>
    </xf>
    <xf numFmtId="3" fontId="19" fillId="0" borderId="3" xfId="0" applyNumberFormat="1" applyFont="1" applyBorder="1" applyAlignment="1">
      <alignment horizontal="right" vertical="top"/>
    </xf>
    <xf numFmtId="0" fontId="17" fillId="0" borderId="3" xfId="0" applyFont="1" applyBorder="1" applyAlignment="1">
      <alignment vertical="top" wrapText="1"/>
    </xf>
    <xf numFmtId="3" fontId="18" fillId="0" borderId="3" xfId="0" applyNumberFormat="1" applyFont="1" applyBorder="1" applyAlignment="1">
      <alignment horizontal="right" vertical="top"/>
    </xf>
    <xf numFmtId="0" fontId="19" fillId="0" borderId="3" xfId="0" applyFont="1" applyBorder="1" applyAlignment="1">
      <alignment horizontal="left" vertical="top" wrapText="1"/>
    </xf>
    <xf numFmtId="0" fontId="19" fillId="0" borderId="3" xfId="2" applyFont="1" applyBorder="1" applyAlignment="1">
      <alignment vertical="top" wrapText="1"/>
    </xf>
    <xf numFmtId="0" fontId="18" fillId="0" borderId="3" xfId="2" applyFont="1" applyBorder="1" applyAlignment="1">
      <alignment vertical="top" wrapText="1"/>
    </xf>
    <xf numFmtId="3" fontId="18" fillId="0" borderId="3" xfId="2" applyNumberFormat="1" applyFont="1" applyBorder="1" applyAlignment="1">
      <alignment horizontal="right" vertical="top" wrapText="1"/>
    </xf>
    <xf numFmtId="0" fontId="18" fillId="0" borderId="3" xfId="0" applyFont="1" applyBorder="1" applyAlignment="1">
      <alignment horizontal="left" vertical="top" wrapText="1"/>
    </xf>
    <xf numFmtId="3" fontId="17" fillId="0" borderId="3" xfId="0" applyNumberFormat="1" applyFont="1" applyBorder="1" applyAlignment="1">
      <alignment horizontal="right" vertical="top" wrapText="1"/>
    </xf>
    <xf numFmtId="3" fontId="17" fillId="0" borderId="3" xfId="0" applyNumberFormat="1" applyFont="1" applyBorder="1" applyAlignment="1">
      <alignment horizontal="right" vertical="top"/>
    </xf>
    <xf numFmtId="3" fontId="15" fillId="0" borderId="0" xfId="0" applyNumberFormat="1" applyFont="1"/>
    <xf numFmtId="3" fontId="5" fillId="0" borderId="0" xfId="0" applyNumberFormat="1" applyFont="1" applyFill="1"/>
    <xf numFmtId="3" fontId="6" fillId="0" borderId="0" xfId="0" applyNumberFormat="1" applyFont="1"/>
    <xf numFmtId="3" fontId="9" fillId="2" borderId="0" xfId="0" applyNumberFormat="1" applyFont="1" applyFill="1" applyAlignment="1">
      <alignment horizontal="center" wrapText="1"/>
    </xf>
    <xf numFmtId="3" fontId="3" fillId="0" borderId="0" xfId="0" applyNumberFormat="1" applyFont="1"/>
    <xf numFmtId="3" fontId="3" fillId="0" borderId="0" xfId="0" applyNumberFormat="1" applyFont="1" applyFill="1"/>
    <xf numFmtId="3" fontId="10" fillId="0" borderId="0" xfId="0" applyNumberFormat="1" applyFont="1"/>
  </cellXfs>
  <cellStyles count="3">
    <cellStyle name="Excel Built-in Normal" xfId="2" xr:uid="{EB4EACD1-6A3C-4EAF-B862-3C4401FD8438}"/>
    <cellStyle name="Normaallaad" xfId="0" builtinId="0"/>
    <cellStyle name="Normaallaad 2" xfId="1" xr:uid="{8B75E855-421D-4E25-8F37-E5832D2D26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AEDA8-E429-4E3E-89E5-E029809C8E2E}">
  <dimension ref="A1:M364"/>
  <sheetViews>
    <sheetView tabSelected="1" workbookViewId="0">
      <selection activeCell="M5" sqref="M5"/>
    </sheetView>
  </sheetViews>
  <sheetFormatPr defaultColWidth="9.33203125" defaultRowHeight="13.8" x14ac:dyDescent="0.3"/>
  <cols>
    <col min="1" max="2" width="10.33203125" style="2" customWidth="1"/>
    <col min="3" max="3" width="25" style="2" customWidth="1"/>
    <col min="4" max="4" width="19.6640625" style="2" customWidth="1"/>
    <col min="5" max="5" width="22.6640625" style="2" customWidth="1"/>
    <col min="6" max="6" width="7.33203125" style="3" bestFit="1" customWidth="1"/>
    <col min="7" max="7" width="7.44140625" style="3" customWidth="1"/>
    <col min="8" max="8" width="15.5546875" style="2" customWidth="1"/>
    <col min="9" max="9" width="9.6640625" style="3" customWidth="1"/>
    <col min="10" max="10" width="30" style="2" customWidth="1"/>
    <col min="11" max="11" width="14.6640625" style="2" customWidth="1"/>
    <col min="12" max="12" width="15.33203125" style="47" customWidth="1"/>
    <col min="13" max="13" width="16.33203125" style="3" customWidth="1"/>
    <col min="14" max="16384" width="9.33203125" style="3"/>
  </cols>
  <sheetData>
    <row r="1" spans="1:13" x14ac:dyDescent="0.3">
      <c r="A1" s="1" t="s">
        <v>0</v>
      </c>
      <c r="J1" s="4"/>
      <c r="L1" s="44"/>
    </row>
    <row r="2" spans="1:13" x14ac:dyDescent="0.3">
      <c r="A2" s="5" t="s">
        <v>1</v>
      </c>
      <c r="J2" s="4"/>
      <c r="L2" s="45">
        <v>17726110.469999999</v>
      </c>
    </row>
    <row r="3" spans="1:13" x14ac:dyDescent="0.3">
      <c r="A3" s="5" t="s">
        <v>2</v>
      </c>
      <c r="E3" s="6"/>
      <c r="J3" s="4"/>
      <c r="L3" s="45">
        <v>334203596.23000002</v>
      </c>
    </row>
    <row r="4" spans="1:13" x14ac:dyDescent="0.3">
      <c r="A4" s="1" t="s">
        <v>3</v>
      </c>
      <c r="J4" s="4"/>
      <c r="K4" s="7"/>
      <c r="L4" s="45">
        <v>2308568.69</v>
      </c>
    </row>
    <row r="5" spans="1:13" x14ac:dyDescent="0.3">
      <c r="A5" s="1" t="s">
        <v>4</v>
      </c>
      <c r="J5" s="4"/>
      <c r="L5" s="45">
        <v>827597</v>
      </c>
    </row>
    <row r="6" spans="1:13" s="9" customFormat="1" ht="27.6" x14ac:dyDescent="0.3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46" t="s">
        <v>16</v>
      </c>
    </row>
    <row r="7" spans="1:13" ht="41.4" x14ac:dyDescent="0.3">
      <c r="A7" s="2" t="s">
        <v>17</v>
      </c>
      <c r="B7" s="2" t="s">
        <v>18</v>
      </c>
      <c r="C7" s="2" t="s">
        <v>19</v>
      </c>
      <c r="D7" s="2" t="s">
        <v>20</v>
      </c>
      <c r="E7" s="2" t="s">
        <v>21</v>
      </c>
      <c r="F7" s="3" t="s">
        <v>22</v>
      </c>
      <c r="G7" s="3">
        <v>10</v>
      </c>
      <c r="H7" s="2" t="s">
        <v>23</v>
      </c>
      <c r="I7" s="3" t="s">
        <v>24</v>
      </c>
      <c r="J7" s="2" t="s">
        <v>25</v>
      </c>
      <c r="K7" s="2" t="s">
        <v>26</v>
      </c>
      <c r="L7" s="47">
        <v>7104.06</v>
      </c>
    </row>
    <row r="8" spans="1:13" ht="41.4" x14ac:dyDescent="0.3">
      <c r="A8" s="2" t="s">
        <v>17</v>
      </c>
      <c r="B8" s="2" t="s">
        <v>18</v>
      </c>
      <c r="C8" s="2" t="s">
        <v>19</v>
      </c>
      <c r="D8" s="2" t="s">
        <v>20</v>
      </c>
      <c r="E8" s="2" t="s">
        <v>21</v>
      </c>
      <c r="F8" s="3" t="s">
        <v>22</v>
      </c>
      <c r="G8" s="3">
        <v>10</v>
      </c>
      <c r="H8" s="2" t="s">
        <v>27</v>
      </c>
      <c r="I8" s="3" t="s">
        <v>24</v>
      </c>
      <c r="J8" s="2" t="s">
        <v>28</v>
      </c>
      <c r="K8" s="2" t="s">
        <v>26</v>
      </c>
      <c r="L8" s="47">
        <v>134976.35999999999</v>
      </c>
    </row>
    <row r="9" spans="1:13" ht="41.4" x14ac:dyDescent="0.3">
      <c r="A9" s="2" t="s">
        <v>17</v>
      </c>
      <c r="B9" s="2" t="s">
        <v>18</v>
      </c>
      <c r="C9" s="2" t="s">
        <v>19</v>
      </c>
      <c r="D9" s="2" t="s">
        <v>20</v>
      </c>
      <c r="E9" s="2" t="s">
        <v>21</v>
      </c>
      <c r="F9" s="3" t="s">
        <v>22</v>
      </c>
      <c r="G9" s="3">
        <v>20</v>
      </c>
      <c r="H9" s="2" t="s">
        <v>27</v>
      </c>
      <c r="J9" s="2" t="s">
        <v>29</v>
      </c>
      <c r="K9" s="2" t="s">
        <v>26</v>
      </c>
      <c r="L9" s="47">
        <v>3481304</v>
      </c>
    </row>
    <row r="10" spans="1:13" ht="41.4" x14ac:dyDescent="0.3">
      <c r="A10" s="2" t="s">
        <v>17</v>
      </c>
      <c r="B10" s="2" t="s">
        <v>18</v>
      </c>
      <c r="C10" s="2" t="s">
        <v>19</v>
      </c>
      <c r="D10" s="2" t="s">
        <v>20</v>
      </c>
      <c r="E10" s="2" t="s">
        <v>21</v>
      </c>
      <c r="F10" s="3" t="s">
        <v>22</v>
      </c>
      <c r="G10" s="3">
        <v>20</v>
      </c>
      <c r="H10" s="2" t="s">
        <v>27</v>
      </c>
      <c r="J10" s="2" t="s">
        <v>30</v>
      </c>
      <c r="K10" s="2" t="s">
        <v>26</v>
      </c>
      <c r="L10" s="47">
        <v>1650000</v>
      </c>
    </row>
    <row r="11" spans="1:13" ht="41.4" x14ac:dyDescent="0.3">
      <c r="A11" s="2" t="s">
        <v>17</v>
      </c>
      <c r="B11" s="2" t="s">
        <v>18</v>
      </c>
      <c r="C11" s="2" t="s">
        <v>19</v>
      </c>
      <c r="D11" s="2" t="s">
        <v>20</v>
      </c>
      <c r="E11" s="2" t="s">
        <v>21</v>
      </c>
      <c r="F11" s="3" t="s">
        <v>22</v>
      </c>
      <c r="G11" s="3">
        <v>20</v>
      </c>
      <c r="H11" s="2" t="s">
        <v>27</v>
      </c>
      <c r="J11" s="2" t="s">
        <v>31</v>
      </c>
      <c r="K11" s="2" t="s">
        <v>26</v>
      </c>
      <c r="L11" s="47">
        <v>423879</v>
      </c>
    </row>
    <row r="12" spans="1:13" ht="41.4" x14ac:dyDescent="0.3">
      <c r="A12" s="2" t="s">
        <v>17</v>
      </c>
      <c r="B12" s="2" t="s">
        <v>18</v>
      </c>
      <c r="C12" s="2" t="s">
        <v>19</v>
      </c>
      <c r="D12" s="2" t="s">
        <v>20</v>
      </c>
      <c r="E12" s="2" t="s">
        <v>21</v>
      </c>
      <c r="F12" s="3" t="s">
        <v>22</v>
      </c>
      <c r="G12" s="3">
        <v>20</v>
      </c>
      <c r="H12" s="2" t="s">
        <v>27</v>
      </c>
      <c r="J12" s="2" t="s">
        <v>32</v>
      </c>
      <c r="K12" s="2" t="s">
        <v>26</v>
      </c>
      <c r="L12" s="47">
        <v>230000</v>
      </c>
    </row>
    <row r="13" spans="1:13" ht="69" x14ac:dyDescent="0.3">
      <c r="A13" s="2" t="s">
        <v>17</v>
      </c>
      <c r="B13" s="2" t="s">
        <v>18</v>
      </c>
      <c r="C13" s="2" t="s">
        <v>19</v>
      </c>
      <c r="D13" s="2" t="s">
        <v>20</v>
      </c>
      <c r="E13" s="2" t="s">
        <v>21</v>
      </c>
      <c r="F13" s="3" t="s">
        <v>22</v>
      </c>
      <c r="G13" s="3">
        <v>20</v>
      </c>
      <c r="H13" s="2" t="s">
        <v>27</v>
      </c>
      <c r="J13" s="10" t="s">
        <v>33</v>
      </c>
      <c r="K13" s="2" t="s">
        <v>26</v>
      </c>
      <c r="L13" s="47">
        <v>392000</v>
      </c>
    </row>
    <row r="14" spans="1:13" ht="41.4" x14ac:dyDescent="0.3">
      <c r="A14" s="2" t="s">
        <v>17</v>
      </c>
      <c r="B14" s="2" t="s">
        <v>18</v>
      </c>
      <c r="C14" s="2" t="s">
        <v>19</v>
      </c>
      <c r="D14" s="2" t="s">
        <v>20</v>
      </c>
      <c r="E14" s="2" t="s">
        <v>21</v>
      </c>
      <c r="F14" s="3" t="s">
        <v>22</v>
      </c>
      <c r="G14" s="3">
        <v>20</v>
      </c>
      <c r="H14" s="2" t="s">
        <v>27</v>
      </c>
      <c r="J14" s="10" t="s">
        <v>34</v>
      </c>
      <c r="K14" s="2" t="s">
        <v>26</v>
      </c>
      <c r="L14" s="47">
        <f>167130+150000</f>
        <v>317130</v>
      </c>
      <c r="M14" s="11"/>
    </row>
    <row r="15" spans="1:13" ht="41.4" x14ac:dyDescent="0.3">
      <c r="A15" s="2" t="s">
        <v>17</v>
      </c>
      <c r="B15" s="2" t="s">
        <v>18</v>
      </c>
      <c r="C15" s="2" t="s">
        <v>19</v>
      </c>
      <c r="D15" s="2" t="s">
        <v>20</v>
      </c>
      <c r="E15" s="2" t="s">
        <v>21</v>
      </c>
      <c r="F15" s="3" t="s">
        <v>22</v>
      </c>
      <c r="G15" s="3">
        <v>55</v>
      </c>
      <c r="H15" s="2" t="s">
        <v>35</v>
      </c>
      <c r="J15" s="2" t="s">
        <v>36</v>
      </c>
      <c r="K15" s="2" t="s">
        <v>26</v>
      </c>
      <c r="L15" s="47">
        <v>2052050</v>
      </c>
    </row>
    <row r="16" spans="1:13" ht="41.4" x14ac:dyDescent="0.3">
      <c r="A16" s="2" t="s">
        <v>17</v>
      </c>
      <c r="B16" s="2" t="s">
        <v>18</v>
      </c>
      <c r="C16" s="2" t="s">
        <v>19</v>
      </c>
      <c r="D16" s="2" t="s">
        <v>20</v>
      </c>
      <c r="E16" s="2" t="s">
        <v>21</v>
      </c>
      <c r="F16" s="3" t="s">
        <v>22</v>
      </c>
      <c r="G16" s="3">
        <v>56</v>
      </c>
      <c r="H16" s="2" t="s">
        <v>35</v>
      </c>
      <c r="I16" s="3" t="s">
        <v>37</v>
      </c>
      <c r="J16" s="2" t="s">
        <v>38</v>
      </c>
      <c r="K16" s="2" t="s">
        <v>26</v>
      </c>
      <c r="L16" s="47">
        <v>1143360</v>
      </c>
    </row>
    <row r="17" spans="1:12" ht="41.4" x14ac:dyDescent="0.3">
      <c r="A17" s="2" t="s">
        <v>17</v>
      </c>
      <c r="B17" s="2" t="s">
        <v>18</v>
      </c>
      <c r="C17" s="2" t="s">
        <v>19</v>
      </c>
      <c r="D17" s="2" t="s">
        <v>39</v>
      </c>
      <c r="E17" s="2" t="s">
        <v>21</v>
      </c>
      <c r="F17" s="3" t="s">
        <v>22</v>
      </c>
      <c r="G17" s="3">
        <v>10</v>
      </c>
      <c r="H17" s="2" t="s">
        <v>23</v>
      </c>
      <c r="I17" s="3" t="s">
        <v>24</v>
      </c>
      <c r="J17" s="2" t="s">
        <v>25</v>
      </c>
      <c r="K17" s="2" t="s">
        <v>26</v>
      </c>
      <c r="L17" s="47">
        <v>22259.39</v>
      </c>
    </row>
    <row r="18" spans="1:12" ht="41.4" x14ac:dyDescent="0.3">
      <c r="A18" s="2" t="s">
        <v>17</v>
      </c>
      <c r="B18" s="2" t="s">
        <v>18</v>
      </c>
      <c r="C18" s="2" t="s">
        <v>19</v>
      </c>
      <c r="D18" s="2" t="s">
        <v>39</v>
      </c>
      <c r="E18" s="2" t="s">
        <v>21</v>
      </c>
      <c r="F18" s="3" t="s">
        <v>22</v>
      </c>
      <c r="G18" s="3">
        <v>10</v>
      </c>
      <c r="H18" s="2" t="s">
        <v>27</v>
      </c>
      <c r="I18" s="3" t="s">
        <v>24</v>
      </c>
      <c r="J18" s="2" t="s">
        <v>28</v>
      </c>
      <c r="K18" s="2" t="s">
        <v>26</v>
      </c>
      <c r="L18" s="47">
        <v>422925.93</v>
      </c>
    </row>
    <row r="19" spans="1:12" ht="55.2" x14ac:dyDescent="0.3">
      <c r="A19" s="2" t="s">
        <v>17</v>
      </c>
      <c r="B19" s="2" t="s">
        <v>18</v>
      </c>
      <c r="C19" s="2" t="s">
        <v>19</v>
      </c>
      <c r="D19" s="2" t="s">
        <v>39</v>
      </c>
      <c r="E19" s="2" t="s">
        <v>21</v>
      </c>
      <c r="F19" s="3" t="s">
        <v>22</v>
      </c>
      <c r="G19" s="3">
        <v>20</v>
      </c>
      <c r="H19" s="2" t="s">
        <v>27</v>
      </c>
      <c r="J19" s="10" t="s">
        <v>40</v>
      </c>
      <c r="K19" s="2" t="s">
        <v>26</v>
      </c>
      <c r="L19" s="47">
        <v>4000000</v>
      </c>
    </row>
    <row r="20" spans="1:12" ht="41.4" x14ac:dyDescent="0.3">
      <c r="A20" s="2" t="s">
        <v>17</v>
      </c>
      <c r="B20" s="2" t="s">
        <v>18</v>
      </c>
      <c r="C20" s="2" t="s">
        <v>41</v>
      </c>
      <c r="D20" s="2" t="s">
        <v>42</v>
      </c>
      <c r="E20" s="2" t="s">
        <v>21</v>
      </c>
      <c r="F20" s="3" t="s">
        <v>22</v>
      </c>
      <c r="G20" s="3">
        <v>20</v>
      </c>
      <c r="H20" s="2" t="s">
        <v>23</v>
      </c>
      <c r="J20" s="10" t="s">
        <v>43</v>
      </c>
      <c r="K20" s="2" t="s">
        <v>26</v>
      </c>
      <c r="L20" s="47">
        <v>240000</v>
      </c>
    </row>
    <row r="21" spans="1:12" ht="41.4" x14ac:dyDescent="0.3">
      <c r="A21" s="2" t="s">
        <v>17</v>
      </c>
      <c r="B21" s="2" t="s">
        <v>18</v>
      </c>
      <c r="C21" s="2" t="s">
        <v>41</v>
      </c>
      <c r="D21" s="2" t="s">
        <v>42</v>
      </c>
      <c r="E21" s="2" t="s">
        <v>21</v>
      </c>
      <c r="F21" s="3" t="s">
        <v>22</v>
      </c>
      <c r="G21" s="3">
        <v>20</v>
      </c>
      <c r="H21" s="2" t="s">
        <v>23</v>
      </c>
      <c r="J21" s="10" t="s">
        <v>44</v>
      </c>
      <c r="K21" s="2" t="s">
        <v>26</v>
      </c>
      <c r="L21" s="47">
        <v>46000</v>
      </c>
    </row>
    <row r="22" spans="1:12" ht="41.4" x14ac:dyDescent="0.3">
      <c r="A22" s="2" t="s">
        <v>17</v>
      </c>
      <c r="B22" s="2" t="s">
        <v>18</v>
      </c>
      <c r="C22" s="2" t="s">
        <v>41</v>
      </c>
      <c r="D22" s="2" t="s">
        <v>42</v>
      </c>
      <c r="E22" s="2" t="s">
        <v>21</v>
      </c>
      <c r="F22" s="3" t="s">
        <v>22</v>
      </c>
      <c r="G22" s="3">
        <v>20</v>
      </c>
      <c r="H22" s="2" t="s">
        <v>23</v>
      </c>
      <c r="J22" s="10" t="s">
        <v>45</v>
      </c>
      <c r="K22" s="2" t="s">
        <v>46</v>
      </c>
      <c r="L22" s="47">
        <v>5000</v>
      </c>
    </row>
    <row r="23" spans="1:12" ht="55.2" x14ac:dyDescent="0.3">
      <c r="A23" s="2" t="s">
        <v>17</v>
      </c>
      <c r="B23" s="2" t="s">
        <v>18</v>
      </c>
      <c r="C23" s="2" t="s">
        <v>41</v>
      </c>
      <c r="D23" s="2" t="s">
        <v>42</v>
      </c>
      <c r="E23" s="2" t="s">
        <v>21</v>
      </c>
      <c r="F23" s="3" t="s">
        <v>22</v>
      </c>
      <c r="G23" s="3">
        <v>20</v>
      </c>
      <c r="H23" s="2" t="s">
        <v>27</v>
      </c>
      <c r="J23" s="10" t="s">
        <v>40</v>
      </c>
      <c r="K23" s="2" t="s">
        <v>26</v>
      </c>
      <c r="L23" s="47">
        <v>140000</v>
      </c>
    </row>
    <row r="24" spans="1:12" ht="41.4" x14ac:dyDescent="0.3">
      <c r="A24" s="2" t="s">
        <v>17</v>
      </c>
      <c r="B24" s="2" t="s">
        <v>18</v>
      </c>
      <c r="C24" s="2" t="s">
        <v>19</v>
      </c>
      <c r="D24" s="2" t="s">
        <v>39</v>
      </c>
      <c r="E24" s="2" t="s">
        <v>21</v>
      </c>
      <c r="F24" s="3" t="s">
        <v>22</v>
      </c>
      <c r="G24" s="3">
        <v>20</v>
      </c>
      <c r="H24" s="2" t="s">
        <v>27</v>
      </c>
      <c r="J24" s="10" t="s">
        <v>47</v>
      </c>
      <c r="K24" s="2" t="s">
        <v>26</v>
      </c>
      <c r="L24" s="47">
        <v>22043234</v>
      </c>
    </row>
    <row r="25" spans="1:12" ht="41.4" x14ac:dyDescent="0.3">
      <c r="A25" s="2" t="s">
        <v>17</v>
      </c>
      <c r="B25" s="2" t="s">
        <v>18</v>
      </c>
      <c r="C25" s="2" t="s">
        <v>19</v>
      </c>
      <c r="D25" s="2" t="s">
        <v>39</v>
      </c>
      <c r="E25" s="2" t="s">
        <v>21</v>
      </c>
      <c r="F25" s="3" t="s">
        <v>22</v>
      </c>
      <c r="G25" s="3">
        <v>20</v>
      </c>
      <c r="H25" s="2" t="s">
        <v>27</v>
      </c>
      <c r="I25" s="3" t="s">
        <v>48</v>
      </c>
      <c r="J25" s="10" t="s">
        <v>49</v>
      </c>
      <c r="K25" s="2" t="s">
        <v>26</v>
      </c>
      <c r="L25" s="47">
        <v>292317</v>
      </c>
    </row>
    <row r="26" spans="1:12" ht="41.4" x14ac:dyDescent="0.3">
      <c r="A26" s="2" t="s">
        <v>17</v>
      </c>
      <c r="B26" s="2" t="s">
        <v>18</v>
      </c>
      <c r="C26" s="2" t="s">
        <v>19</v>
      </c>
      <c r="D26" s="2" t="s">
        <v>39</v>
      </c>
      <c r="E26" s="2" t="s">
        <v>21</v>
      </c>
      <c r="F26" s="3" t="s">
        <v>22</v>
      </c>
      <c r="G26" s="3">
        <v>20</v>
      </c>
      <c r="H26" s="2" t="s">
        <v>27</v>
      </c>
      <c r="I26" s="3" t="s">
        <v>48</v>
      </c>
      <c r="J26" s="10" t="s">
        <v>50</v>
      </c>
      <c r="K26" s="2" t="s">
        <v>26</v>
      </c>
      <c r="L26" s="47">
        <v>1699428</v>
      </c>
    </row>
    <row r="27" spans="1:12" ht="41.4" x14ac:dyDescent="0.3">
      <c r="A27" s="2" t="s">
        <v>17</v>
      </c>
      <c r="B27" s="2" t="s">
        <v>18</v>
      </c>
      <c r="C27" s="2" t="s">
        <v>19</v>
      </c>
      <c r="D27" s="2" t="s">
        <v>39</v>
      </c>
      <c r="E27" s="2" t="s">
        <v>21</v>
      </c>
      <c r="F27" s="3" t="s">
        <v>22</v>
      </c>
      <c r="G27" s="3">
        <v>20</v>
      </c>
      <c r="H27" s="2" t="s">
        <v>27</v>
      </c>
      <c r="J27" s="10" t="s">
        <v>51</v>
      </c>
      <c r="K27" s="2" t="s">
        <v>26</v>
      </c>
      <c r="L27" s="47">
        <v>60000</v>
      </c>
    </row>
    <row r="28" spans="1:12" ht="41.4" x14ac:dyDescent="0.3">
      <c r="A28" s="2" t="s">
        <v>17</v>
      </c>
      <c r="B28" s="2" t="s">
        <v>18</v>
      </c>
      <c r="C28" s="2" t="s">
        <v>19</v>
      </c>
      <c r="D28" s="2" t="s">
        <v>39</v>
      </c>
      <c r="E28" s="2" t="s">
        <v>21</v>
      </c>
      <c r="F28" s="3" t="s">
        <v>22</v>
      </c>
      <c r="G28" s="3">
        <v>20</v>
      </c>
      <c r="H28" s="2" t="s">
        <v>27</v>
      </c>
      <c r="J28" s="10" t="s">
        <v>52</v>
      </c>
      <c r="K28" s="2" t="s">
        <v>26</v>
      </c>
      <c r="L28" s="47">
        <v>18000</v>
      </c>
    </row>
    <row r="29" spans="1:12" ht="41.4" x14ac:dyDescent="0.3">
      <c r="A29" s="2" t="s">
        <v>17</v>
      </c>
      <c r="B29" s="2" t="s">
        <v>18</v>
      </c>
      <c r="C29" s="2" t="s">
        <v>19</v>
      </c>
      <c r="D29" s="2" t="s">
        <v>39</v>
      </c>
      <c r="E29" s="2" t="s">
        <v>21</v>
      </c>
      <c r="F29" s="3" t="s">
        <v>22</v>
      </c>
      <c r="G29" s="3">
        <v>20</v>
      </c>
      <c r="H29" s="2" t="s">
        <v>27</v>
      </c>
      <c r="J29" s="10" t="s">
        <v>53</v>
      </c>
      <c r="K29" s="2" t="s">
        <v>26</v>
      </c>
      <c r="L29" s="47">
        <v>39000</v>
      </c>
    </row>
    <row r="30" spans="1:12" ht="41.4" x14ac:dyDescent="0.3">
      <c r="A30" s="2" t="s">
        <v>17</v>
      </c>
      <c r="B30" s="2" t="s">
        <v>18</v>
      </c>
      <c r="C30" s="2" t="s">
        <v>19</v>
      </c>
      <c r="D30" s="2" t="s">
        <v>39</v>
      </c>
      <c r="E30" s="2" t="s">
        <v>21</v>
      </c>
      <c r="F30" s="3" t="s">
        <v>22</v>
      </c>
      <c r="G30" s="3">
        <v>20</v>
      </c>
      <c r="H30" s="2" t="s">
        <v>27</v>
      </c>
      <c r="J30" s="10" t="s">
        <v>54</v>
      </c>
      <c r="K30" s="2" t="s">
        <v>26</v>
      </c>
      <c r="L30" s="47">
        <v>40000</v>
      </c>
    </row>
    <row r="31" spans="1:12" ht="41.4" x14ac:dyDescent="0.3">
      <c r="A31" s="2" t="s">
        <v>17</v>
      </c>
      <c r="B31" s="2" t="s">
        <v>18</v>
      </c>
      <c r="C31" s="2" t="s">
        <v>19</v>
      </c>
      <c r="D31" s="2" t="s">
        <v>39</v>
      </c>
      <c r="E31" s="2" t="s">
        <v>21</v>
      </c>
      <c r="F31" s="3" t="s">
        <v>22</v>
      </c>
      <c r="G31" s="3">
        <v>20</v>
      </c>
      <c r="H31" s="2" t="s">
        <v>27</v>
      </c>
      <c r="I31" s="3" t="s">
        <v>55</v>
      </c>
      <c r="J31" s="2" t="s">
        <v>56</v>
      </c>
      <c r="K31" s="2" t="s">
        <v>26</v>
      </c>
      <c r="L31" s="47">
        <v>10772575</v>
      </c>
    </row>
    <row r="32" spans="1:12" ht="41.4" x14ac:dyDescent="0.3">
      <c r="A32" s="2" t="s">
        <v>17</v>
      </c>
      <c r="B32" s="2" t="s">
        <v>18</v>
      </c>
      <c r="C32" s="2" t="s">
        <v>19</v>
      </c>
      <c r="D32" s="2" t="s">
        <v>39</v>
      </c>
      <c r="E32" s="2" t="s">
        <v>21</v>
      </c>
      <c r="F32" s="3" t="s">
        <v>22</v>
      </c>
      <c r="G32" s="3">
        <v>20</v>
      </c>
      <c r="H32" s="2" t="s">
        <v>27</v>
      </c>
      <c r="I32" s="3" t="s">
        <v>55</v>
      </c>
      <c r="J32" s="2" t="s">
        <v>57</v>
      </c>
      <c r="K32" s="2" t="s">
        <v>26</v>
      </c>
      <c r="L32" s="47">
        <v>45000</v>
      </c>
    </row>
    <row r="33" spans="1:12" ht="41.4" x14ac:dyDescent="0.3">
      <c r="A33" s="2" t="s">
        <v>17</v>
      </c>
      <c r="B33" s="2" t="s">
        <v>18</v>
      </c>
      <c r="C33" s="2" t="s">
        <v>19</v>
      </c>
      <c r="D33" s="2" t="s">
        <v>39</v>
      </c>
      <c r="E33" s="2" t="s">
        <v>21</v>
      </c>
      <c r="F33" s="3" t="s">
        <v>22</v>
      </c>
      <c r="G33" s="3">
        <v>20</v>
      </c>
      <c r="H33" s="2" t="s">
        <v>27</v>
      </c>
      <c r="J33" s="2" t="s">
        <v>58</v>
      </c>
      <c r="K33" s="2" t="s">
        <v>26</v>
      </c>
      <c r="L33" s="47">
        <v>17100</v>
      </c>
    </row>
    <row r="34" spans="1:12" ht="41.4" x14ac:dyDescent="0.3">
      <c r="A34" s="2" t="s">
        <v>17</v>
      </c>
      <c r="B34" s="2" t="s">
        <v>18</v>
      </c>
      <c r="C34" s="2" t="s">
        <v>19</v>
      </c>
      <c r="D34" s="2" t="s">
        <v>39</v>
      </c>
      <c r="E34" s="2" t="s">
        <v>21</v>
      </c>
      <c r="F34" s="3" t="s">
        <v>22</v>
      </c>
      <c r="G34" s="3">
        <v>20</v>
      </c>
      <c r="H34" s="2" t="s">
        <v>27</v>
      </c>
      <c r="J34" s="2" t="s">
        <v>59</v>
      </c>
      <c r="K34" s="2" t="s">
        <v>26</v>
      </c>
      <c r="L34" s="47">
        <v>301070</v>
      </c>
    </row>
    <row r="35" spans="1:12" ht="41.4" x14ac:dyDescent="0.3">
      <c r="A35" s="2" t="s">
        <v>17</v>
      </c>
      <c r="B35" s="2" t="s">
        <v>18</v>
      </c>
      <c r="C35" s="2" t="s">
        <v>19</v>
      </c>
      <c r="D35" s="2" t="s">
        <v>39</v>
      </c>
      <c r="E35" s="2" t="s">
        <v>21</v>
      </c>
      <c r="F35" s="3" t="s">
        <v>22</v>
      </c>
      <c r="G35" s="3">
        <v>20</v>
      </c>
      <c r="H35" s="2" t="s">
        <v>27</v>
      </c>
      <c r="J35" s="2" t="s">
        <v>60</v>
      </c>
      <c r="K35" s="2" t="s">
        <v>26</v>
      </c>
      <c r="L35" s="47">
        <v>237017</v>
      </c>
    </row>
    <row r="36" spans="1:12" ht="55.2" x14ac:dyDescent="0.3">
      <c r="A36" s="2" t="s">
        <v>17</v>
      </c>
      <c r="B36" s="2" t="s">
        <v>18</v>
      </c>
      <c r="C36" s="2" t="s">
        <v>19</v>
      </c>
      <c r="D36" s="2" t="s">
        <v>39</v>
      </c>
      <c r="E36" s="2" t="s">
        <v>21</v>
      </c>
      <c r="F36" s="3" t="s">
        <v>22</v>
      </c>
      <c r="G36" s="3">
        <v>20</v>
      </c>
      <c r="H36" s="2" t="s">
        <v>27</v>
      </c>
      <c r="J36" s="2" t="s">
        <v>61</v>
      </c>
      <c r="K36" s="2" t="s">
        <v>26</v>
      </c>
      <c r="L36" s="47">
        <v>160000</v>
      </c>
    </row>
    <row r="37" spans="1:12" ht="41.4" x14ac:dyDescent="0.3">
      <c r="A37" s="2" t="s">
        <v>17</v>
      </c>
      <c r="B37" s="2" t="s">
        <v>18</v>
      </c>
      <c r="C37" s="2" t="s">
        <v>19</v>
      </c>
      <c r="D37" s="2" t="s">
        <v>39</v>
      </c>
      <c r="E37" s="2" t="s">
        <v>21</v>
      </c>
      <c r="F37" s="3" t="s">
        <v>22</v>
      </c>
      <c r="G37" s="3">
        <v>20</v>
      </c>
      <c r="H37" s="2" t="s">
        <v>27</v>
      </c>
      <c r="J37" s="10" t="s">
        <v>62</v>
      </c>
      <c r="K37" s="2" t="s">
        <v>26</v>
      </c>
      <c r="L37" s="47">
        <v>240000</v>
      </c>
    </row>
    <row r="38" spans="1:12" ht="41.4" x14ac:dyDescent="0.3">
      <c r="A38" s="2" t="s">
        <v>17</v>
      </c>
      <c r="B38" s="2" t="s">
        <v>18</v>
      </c>
      <c r="C38" s="2" t="s">
        <v>19</v>
      </c>
      <c r="D38" s="2" t="s">
        <v>39</v>
      </c>
      <c r="E38" s="2" t="s">
        <v>21</v>
      </c>
      <c r="F38" s="3" t="s">
        <v>22</v>
      </c>
      <c r="G38" s="3">
        <v>20</v>
      </c>
      <c r="H38" s="2" t="s">
        <v>27</v>
      </c>
      <c r="J38" s="2" t="s">
        <v>63</v>
      </c>
      <c r="K38" s="2" t="s">
        <v>26</v>
      </c>
      <c r="L38" s="47">
        <v>28500</v>
      </c>
    </row>
    <row r="39" spans="1:12" ht="41.4" x14ac:dyDescent="0.3">
      <c r="A39" s="2" t="s">
        <v>17</v>
      </c>
      <c r="B39" s="2" t="s">
        <v>18</v>
      </c>
      <c r="C39" s="2" t="s">
        <v>19</v>
      </c>
      <c r="D39" s="2" t="s">
        <v>39</v>
      </c>
      <c r="E39" s="2" t="s">
        <v>21</v>
      </c>
      <c r="F39" s="3" t="s">
        <v>22</v>
      </c>
      <c r="G39" s="3">
        <v>20</v>
      </c>
      <c r="H39" s="2" t="s">
        <v>27</v>
      </c>
      <c r="J39" s="2" t="s">
        <v>191</v>
      </c>
      <c r="K39" s="2" t="s">
        <v>26</v>
      </c>
      <c r="L39" s="47">
        <v>7665</v>
      </c>
    </row>
    <row r="40" spans="1:12" ht="41.4" x14ac:dyDescent="0.3">
      <c r="A40" s="2" t="s">
        <v>17</v>
      </c>
      <c r="B40" s="2" t="s">
        <v>18</v>
      </c>
      <c r="C40" s="2" t="s">
        <v>19</v>
      </c>
      <c r="D40" s="2" t="s">
        <v>39</v>
      </c>
      <c r="E40" s="2" t="s">
        <v>21</v>
      </c>
      <c r="F40" s="3" t="s">
        <v>22</v>
      </c>
      <c r="G40" s="3">
        <v>55</v>
      </c>
      <c r="H40" s="2" t="s">
        <v>35</v>
      </c>
      <c r="J40" s="2" t="s">
        <v>36</v>
      </c>
      <c r="K40" s="2" t="s">
        <v>26</v>
      </c>
      <c r="L40" s="47">
        <v>2238600</v>
      </c>
    </row>
    <row r="41" spans="1:12" ht="41.4" x14ac:dyDescent="0.3">
      <c r="A41" s="2" t="s">
        <v>17</v>
      </c>
      <c r="B41" s="2" t="s">
        <v>18</v>
      </c>
      <c r="C41" s="2" t="s">
        <v>19</v>
      </c>
      <c r="D41" s="2" t="s">
        <v>39</v>
      </c>
      <c r="E41" s="2" t="s">
        <v>21</v>
      </c>
      <c r="F41" s="3" t="s">
        <v>22</v>
      </c>
      <c r="G41" s="3">
        <v>56</v>
      </c>
      <c r="H41" s="2" t="s">
        <v>35</v>
      </c>
      <c r="I41" s="3" t="s">
        <v>37</v>
      </c>
      <c r="J41" s="2" t="s">
        <v>38</v>
      </c>
      <c r="K41" s="2" t="s">
        <v>26</v>
      </c>
      <c r="L41" s="47">
        <v>1143360</v>
      </c>
    </row>
    <row r="42" spans="1:12" ht="41.4" x14ac:dyDescent="0.3">
      <c r="A42" s="2" t="s">
        <v>17</v>
      </c>
      <c r="B42" s="2" t="s">
        <v>18</v>
      </c>
      <c r="C42" s="2" t="s">
        <v>19</v>
      </c>
      <c r="D42" s="2" t="s">
        <v>64</v>
      </c>
      <c r="E42" s="2" t="s">
        <v>21</v>
      </c>
      <c r="F42" s="3" t="s">
        <v>22</v>
      </c>
      <c r="G42" s="3">
        <v>10</v>
      </c>
      <c r="H42" s="2" t="s">
        <v>23</v>
      </c>
      <c r="I42" s="3" t="s">
        <v>24</v>
      </c>
      <c r="J42" s="2" t="s">
        <v>25</v>
      </c>
      <c r="K42" s="2" t="s">
        <v>26</v>
      </c>
      <c r="L42" s="47">
        <v>8170</v>
      </c>
    </row>
    <row r="43" spans="1:12" ht="41.4" x14ac:dyDescent="0.3">
      <c r="A43" s="2" t="s">
        <v>17</v>
      </c>
      <c r="B43" s="2" t="s">
        <v>18</v>
      </c>
      <c r="C43" s="2" t="s">
        <v>19</v>
      </c>
      <c r="D43" s="2" t="s">
        <v>64</v>
      </c>
      <c r="E43" s="2" t="s">
        <v>21</v>
      </c>
      <c r="F43" s="3" t="s">
        <v>22</v>
      </c>
      <c r="G43" s="3">
        <v>10</v>
      </c>
      <c r="H43" s="2" t="s">
        <v>27</v>
      </c>
      <c r="I43" s="3" t="s">
        <v>24</v>
      </c>
      <c r="J43" s="2" t="s">
        <v>28</v>
      </c>
      <c r="K43" s="2" t="s">
        <v>26</v>
      </c>
      <c r="L43" s="47">
        <v>155223</v>
      </c>
    </row>
    <row r="44" spans="1:12" ht="41.4" x14ac:dyDescent="0.3">
      <c r="A44" s="2" t="s">
        <v>17</v>
      </c>
      <c r="B44" s="2" t="s">
        <v>18</v>
      </c>
      <c r="C44" s="2" t="s">
        <v>19</v>
      </c>
      <c r="D44" s="2" t="s">
        <v>64</v>
      </c>
      <c r="E44" s="2" t="s">
        <v>21</v>
      </c>
      <c r="F44" s="3" t="s">
        <v>22</v>
      </c>
      <c r="G44" s="3">
        <v>20</v>
      </c>
      <c r="H44" s="2" t="s">
        <v>27</v>
      </c>
      <c r="J44" s="2" t="s">
        <v>65</v>
      </c>
      <c r="K44" s="2" t="s">
        <v>26</v>
      </c>
      <c r="L44" s="47">
        <v>1193662</v>
      </c>
    </row>
    <row r="45" spans="1:12" ht="41.4" x14ac:dyDescent="0.3">
      <c r="A45" s="2" t="s">
        <v>17</v>
      </c>
      <c r="B45" s="2" t="s">
        <v>18</v>
      </c>
      <c r="C45" s="2" t="s">
        <v>19</v>
      </c>
      <c r="D45" s="2" t="s">
        <v>64</v>
      </c>
      <c r="E45" s="2" t="s">
        <v>21</v>
      </c>
      <c r="F45" s="3" t="s">
        <v>22</v>
      </c>
      <c r="G45" s="3">
        <v>20</v>
      </c>
      <c r="H45" s="2" t="s">
        <v>27</v>
      </c>
      <c r="J45" s="2" t="s">
        <v>66</v>
      </c>
      <c r="K45" s="2" t="s">
        <v>26</v>
      </c>
      <c r="L45" s="47">
        <v>7513000</v>
      </c>
    </row>
    <row r="46" spans="1:12" ht="55.2" x14ac:dyDescent="0.3">
      <c r="A46" s="2" t="s">
        <v>17</v>
      </c>
      <c r="B46" s="2" t="s">
        <v>18</v>
      </c>
      <c r="C46" s="2" t="s">
        <v>19</v>
      </c>
      <c r="D46" s="2" t="s">
        <v>64</v>
      </c>
      <c r="E46" s="2" t="s">
        <v>21</v>
      </c>
      <c r="F46" s="3" t="s">
        <v>22</v>
      </c>
      <c r="G46" s="3">
        <v>20</v>
      </c>
      <c r="H46" s="2" t="s">
        <v>27</v>
      </c>
      <c r="J46" s="2" t="s">
        <v>67</v>
      </c>
      <c r="K46" s="2" t="s">
        <v>26</v>
      </c>
      <c r="L46" s="47">
        <v>6000000</v>
      </c>
    </row>
    <row r="47" spans="1:12" ht="41.4" x14ac:dyDescent="0.3">
      <c r="A47" s="2" t="s">
        <v>17</v>
      </c>
      <c r="B47" s="2" t="s">
        <v>18</v>
      </c>
      <c r="C47" s="2" t="s">
        <v>19</v>
      </c>
      <c r="D47" s="2" t="s">
        <v>64</v>
      </c>
      <c r="E47" s="2" t="s">
        <v>21</v>
      </c>
      <c r="F47" s="3" t="s">
        <v>22</v>
      </c>
      <c r="G47" s="3">
        <v>20</v>
      </c>
      <c r="H47" s="2" t="s">
        <v>27</v>
      </c>
      <c r="J47" s="2" t="s">
        <v>68</v>
      </c>
      <c r="K47" s="2" t="s">
        <v>26</v>
      </c>
      <c r="L47" s="47">
        <v>175750</v>
      </c>
    </row>
    <row r="48" spans="1:12" ht="41.4" x14ac:dyDescent="0.3">
      <c r="A48" s="2" t="s">
        <v>17</v>
      </c>
      <c r="B48" s="2" t="s">
        <v>18</v>
      </c>
      <c r="C48" s="2" t="s">
        <v>19</v>
      </c>
      <c r="D48" s="2" t="s">
        <v>64</v>
      </c>
      <c r="E48" s="2" t="s">
        <v>21</v>
      </c>
      <c r="F48" s="3" t="s">
        <v>22</v>
      </c>
      <c r="G48" s="3">
        <v>20</v>
      </c>
      <c r="H48" s="2" t="s">
        <v>27</v>
      </c>
      <c r="J48" s="2" t="s">
        <v>69</v>
      </c>
      <c r="K48" s="2" t="s">
        <v>26</v>
      </c>
      <c r="L48" s="47">
        <v>46000</v>
      </c>
    </row>
    <row r="49" spans="1:13" ht="41.4" x14ac:dyDescent="0.3">
      <c r="A49" s="2" t="s">
        <v>17</v>
      </c>
      <c r="B49" s="2" t="s">
        <v>18</v>
      </c>
      <c r="C49" s="2" t="s">
        <v>19</v>
      </c>
      <c r="D49" s="2" t="s">
        <v>64</v>
      </c>
      <c r="E49" s="2" t="s">
        <v>21</v>
      </c>
      <c r="F49" s="3" t="s">
        <v>22</v>
      </c>
      <c r="G49" s="3">
        <v>20</v>
      </c>
      <c r="H49" s="2" t="s">
        <v>27</v>
      </c>
      <c r="J49" s="2" t="s">
        <v>70</v>
      </c>
      <c r="K49" s="2" t="s">
        <v>26</v>
      </c>
      <c r="L49" s="47">
        <v>1344250</v>
      </c>
    </row>
    <row r="50" spans="1:13" ht="41.4" x14ac:dyDescent="0.3">
      <c r="A50" s="2" t="s">
        <v>17</v>
      </c>
      <c r="B50" s="2" t="s">
        <v>18</v>
      </c>
      <c r="C50" s="2" t="s">
        <v>19</v>
      </c>
      <c r="D50" s="2" t="s">
        <v>64</v>
      </c>
      <c r="E50" s="2" t="s">
        <v>21</v>
      </c>
      <c r="F50" s="3" t="s">
        <v>22</v>
      </c>
      <c r="G50" s="3">
        <v>20</v>
      </c>
      <c r="H50" s="2" t="s">
        <v>27</v>
      </c>
      <c r="J50" s="2" t="s">
        <v>71</v>
      </c>
      <c r="K50" s="2" t="s">
        <v>26</v>
      </c>
      <c r="L50" s="47">
        <v>302366</v>
      </c>
    </row>
    <row r="51" spans="1:13" ht="41.4" x14ac:dyDescent="0.3">
      <c r="A51" s="2" t="s">
        <v>17</v>
      </c>
      <c r="B51" s="2" t="s">
        <v>18</v>
      </c>
      <c r="C51" s="2" t="s">
        <v>19</v>
      </c>
      <c r="D51" s="2" t="s">
        <v>64</v>
      </c>
      <c r="E51" s="2" t="s">
        <v>21</v>
      </c>
      <c r="F51" s="3" t="s">
        <v>22</v>
      </c>
      <c r="G51" s="3">
        <v>55</v>
      </c>
      <c r="H51" s="2" t="s">
        <v>35</v>
      </c>
      <c r="J51" s="2" t="s">
        <v>36</v>
      </c>
      <c r="K51" s="2" t="s">
        <v>26</v>
      </c>
      <c r="L51" s="47">
        <v>2611700</v>
      </c>
    </row>
    <row r="52" spans="1:13" ht="41.4" x14ac:dyDescent="0.3">
      <c r="A52" s="2" t="s">
        <v>17</v>
      </c>
      <c r="B52" s="2" t="s">
        <v>18</v>
      </c>
      <c r="C52" s="2" t="s">
        <v>19</v>
      </c>
      <c r="D52" s="2" t="s">
        <v>64</v>
      </c>
      <c r="E52" s="2" t="s">
        <v>21</v>
      </c>
      <c r="F52" s="3" t="s">
        <v>22</v>
      </c>
      <c r="G52" s="3">
        <v>56</v>
      </c>
      <c r="H52" s="2" t="s">
        <v>35</v>
      </c>
      <c r="I52" s="3" t="s">
        <v>37</v>
      </c>
      <c r="J52" s="2" t="s">
        <v>38</v>
      </c>
      <c r="K52" s="2" t="s">
        <v>26</v>
      </c>
      <c r="L52" s="47">
        <v>1429200</v>
      </c>
    </row>
    <row r="53" spans="1:13" ht="41.4" x14ac:dyDescent="0.3">
      <c r="A53" s="2" t="s">
        <v>17</v>
      </c>
      <c r="B53" s="2" t="s">
        <v>18</v>
      </c>
      <c r="C53" s="2" t="s">
        <v>19</v>
      </c>
      <c r="D53" s="2" t="s">
        <v>72</v>
      </c>
      <c r="E53" s="2" t="s">
        <v>21</v>
      </c>
      <c r="F53" s="3" t="s">
        <v>22</v>
      </c>
      <c r="G53" s="3">
        <v>10</v>
      </c>
      <c r="H53" s="2" t="s">
        <v>23</v>
      </c>
      <c r="I53" s="3" t="s">
        <v>24</v>
      </c>
      <c r="J53" s="2" t="s">
        <v>25</v>
      </c>
      <c r="K53" s="2" t="s">
        <v>26</v>
      </c>
      <c r="L53" s="47">
        <v>42150.76</v>
      </c>
    </row>
    <row r="54" spans="1:13" ht="41.4" x14ac:dyDescent="0.3">
      <c r="A54" s="2" t="s">
        <v>17</v>
      </c>
      <c r="B54" s="2" t="s">
        <v>18</v>
      </c>
      <c r="C54" s="2" t="s">
        <v>19</v>
      </c>
      <c r="D54" s="2" t="s">
        <v>72</v>
      </c>
      <c r="E54" s="2" t="s">
        <v>21</v>
      </c>
      <c r="F54" s="3" t="s">
        <v>22</v>
      </c>
      <c r="G54" s="3">
        <v>10</v>
      </c>
      <c r="H54" s="2" t="s">
        <v>27</v>
      </c>
      <c r="I54" s="3" t="s">
        <v>24</v>
      </c>
      <c r="J54" s="2" t="s">
        <v>28</v>
      </c>
      <c r="K54" s="2" t="s">
        <v>26</v>
      </c>
      <c r="L54" s="47">
        <v>800859.74</v>
      </c>
    </row>
    <row r="55" spans="1:13" ht="41.4" x14ac:dyDescent="0.3">
      <c r="A55" s="2" t="s">
        <v>17</v>
      </c>
      <c r="B55" s="2" t="s">
        <v>18</v>
      </c>
      <c r="C55" s="2" t="s">
        <v>19</v>
      </c>
      <c r="D55" s="2" t="s">
        <v>72</v>
      </c>
      <c r="E55" s="2" t="s">
        <v>21</v>
      </c>
      <c r="F55" s="3" t="s">
        <v>22</v>
      </c>
      <c r="G55" s="3">
        <v>20</v>
      </c>
      <c r="H55" s="2" t="s">
        <v>27</v>
      </c>
      <c r="J55" s="10" t="s">
        <v>73</v>
      </c>
      <c r="K55" s="2" t="s">
        <v>26</v>
      </c>
      <c r="L55" s="47">
        <v>10498241</v>
      </c>
    </row>
    <row r="56" spans="1:13" ht="41.4" x14ac:dyDescent="0.3">
      <c r="A56" s="2" t="s">
        <v>17</v>
      </c>
      <c r="B56" s="2" t="s">
        <v>18</v>
      </c>
      <c r="C56" s="2" t="s">
        <v>19</v>
      </c>
      <c r="D56" s="2" t="s">
        <v>72</v>
      </c>
      <c r="E56" s="2" t="s">
        <v>21</v>
      </c>
      <c r="F56" s="3" t="s">
        <v>22</v>
      </c>
      <c r="G56" s="3">
        <v>20</v>
      </c>
      <c r="H56" s="2" t="s">
        <v>27</v>
      </c>
      <c r="J56" s="2" t="s">
        <v>74</v>
      </c>
      <c r="K56" s="2" t="s">
        <v>26</v>
      </c>
      <c r="L56" s="47">
        <v>28500</v>
      </c>
    </row>
    <row r="57" spans="1:13" ht="41.4" x14ac:dyDescent="0.3">
      <c r="A57" s="2" t="s">
        <v>17</v>
      </c>
      <c r="B57" s="2" t="s">
        <v>18</v>
      </c>
      <c r="C57" s="2" t="s">
        <v>19</v>
      </c>
      <c r="D57" s="2" t="s">
        <v>72</v>
      </c>
      <c r="E57" s="2" t="s">
        <v>21</v>
      </c>
      <c r="F57" s="3" t="s">
        <v>22</v>
      </c>
      <c r="G57" s="3">
        <v>20</v>
      </c>
      <c r="H57" s="2" t="s">
        <v>27</v>
      </c>
      <c r="J57" s="10" t="s">
        <v>75</v>
      </c>
      <c r="K57" s="2" t="s">
        <v>26</v>
      </c>
      <c r="L57" s="47">
        <v>142500</v>
      </c>
    </row>
    <row r="58" spans="1:13" ht="41.4" x14ac:dyDescent="0.3">
      <c r="A58" s="2" t="s">
        <v>17</v>
      </c>
      <c r="B58" s="2" t="s">
        <v>18</v>
      </c>
      <c r="C58" s="2" t="s">
        <v>19</v>
      </c>
      <c r="D58" s="2" t="s">
        <v>72</v>
      </c>
      <c r="E58" s="2" t="s">
        <v>21</v>
      </c>
      <c r="F58" s="3" t="s">
        <v>22</v>
      </c>
      <c r="G58" s="3">
        <v>20</v>
      </c>
      <c r="H58" s="2" t="s">
        <v>27</v>
      </c>
      <c r="J58" s="2" t="s">
        <v>76</v>
      </c>
      <c r="K58" s="2" t="s">
        <v>26</v>
      </c>
      <c r="L58" s="47">
        <v>500000</v>
      </c>
    </row>
    <row r="59" spans="1:13" ht="41.4" x14ac:dyDescent="0.3">
      <c r="A59" s="2" t="s">
        <v>17</v>
      </c>
      <c r="B59" s="2" t="s">
        <v>18</v>
      </c>
      <c r="C59" s="2" t="s">
        <v>19</v>
      </c>
      <c r="D59" s="2" t="s">
        <v>72</v>
      </c>
      <c r="E59" s="2" t="s">
        <v>21</v>
      </c>
      <c r="F59" s="3" t="s">
        <v>22</v>
      </c>
      <c r="G59" s="3">
        <v>20</v>
      </c>
      <c r="H59" s="2" t="s">
        <v>27</v>
      </c>
      <c r="J59" s="2" t="s">
        <v>77</v>
      </c>
      <c r="K59" s="2" t="s">
        <v>26</v>
      </c>
      <c r="L59" s="47">
        <v>142500</v>
      </c>
    </row>
    <row r="60" spans="1:13" ht="41.4" x14ac:dyDescent="0.3">
      <c r="A60" s="2" t="s">
        <v>17</v>
      </c>
      <c r="B60" s="2" t="s">
        <v>18</v>
      </c>
      <c r="C60" s="2" t="s">
        <v>19</v>
      </c>
      <c r="D60" s="2" t="s">
        <v>72</v>
      </c>
      <c r="E60" s="2" t="s">
        <v>21</v>
      </c>
      <c r="F60" s="3" t="s">
        <v>22</v>
      </c>
      <c r="G60" s="3">
        <v>20</v>
      </c>
      <c r="H60" s="2" t="s">
        <v>27</v>
      </c>
      <c r="J60" s="2" t="s">
        <v>78</v>
      </c>
      <c r="K60" s="2" t="s">
        <v>26</v>
      </c>
      <c r="L60" s="47">
        <v>57000</v>
      </c>
    </row>
    <row r="61" spans="1:13" ht="41.4" x14ac:dyDescent="0.3">
      <c r="A61" s="2" t="s">
        <v>17</v>
      </c>
      <c r="B61" s="2" t="s">
        <v>18</v>
      </c>
      <c r="C61" s="2" t="s">
        <v>19</v>
      </c>
      <c r="D61" s="2" t="s">
        <v>72</v>
      </c>
      <c r="E61" s="2" t="s">
        <v>21</v>
      </c>
      <c r="F61" s="3" t="s">
        <v>22</v>
      </c>
      <c r="G61" s="3">
        <v>20</v>
      </c>
      <c r="H61" s="2" t="s">
        <v>27</v>
      </c>
      <c r="J61" s="2" t="s">
        <v>79</v>
      </c>
      <c r="K61" s="2" t="s">
        <v>26</v>
      </c>
      <c r="L61" s="47">
        <v>99750</v>
      </c>
    </row>
    <row r="62" spans="1:13" ht="41.4" x14ac:dyDescent="0.3">
      <c r="A62" s="2" t="s">
        <v>17</v>
      </c>
      <c r="B62" s="2" t="s">
        <v>18</v>
      </c>
      <c r="C62" s="2" t="s">
        <v>19</v>
      </c>
      <c r="D62" s="2" t="s">
        <v>72</v>
      </c>
      <c r="E62" s="2" t="s">
        <v>21</v>
      </c>
      <c r="F62" s="3" t="s">
        <v>22</v>
      </c>
      <c r="G62" s="3">
        <v>20</v>
      </c>
      <c r="H62" s="2" t="s">
        <v>27</v>
      </c>
      <c r="J62" s="10" t="s">
        <v>80</v>
      </c>
      <c r="K62" s="2" t="s">
        <v>26</v>
      </c>
      <c r="L62" s="47">
        <v>95000</v>
      </c>
      <c r="M62" s="12"/>
    </row>
    <row r="63" spans="1:13" ht="41.4" x14ac:dyDescent="0.3">
      <c r="A63" s="2" t="s">
        <v>17</v>
      </c>
      <c r="B63" s="2" t="s">
        <v>18</v>
      </c>
      <c r="C63" s="2" t="s">
        <v>19</v>
      </c>
      <c r="D63" s="2" t="s">
        <v>72</v>
      </c>
      <c r="E63" s="2" t="s">
        <v>21</v>
      </c>
      <c r="F63" s="3" t="s">
        <v>22</v>
      </c>
      <c r="G63" s="3">
        <v>20</v>
      </c>
      <c r="H63" s="2" t="s">
        <v>27</v>
      </c>
      <c r="J63" s="2" t="s">
        <v>81</v>
      </c>
      <c r="K63" s="2" t="s">
        <v>26</v>
      </c>
      <c r="L63" s="47">
        <v>454515</v>
      </c>
    </row>
    <row r="64" spans="1:13" ht="41.4" x14ac:dyDescent="0.3">
      <c r="A64" s="2" t="s">
        <v>17</v>
      </c>
      <c r="B64" s="2" t="s">
        <v>18</v>
      </c>
      <c r="C64" s="2" t="s">
        <v>19</v>
      </c>
      <c r="D64" s="2" t="s">
        <v>72</v>
      </c>
      <c r="E64" s="2" t="s">
        <v>21</v>
      </c>
      <c r="F64" s="3" t="s">
        <v>22</v>
      </c>
      <c r="G64" s="3">
        <v>20</v>
      </c>
      <c r="H64" s="2" t="s">
        <v>27</v>
      </c>
      <c r="J64" s="2" t="s">
        <v>82</v>
      </c>
      <c r="K64" s="2" t="s">
        <v>26</v>
      </c>
      <c r="L64" s="47">
        <v>114000</v>
      </c>
    </row>
    <row r="65" spans="1:13" ht="41.4" x14ac:dyDescent="0.3">
      <c r="A65" s="2" t="s">
        <v>17</v>
      </c>
      <c r="B65" s="2" t="s">
        <v>18</v>
      </c>
      <c r="C65" s="2" t="s">
        <v>19</v>
      </c>
      <c r="D65" s="2" t="s">
        <v>72</v>
      </c>
      <c r="E65" s="2" t="s">
        <v>21</v>
      </c>
      <c r="F65" s="3" t="s">
        <v>22</v>
      </c>
      <c r="G65" s="3">
        <v>20</v>
      </c>
      <c r="H65" s="2" t="s">
        <v>27</v>
      </c>
      <c r="J65" s="2" t="s">
        <v>83</v>
      </c>
      <c r="K65" s="2" t="s">
        <v>26</v>
      </c>
      <c r="L65" s="47">
        <v>472500</v>
      </c>
    </row>
    <row r="66" spans="1:13" ht="41.4" x14ac:dyDescent="0.3">
      <c r="A66" s="2" t="s">
        <v>17</v>
      </c>
      <c r="B66" s="2" t="s">
        <v>18</v>
      </c>
      <c r="C66" s="2" t="s">
        <v>19</v>
      </c>
      <c r="D66" s="2" t="s">
        <v>72</v>
      </c>
      <c r="E66" s="2" t="s">
        <v>21</v>
      </c>
      <c r="F66" s="3" t="s">
        <v>22</v>
      </c>
      <c r="G66" s="3">
        <v>20</v>
      </c>
      <c r="H66" s="2" t="s">
        <v>27</v>
      </c>
      <c r="J66" s="2" t="s">
        <v>539</v>
      </c>
      <c r="K66" s="2" t="s">
        <v>26</v>
      </c>
      <c r="L66" s="47">
        <v>275880</v>
      </c>
    </row>
    <row r="67" spans="1:13" ht="41.4" x14ac:dyDescent="0.3">
      <c r="A67" s="2" t="s">
        <v>17</v>
      </c>
      <c r="B67" s="2" t="s">
        <v>18</v>
      </c>
      <c r="C67" s="2" t="s">
        <v>19</v>
      </c>
      <c r="D67" s="2" t="s">
        <v>72</v>
      </c>
      <c r="E67" s="2" t="s">
        <v>21</v>
      </c>
      <c r="F67" s="3" t="s">
        <v>22</v>
      </c>
      <c r="G67" s="3">
        <v>20</v>
      </c>
      <c r="H67" s="2" t="s">
        <v>27</v>
      </c>
      <c r="J67" s="2" t="s">
        <v>540</v>
      </c>
      <c r="K67" s="2" t="s">
        <v>26</v>
      </c>
      <c r="L67" s="47">
        <v>225720</v>
      </c>
    </row>
    <row r="68" spans="1:13" ht="41.4" x14ac:dyDescent="0.3">
      <c r="A68" s="2" t="s">
        <v>17</v>
      </c>
      <c r="B68" s="2" t="s">
        <v>18</v>
      </c>
      <c r="C68" s="2" t="s">
        <v>19</v>
      </c>
      <c r="D68" s="2" t="s">
        <v>72</v>
      </c>
      <c r="E68" s="2" t="s">
        <v>21</v>
      </c>
      <c r="F68" s="3" t="s">
        <v>22</v>
      </c>
      <c r="G68" s="3">
        <v>20</v>
      </c>
      <c r="H68" s="2" t="s">
        <v>27</v>
      </c>
      <c r="J68" s="2" t="s">
        <v>84</v>
      </c>
      <c r="K68" s="2" t="s">
        <v>26</v>
      </c>
      <c r="L68" s="47">
        <v>444600</v>
      </c>
    </row>
    <row r="69" spans="1:13" ht="41.4" x14ac:dyDescent="0.3">
      <c r="A69" s="2" t="s">
        <v>17</v>
      </c>
      <c r="B69" s="2" t="s">
        <v>18</v>
      </c>
      <c r="C69" s="2" t="s">
        <v>19</v>
      </c>
      <c r="D69" s="2" t="s">
        <v>72</v>
      </c>
      <c r="E69" s="2" t="s">
        <v>21</v>
      </c>
      <c r="F69" s="3" t="s">
        <v>22</v>
      </c>
      <c r="G69" s="3">
        <v>20</v>
      </c>
      <c r="H69" s="2" t="s">
        <v>27</v>
      </c>
      <c r="J69" s="2" t="s">
        <v>85</v>
      </c>
      <c r="K69" s="2" t="s">
        <v>26</v>
      </c>
      <c r="L69" s="47">
        <v>204250</v>
      </c>
    </row>
    <row r="70" spans="1:13" ht="41.4" x14ac:dyDescent="0.3">
      <c r="A70" s="2" t="s">
        <v>17</v>
      </c>
      <c r="B70" s="2" t="s">
        <v>18</v>
      </c>
      <c r="C70" s="2" t="s">
        <v>19</v>
      </c>
      <c r="D70" s="2" t="s">
        <v>72</v>
      </c>
      <c r="E70" s="2" t="s">
        <v>21</v>
      </c>
      <c r="F70" s="3" t="s">
        <v>22</v>
      </c>
      <c r="G70" s="3">
        <v>20</v>
      </c>
      <c r="H70" s="2" t="s">
        <v>27</v>
      </c>
      <c r="J70" s="2" t="s">
        <v>86</v>
      </c>
      <c r="K70" s="2" t="s">
        <v>26</v>
      </c>
      <c r="L70" s="47">
        <v>35000</v>
      </c>
    </row>
    <row r="71" spans="1:13" ht="41.4" x14ac:dyDescent="0.3">
      <c r="A71" s="2" t="s">
        <v>17</v>
      </c>
      <c r="B71" s="2" t="s">
        <v>18</v>
      </c>
      <c r="C71" s="2" t="s">
        <v>19</v>
      </c>
      <c r="D71" s="2" t="s">
        <v>72</v>
      </c>
      <c r="E71" s="2" t="s">
        <v>21</v>
      </c>
      <c r="F71" s="3" t="s">
        <v>22</v>
      </c>
      <c r="G71" s="3">
        <v>20</v>
      </c>
      <c r="H71" s="2" t="s">
        <v>27</v>
      </c>
      <c r="J71" s="2" t="s">
        <v>87</v>
      </c>
      <c r="K71" s="2" t="s">
        <v>26</v>
      </c>
      <c r="L71" s="47">
        <v>28500</v>
      </c>
    </row>
    <row r="72" spans="1:13" ht="41.4" x14ac:dyDescent="0.3">
      <c r="A72" s="2" t="s">
        <v>17</v>
      </c>
      <c r="B72" s="2" t="s">
        <v>18</v>
      </c>
      <c r="C72" s="2" t="s">
        <v>19</v>
      </c>
      <c r="D72" s="2" t="s">
        <v>72</v>
      </c>
      <c r="E72" s="2" t="s">
        <v>21</v>
      </c>
      <c r="F72" s="3" t="s">
        <v>22</v>
      </c>
      <c r="G72" s="3">
        <v>20</v>
      </c>
      <c r="H72" s="2" t="s">
        <v>27</v>
      </c>
      <c r="J72" s="2" t="s">
        <v>88</v>
      </c>
      <c r="K72" s="2" t="s">
        <v>26</v>
      </c>
      <c r="L72" s="47">
        <v>28500</v>
      </c>
    </row>
    <row r="73" spans="1:13" ht="41.4" x14ac:dyDescent="0.3">
      <c r="A73" s="2" t="s">
        <v>17</v>
      </c>
      <c r="B73" s="2" t="s">
        <v>18</v>
      </c>
      <c r="C73" s="2" t="s">
        <v>19</v>
      </c>
      <c r="D73" s="2" t="s">
        <v>72</v>
      </c>
      <c r="E73" s="2" t="s">
        <v>21</v>
      </c>
      <c r="F73" s="3" t="s">
        <v>22</v>
      </c>
      <c r="G73" s="3">
        <v>20</v>
      </c>
      <c r="H73" s="2" t="s">
        <v>27</v>
      </c>
      <c r="J73" s="2" t="s">
        <v>89</v>
      </c>
      <c r="K73" s="2" t="s">
        <v>26</v>
      </c>
      <c r="L73" s="47">
        <v>68500</v>
      </c>
    </row>
    <row r="74" spans="1:13" ht="41.4" x14ac:dyDescent="0.3">
      <c r="A74" s="2" t="s">
        <v>17</v>
      </c>
      <c r="B74" s="2" t="s">
        <v>18</v>
      </c>
      <c r="C74" s="2" t="s">
        <v>19</v>
      </c>
      <c r="D74" s="2" t="s">
        <v>72</v>
      </c>
      <c r="E74" s="2" t="s">
        <v>21</v>
      </c>
      <c r="F74" s="3" t="s">
        <v>22</v>
      </c>
      <c r="G74" s="3">
        <v>20</v>
      </c>
      <c r="H74" s="2" t="s">
        <v>27</v>
      </c>
      <c r="J74" s="2" t="s">
        <v>90</v>
      </c>
      <c r="K74" s="2" t="s">
        <v>26</v>
      </c>
      <c r="L74" s="47">
        <v>23750</v>
      </c>
    </row>
    <row r="75" spans="1:13" ht="41.4" x14ac:dyDescent="0.3">
      <c r="A75" s="2" t="s">
        <v>17</v>
      </c>
      <c r="B75" s="2" t="s">
        <v>18</v>
      </c>
      <c r="C75" s="2" t="s">
        <v>19</v>
      </c>
      <c r="D75" s="2" t="s">
        <v>72</v>
      </c>
      <c r="E75" s="2" t="s">
        <v>21</v>
      </c>
      <c r="F75" s="3" t="s">
        <v>22</v>
      </c>
      <c r="G75" s="3">
        <v>44</v>
      </c>
      <c r="H75" s="2" t="s">
        <v>23</v>
      </c>
      <c r="J75" s="2" t="s">
        <v>91</v>
      </c>
      <c r="K75" s="2" t="s">
        <v>26</v>
      </c>
      <c r="L75" s="47">
        <v>1000</v>
      </c>
    </row>
    <row r="76" spans="1:13" ht="41.4" x14ac:dyDescent="0.3">
      <c r="A76" s="2" t="s">
        <v>17</v>
      </c>
      <c r="B76" s="2" t="s">
        <v>18</v>
      </c>
      <c r="C76" s="2" t="s">
        <v>19</v>
      </c>
      <c r="D76" s="2" t="s">
        <v>72</v>
      </c>
      <c r="E76" s="2" t="s">
        <v>21</v>
      </c>
      <c r="F76" s="3" t="s">
        <v>22</v>
      </c>
      <c r="G76" s="3">
        <v>55</v>
      </c>
      <c r="H76" s="2" t="s">
        <v>35</v>
      </c>
      <c r="J76" s="2" t="s">
        <v>36</v>
      </c>
      <c r="K76" s="2" t="s">
        <v>26</v>
      </c>
      <c r="L76" s="47">
        <v>2611700</v>
      </c>
    </row>
    <row r="77" spans="1:13" ht="41.4" x14ac:dyDescent="0.3">
      <c r="A77" s="2" t="s">
        <v>17</v>
      </c>
      <c r="B77" s="2" t="s">
        <v>18</v>
      </c>
      <c r="C77" s="2" t="s">
        <v>19</v>
      </c>
      <c r="D77" s="2" t="s">
        <v>72</v>
      </c>
      <c r="E77" s="2" t="s">
        <v>21</v>
      </c>
      <c r="F77" s="3" t="s">
        <v>22</v>
      </c>
      <c r="G77" s="3">
        <v>56</v>
      </c>
      <c r="H77" s="2" t="s">
        <v>35</v>
      </c>
      <c r="I77" s="3" t="s">
        <v>37</v>
      </c>
      <c r="J77" s="2" t="s">
        <v>38</v>
      </c>
      <c r="K77" s="2" t="s">
        <v>26</v>
      </c>
      <c r="L77" s="47">
        <v>1429200</v>
      </c>
    </row>
    <row r="78" spans="1:13" ht="41.4" x14ac:dyDescent="0.3">
      <c r="A78" s="2" t="s">
        <v>17</v>
      </c>
      <c r="B78" s="2" t="s">
        <v>18</v>
      </c>
      <c r="C78" s="2" t="s">
        <v>19</v>
      </c>
      <c r="D78" s="2" t="s">
        <v>92</v>
      </c>
      <c r="E78" s="2" t="s">
        <v>21</v>
      </c>
      <c r="F78" s="3" t="s">
        <v>22</v>
      </c>
      <c r="G78" s="3">
        <v>10</v>
      </c>
      <c r="H78" s="2" t="s">
        <v>23</v>
      </c>
      <c r="I78" s="3" t="s">
        <v>24</v>
      </c>
      <c r="J78" s="2" t="s">
        <v>25</v>
      </c>
      <c r="K78" s="2" t="s">
        <v>26</v>
      </c>
      <c r="L78" s="47">
        <v>19536.169999999998</v>
      </c>
    </row>
    <row r="79" spans="1:13" ht="41.4" x14ac:dyDescent="0.3">
      <c r="A79" s="2" t="s">
        <v>17</v>
      </c>
      <c r="B79" s="2" t="s">
        <v>18</v>
      </c>
      <c r="C79" s="2" t="s">
        <v>19</v>
      </c>
      <c r="D79" s="2" t="s">
        <v>92</v>
      </c>
      <c r="E79" s="2" t="s">
        <v>21</v>
      </c>
      <c r="F79" s="3" t="s">
        <v>22</v>
      </c>
      <c r="G79" s="3">
        <v>10</v>
      </c>
      <c r="H79" s="2" t="s">
        <v>27</v>
      </c>
      <c r="I79" s="3" t="s">
        <v>24</v>
      </c>
      <c r="J79" s="2" t="s">
        <v>28</v>
      </c>
      <c r="K79" s="2" t="s">
        <v>26</v>
      </c>
      <c r="L79" s="47">
        <v>371184.99</v>
      </c>
    </row>
    <row r="80" spans="1:13" ht="41.4" x14ac:dyDescent="0.3">
      <c r="A80" s="2" t="s">
        <v>17</v>
      </c>
      <c r="B80" s="2" t="s">
        <v>18</v>
      </c>
      <c r="C80" s="2" t="s">
        <v>19</v>
      </c>
      <c r="D80" s="2" t="s">
        <v>92</v>
      </c>
      <c r="E80" s="2" t="s">
        <v>21</v>
      </c>
      <c r="F80" s="3" t="s">
        <v>22</v>
      </c>
      <c r="G80" s="3">
        <v>20</v>
      </c>
      <c r="H80" s="2" t="s">
        <v>27</v>
      </c>
      <c r="I80" s="14" t="s">
        <v>93</v>
      </c>
      <c r="J80" s="15" t="s">
        <v>94</v>
      </c>
      <c r="K80" s="15" t="s">
        <v>26</v>
      </c>
      <c r="L80" s="48">
        <v>5000000</v>
      </c>
      <c r="M80" s="11"/>
    </row>
    <row r="81" spans="1:12" ht="41.4" x14ac:dyDescent="0.3">
      <c r="A81" s="2" t="s">
        <v>17</v>
      </c>
      <c r="B81" s="2" t="s">
        <v>18</v>
      </c>
      <c r="C81" s="2" t="s">
        <v>19</v>
      </c>
      <c r="D81" s="2" t="s">
        <v>92</v>
      </c>
      <c r="E81" s="2" t="s">
        <v>21</v>
      </c>
      <c r="F81" s="3" t="s">
        <v>22</v>
      </c>
      <c r="G81" s="3">
        <v>20</v>
      </c>
      <c r="H81" s="2" t="s">
        <v>27</v>
      </c>
      <c r="J81" s="2" t="s">
        <v>95</v>
      </c>
      <c r="K81" s="2" t="s">
        <v>26</v>
      </c>
      <c r="L81" s="47">
        <v>696283</v>
      </c>
    </row>
    <row r="82" spans="1:12" ht="41.4" x14ac:dyDescent="0.3">
      <c r="A82" s="2" t="s">
        <v>17</v>
      </c>
      <c r="B82" s="2" t="s">
        <v>18</v>
      </c>
      <c r="C82" s="2" t="s">
        <v>19</v>
      </c>
      <c r="D82" s="2" t="s">
        <v>92</v>
      </c>
      <c r="E82" s="2" t="s">
        <v>21</v>
      </c>
      <c r="F82" s="3" t="s">
        <v>22</v>
      </c>
      <c r="G82" s="3">
        <v>20</v>
      </c>
      <c r="H82" s="2" t="s">
        <v>27</v>
      </c>
      <c r="J82" s="2" t="s">
        <v>96</v>
      </c>
      <c r="K82" s="2" t="s">
        <v>26</v>
      </c>
      <c r="L82" s="47">
        <v>565172</v>
      </c>
    </row>
    <row r="83" spans="1:12" ht="41.4" x14ac:dyDescent="0.3">
      <c r="A83" s="2" t="s">
        <v>17</v>
      </c>
      <c r="B83" s="2" t="s">
        <v>18</v>
      </c>
      <c r="C83" s="2" t="s">
        <v>19</v>
      </c>
      <c r="D83" s="2" t="s">
        <v>92</v>
      </c>
      <c r="E83" s="2" t="s">
        <v>21</v>
      </c>
      <c r="F83" s="3" t="s">
        <v>22</v>
      </c>
      <c r="G83" s="3">
        <v>20</v>
      </c>
      <c r="H83" s="2" t="s">
        <v>27</v>
      </c>
      <c r="J83" s="2" t="s">
        <v>97</v>
      </c>
      <c r="K83" s="2" t="s">
        <v>26</v>
      </c>
      <c r="L83" s="47">
        <v>30000</v>
      </c>
    </row>
    <row r="84" spans="1:12" ht="41.4" x14ac:dyDescent="0.3">
      <c r="A84" s="2" t="s">
        <v>17</v>
      </c>
      <c r="B84" s="2" t="s">
        <v>18</v>
      </c>
      <c r="C84" s="2" t="s">
        <v>19</v>
      </c>
      <c r="D84" s="2" t="s">
        <v>92</v>
      </c>
      <c r="E84" s="2" t="s">
        <v>21</v>
      </c>
      <c r="F84" s="3" t="s">
        <v>22</v>
      </c>
      <c r="G84" s="3">
        <v>20</v>
      </c>
      <c r="H84" s="2" t="s">
        <v>27</v>
      </c>
      <c r="J84" s="2" t="s">
        <v>98</v>
      </c>
      <c r="K84" s="2" t="s">
        <v>26</v>
      </c>
      <c r="L84" s="47">
        <v>180000</v>
      </c>
    </row>
    <row r="85" spans="1:12" ht="41.4" x14ac:dyDescent="0.3">
      <c r="A85" s="2" t="s">
        <v>17</v>
      </c>
      <c r="B85" s="2" t="s">
        <v>18</v>
      </c>
      <c r="C85" s="2" t="s">
        <v>19</v>
      </c>
      <c r="D85" s="2" t="s">
        <v>92</v>
      </c>
      <c r="E85" s="2" t="s">
        <v>21</v>
      </c>
      <c r="F85" s="3" t="s">
        <v>22</v>
      </c>
      <c r="G85" s="3">
        <v>20</v>
      </c>
      <c r="H85" s="2" t="s">
        <v>27</v>
      </c>
      <c r="J85" s="2" t="s">
        <v>99</v>
      </c>
      <c r="K85" s="2" t="s">
        <v>26</v>
      </c>
      <c r="L85" s="49">
        <v>143450</v>
      </c>
    </row>
    <row r="86" spans="1:12" ht="41.4" x14ac:dyDescent="0.3">
      <c r="A86" s="2" t="s">
        <v>17</v>
      </c>
      <c r="B86" s="2" t="s">
        <v>18</v>
      </c>
      <c r="C86" s="2" t="s">
        <v>19</v>
      </c>
      <c r="D86" s="2" t="s">
        <v>92</v>
      </c>
      <c r="E86" s="2" t="s">
        <v>21</v>
      </c>
      <c r="F86" s="3" t="s">
        <v>22</v>
      </c>
      <c r="G86" s="3">
        <v>20</v>
      </c>
      <c r="H86" s="2" t="s">
        <v>27</v>
      </c>
      <c r="J86" s="2" t="s">
        <v>100</v>
      </c>
      <c r="K86" s="2" t="s">
        <v>26</v>
      </c>
      <c r="L86" s="47">
        <v>25000</v>
      </c>
    </row>
    <row r="87" spans="1:12" ht="41.4" x14ac:dyDescent="0.3">
      <c r="A87" s="2" t="s">
        <v>17</v>
      </c>
      <c r="B87" s="2" t="s">
        <v>18</v>
      </c>
      <c r="C87" s="2" t="s">
        <v>19</v>
      </c>
      <c r="D87" s="2" t="s">
        <v>92</v>
      </c>
      <c r="E87" s="2" t="s">
        <v>21</v>
      </c>
      <c r="F87" s="3" t="s">
        <v>22</v>
      </c>
      <c r="G87" s="3">
        <v>20</v>
      </c>
      <c r="H87" s="2" t="s">
        <v>27</v>
      </c>
      <c r="J87" s="2" t="s">
        <v>101</v>
      </c>
      <c r="K87" s="2" t="s">
        <v>26</v>
      </c>
      <c r="L87" s="49">
        <v>181735</v>
      </c>
    </row>
    <row r="88" spans="1:12" ht="41.4" x14ac:dyDescent="0.3">
      <c r="A88" s="2" t="s">
        <v>17</v>
      </c>
      <c r="B88" s="2" t="s">
        <v>18</v>
      </c>
      <c r="C88" s="2" t="s">
        <v>19</v>
      </c>
      <c r="D88" s="2" t="s">
        <v>92</v>
      </c>
      <c r="E88" s="2" t="s">
        <v>21</v>
      </c>
      <c r="F88" s="3" t="s">
        <v>22</v>
      </c>
      <c r="G88" s="3">
        <v>20</v>
      </c>
      <c r="H88" s="2" t="s">
        <v>27</v>
      </c>
      <c r="J88" s="2" t="s">
        <v>102</v>
      </c>
      <c r="K88" s="2" t="s">
        <v>26</v>
      </c>
      <c r="L88" s="47">
        <v>200000</v>
      </c>
    </row>
    <row r="89" spans="1:12" ht="41.4" x14ac:dyDescent="0.3">
      <c r="A89" s="2" t="s">
        <v>17</v>
      </c>
      <c r="B89" s="2" t="s">
        <v>18</v>
      </c>
      <c r="C89" s="2" t="s">
        <v>19</v>
      </c>
      <c r="D89" s="2" t="s">
        <v>92</v>
      </c>
      <c r="E89" s="2" t="s">
        <v>21</v>
      </c>
      <c r="F89" s="3" t="s">
        <v>22</v>
      </c>
      <c r="G89" s="3">
        <v>20</v>
      </c>
      <c r="H89" s="2" t="s">
        <v>27</v>
      </c>
      <c r="J89" s="2" t="s">
        <v>103</v>
      </c>
      <c r="K89" s="2" t="s">
        <v>26</v>
      </c>
      <c r="L89" s="47">
        <v>75000</v>
      </c>
    </row>
    <row r="90" spans="1:12" ht="41.4" x14ac:dyDescent="0.3">
      <c r="A90" s="2" t="s">
        <v>17</v>
      </c>
      <c r="B90" s="2" t="s">
        <v>18</v>
      </c>
      <c r="C90" s="2" t="s">
        <v>19</v>
      </c>
      <c r="D90" s="2" t="s">
        <v>92</v>
      </c>
      <c r="E90" s="2" t="s">
        <v>21</v>
      </c>
      <c r="F90" s="3" t="s">
        <v>22</v>
      </c>
      <c r="G90" s="3">
        <v>55</v>
      </c>
      <c r="H90" s="2" t="s">
        <v>35</v>
      </c>
      <c r="J90" s="2" t="s">
        <v>36</v>
      </c>
      <c r="K90" s="2" t="s">
        <v>26</v>
      </c>
      <c r="L90" s="47">
        <v>2425150</v>
      </c>
    </row>
    <row r="91" spans="1:12" ht="41.4" x14ac:dyDescent="0.3">
      <c r="A91" s="2" t="s">
        <v>17</v>
      </c>
      <c r="B91" s="2" t="s">
        <v>18</v>
      </c>
      <c r="C91" s="2" t="s">
        <v>19</v>
      </c>
      <c r="D91" s="2" t="s">
        <v>92</v>
      </c>
      <c r="E91" s="2" t="s">
        <v>21</v>
      </c>
      <c r="F91" s="3" t="s">
        <v>22</v>
      </c>
      <c r="G91" s="3">
        <v>56</v>
      </c>
      <c r="H91" s="2" t="s">
        <v>35</v>
      </c>
      <c r="I91" s="3" t="s">
        <v>37</v>
      </c>
      <c r="J91" s="2" t="s">
        <v>38</v>
      </c>
      <c r="K91" s="2" t="s">
        <v>26</v>
      </c>
      <c r="L91" s="47">
        <v>1429200</v>
      </c>
    </row>
    <row r="92" spans="1:12" ht="41.4" x14ac:dyDescent="0.3">
      <c r="A92" s="2" t="s">
        <v>17</v>
      </c>
      <c r="B92" s="2" t="s">
        <v>18</v>
      </c>
      <c r="C92" s="2" t="s">
        <v>19</v>
      </c>
      <c r="D92" s="2" t="s">
        <v>104</v>
      </c>
      <c r="E92" s="2" t="s">
        <v>21</v>
      </c>
      <c r="F92" s="3" t="s">
        <v>22</v>
      </c>
      <c r="G92" s="3">
        <v>10</v>
      </c>
      <c r="H92" s="2" t="s">
        <v>23</v>
      </c>
      <c r="I92" s="3" t="s">
        <v>24</v>
      </c>
      <c r="J92" s="2" t="s">
        <v>25</v>
      </c>
      <c r="K92" s="2" t="s">
        <v>26</v>
      </c>
      <c r="L92" s="47">
        <v>19181</v>
      </c>
    </row>
    <row r="93" spans="1:12" ht="41.4" x14ac:dyDescent="0.3">
      <c r="A93" s="2" t="s">
        <v>17</v>
      </c>
      <c r="B93" s="2" t="s">
        <v>18</v>
      </c>
      <c r="C93" s="2" t="s">
        <v>19</v>
      </c>
      <c r="D93" s="2" t="s">
        <v>104</v>
      </c>
      <c r="E93" s="2" t="s">
        <v>21</v>
      </c>
      <c r="F93" s="3" t="s">
        <v>22</v>
      </c>
      <c r="G93" s="3">
        <v>10</v>
      </c>
      <c r="H93" s="2" t="s">
        <v>27</v>
      </c>
      <c r="I93" s="3" t="s">
        <v>24</v>
      </c>
      <c r="J93" s="2" t="s">
        <v>28</v>
      </c>
      <c r="K93" s="2" t="s">
        <v>26</v>
      </c>
      <c r="L93" s="47">
        <v>364436</v>
      </c>
    </row>
    <row r="94" spans="1:12" ht="41.4" x14ac:dyDescent="0.3">
      <c r="A94" s="2" t="s">
        <v>17</v>
      </c>
      <c r="B94" s="2" t="s">
        <v>18</v>
      </c>
      <c r="C94" s="2" t="s">
        <v>19</v>
      </c>
      <c r="D94" s="2" t="s">
        <v>104</v>
      </c>
      <c r="E94" s="2" t="s">
        <v>21</v>
      </c>
      <c r="F94" s="3" t="s">
        <v>22</v>
      </c>
      <c r="G94" s="3">
        <v>20</v>
      </c>
      <c r="H94" s="2" t="s">
        <v>27</v>
      </c>
      <c r="J94" s="2" t="s">
        <v>105</v>
      </c>
      <c r="K94" s="2" t="s">
        <v>26</v>
      </c>
      <c r="L94" s="47">
        <v>66500</v>
      </c>
    </row>
    <row r="95" spans="1:12" ht="41.4" x14ac:dyDescent="0.3">
      <c r="A95" s="2" t="s">
        <v>17</v>
      </c>
      <c r="B95" s="2" t="s">
        <v>18</v>
      </c>
      <c r="C95" s="2" t="s">
        <v>19</v>
      </c>
      <c r="D95" s="2" t="s">
        <v>104</v>
      </c>
      <c r="E95" s="2" t="s">
        <v>21</v>
      </c>
      <c r="F95" s="3" t="s">
        <v>22</v>
      </c>
      <c r="G95" s="3">
        <v>20</v>
      </c>
      <c r="H95" s="2" t="s">
        <v>27</v>
      </c>
      <c r="J95" s="2" t="s">
        <v>106</v>
      </c>
      <c r="K95" s="2" t="s">
        <v>26</v>
      </c>
      <c r="L95" s="47">
        <v>99750</v>
      </c>
    </row>
    <row r="96" spans="1:12" ht="41.4" x14ac:dyDescent="0.3">
      <c r="A96" s="2" t="s">
        <v>17</v>
      </c>
      <c r="B96" s="2" t="s">
        <v>18</v>
      </c>
      <c r="C96" s="2" t="s">
        <v>19</v>
      </c>
      <c r="D96" s="2" t="s">
        <v>104</v>
      </c>
      <c r="E96" s="2" t="s">
        <v>21</v>
      </c>
      <c r="F96" s="3" t="s">
        <v>22</v>
      </c>
      <c r="G96" s="3">
        <v>20</v>
      </c>
      <c r="H96" s="2" t="s">
        <v>27</v>
      </c>
      <c r="J96" s="2" t="s">
        <v>107</v>
      </c>
      <c r="K96" s="2" t="s">
        <v>26</v>
      </c>
      <c r="L96" s="47">
        <v>111150</v>
      </c>
    </row>
    <row r="97" spans="1:13" ht="41.4" x14ac:dyDescent="0.3">
      <c r="A97" s="2" t="s">
        <v>17</v>
      </c>
      <c r="B97" s="2" t="s">
        <v>18</v>
      </c>
      <c r="C97" s="2" t="s">
        <v>19</v>
      </c>
      <c r="D97" s="2" t="s">
        <v>104</v>
      </c>
      <c r="E97" s="2" t="s">
        <v>21</v>
      </c>
      <c r="F97" s="3" t="s">
        <v>22</v>
      </c>
      <c r="G97" s="3">
        <v>20</v>
      </c>
      <c r="H97" s="2" t="s">
        <v>27</v>
      </c>
      <c r="J97" s="2" t="s">
        <v>108</v>
      </c>
      <c r="K97" s="2" t="s">
        <v>26</v>
      </c>
      <c r="L97" s="47">
        <v>38000</v>
      </c>
    </row>
    <row r="98" spans="1:13" ht="41.4" x14ac:dyDescent="0.3">
      <c r="A98" s="2" t="s">
        <v>17</v>
      </c>
      <c r="B98" s="2" t="s">
        <v>18</v>
      </c>
      <c r="C98" s="2" t="s">
        <v>19</v>
      </c>
      <c r="D98" s="2" t="s">
        <v>104</v>
      </c>
      <c r="E98" s="2" t="s">
        <v>21</v>
      </c>
      <c r="F98" s="3" t="s">
        <v>22</v>
      </c>
      <c r="G98" s="3">
        <v>20</v>
      </c>
      <c r="H98" s="2" t="s">
        <v>109</v>
      </c>
      <c r="J98" s="2" t="s">
        <v>110</v>
      </c>
      <c r="K98" s="2" t="s">
        <v>46</v>
      </c>
      <c r="L98" s="47">
        <v>76000</v>
      </c>
    </row>
    <row r="99" spans="1:13" ht="41.4" x14ac:dyDescent="0.3">
      <c r="A99" s="2" t="s">
        <v>17</v>
      </c>
      <c r="B99" s="2" t="s">
        <v>18</v>
      </c>
      <c r="C99" s="2" t="s">
        <v>19</v>
      </c>
      <c r="D99" s="2" t="s">
        <v>104</v>
      </c>
      <c r="E99" s="2" t="s">
        <v>21</v>
      </c>
      <c r="F99" s="3" t="s">
        <v>22</v>
      </c>
      <c r="G99" s="3">
        <v>55</v>
      </c>
      <c r="H99" s="2" t="s">
        <v>35</v>
      </c>
      <c r="J99" s="2" t="s">
        <v>36</v>
      </c>
      <c r="K99" s="2" t="s">
        <v>26</v>
      </c>
      <c r="L99" s="47">
        <v>1492400</v>
      </c>
    </row>
    <row r="100" spans="1:13" ht="41.4" x14ac:dyDescent="0.3">
      <c r="A100" s="2" t="s">
        <v>17</v>
      </c>
      <c r="B100" s="2" t="s">
        <v>18</v>
      </c>
      <c r="C100" s="2" t="s">
        <v>19</v>
      </c>
      <c r="D100" s="2" t="s">
        <v>104</v>
      </c>
      <c r="E100" s="2" t="s">
        <v>21</v>
      </c>
      <c r="F100" s="3" t="s">
        <v>22</v>
      </c>
      <c r="G100" s="3">
        <v>56</v>
      </c>
      <c r="H100" s="2" t="s">
        <v>35</v>
      </c>
      <c r="I100" s="3" t="s">
        <v>37</v>
      </c>
      <c r="J100" s="2" t="s">
        <v>38</v>
      </c>
      <c r="K100" s="2" t="s">
        <v>26</v>
      </c>
      <c r="L100" s="47">
        <v>857520</v>
      </c>
    </row>
    <row r="101" spans="1:13" ht="41.4" x14ac:dyDescent="0.3">
      <c r="A101" s="2" t="s">
        <v>17</v>
      </c>
      <c r="B101" s="2" t="s">
        <v>18</v>
      </c>
      <c r="C101" s="2" t="s">
        <v>19</v>
      </c>
      <c r="D101" s="2" t="s">
        <v>111</v>
      </c>
      <c r="E101" s="2" t="s">
        <v>21</v>
      </c>
      <c r="F101" s="3" t="s">
        <v>22</v>
      </c>
      <c r="G101" s="3">
        <v>20</v>
      </c>
      <c r="H101" s="2" t="s">
        <v>27</v>
      </c>
      <c r="I101" s="3" t="s">
        <v>112</v>
      </c>
      <c r="J101" s="2" t="s">
        <v>113</v>
      </c>
      <c r="K101" s="2" t="s">
        <v>26</v>
      </c>
      <c r="L101" s="47">
        <v>40450391</v>
      </c>
    </row>
    <row r="102" spans="1:13" ht="41.4" x14ac:dyDescent="0.3">
      <c r="A102" s="2" t="s">
        <v>17</v>
      </c>
      <c r="B102" s="2" t="s">
        <v>18</v>
      </c>
      <c r="C102" s="2" t="s">
        <v>19</v>
      </c>
      <c r="D102" s="2" t="s">
        <v>111</v>
      </c>
      <c r="E102" s="2" t="s">
        <v>21</v>
      </c>
      <c r="F102" s="3" t="s">
        <v>22</v>
      </c>
      <c r="G102" s="3">
        <v>20</v>
      </c>
      <c r="H102" s="2" t="s">
        <v>27</v>
      </c>
      <c r="I102" s="3" t="s">
        <v>112</v>
      </c>
      <c r="J102" s="2" t="s">
        <v>114</v>
      </c>
      <c r="K102" s="2" t="s">
        <v>26</v>
      </c>
      <c r="L102" s="47">
        <v>105000</v>
      </c>
    </row>
    <row r="103" spans="1:13" ht="41.4" x14ac:dyDescent="0.3">
      <c r="A103" s="2" t="s">
        <v>17</v>
      </c>
      <c r="B103" s="2" t="s">
        <v>18</v>
      </c>
      <c r="C103" s="2" t="s">
        <v>19</v>
      </c>
      <c r="D103" s="2" t="s">
        <v>111</v>
      </c>
      <c r="E103" s="2" t="s">
        <v>21</v>
      </c>
      <c r="F103" s="3" t="s">
        <v>22</v>
      </c>
      <c r="G103" s="3">
        <v>20</v>
      </c>
      <c r="H103" s="2" t="s">
        <v>27</v>
      </c>
      <c r="I103" s="14" t="s">
        <v>115</v>
      </c>
      <c r="J103" s="15" t="s">
        <v>116</v>
      </c>
      <c r="K103" s="15" t="s">
        <v>26</v>
      </c>
      <c r="L103" s="48">
        <v>1871333</v>
      </c>
      <c r="M103" s="11"/>
    </row>
    <row r="104" spans="1:13" ht="41.4" x14ac:dyDescent="0.3">
      <c r="A104" s="2" t="s">
        <v>17</v>
      </c>
      <c r="B104" s="2" t="s">
        <v>18</v>
      </c>
      <c r="C104" s="2" t="s">
        <v>19</v>
      </c>
      <c r="D104" s="2" t="s">
        <v>111</v>
      </c>
      <c r="E104" s="2" t="s">
        <v>21</v>
      </c>
      <c r="F104" s="3" t="s">
        <v>22</v>
      </c>
      <c r="G104" s="3">
        <v>20</v>
      </c>
      <c r="H104" s="2" t="s">
        <v>27</v>
      </c>
      <c r="J104" s="2" t="s">
        <v>117</v>
      </c>
      <c r="K104" s="2" t="s">
        <v>26</v>
      </c>
      <c r="L104" s="47">
        <v>1000000</v>
      </c>
    </row>
    <row r="105" spans="1:13" ht="41.4" x14ac:dyDescent="0.3">
      <c r="A105" s="2" t="s">
        <v>17</v>
      </c>
      <c r="B105" s="2" t="s">
        <v>18</v>
      </c>
      <c r="C105" s="2" t="s">
        <v>118</v>
      </c>
      <c r="D105" s="2" t="s">
        <v>119</v>
      </c>
      <c r="E105" s="2" t="s">
        <v>21</v>
      </c>
      <c r="F105" s="3" t="s">
        <v>22</v>
      </c>
      <c r="G105" s="3">
        <v>20</v>
      </c>
      <c r="H105" s="2" t="s">
        <v>27</v>
      </c>
      <c r="I105" s="3" t="s">
        <v>120</v>
      </c>
      <c r="J105" s="2" t="s">
        <v>121</v>
      </c>
      <c r="K105" s="2" t="s">
        <v>122</v>
      </c>
      <c r="L105" s="47">
        <v>9134556</v>
      </c>
      <c r="M105" s="16"/>
    </row>
    <row r="106" spans="1:13" ht="41.4" x14ac:dyDescent="0.3">
      <c r="A106" s="2" t="s">
        <v>17</v>
      </c>
      <c r="B106" s="2" t="s">
        <v>18</v>
      </c>
      <c r="C106" s="2" t="s">
        <v>118</v>
      </c>
      <c r="D106" s="2" t="s">
        <v>119</v>
      </c>
      <c r="E106" s="2" t="s">
        <v>21</v>
      </c>
      <c r="F106" s="3" t="s">
        <v>22</v>
      </c>
      <c r="G106" s="3">
        <v>20</v>
      </c>
      <c r="H106" s="2" t="s">
        <v>27</v>
      </c>
      <c r="I106" s="3" t="s">
        <v>120</v>
      </c>
      <c r="J106" s="2" t="s">
        <v>123</v>
      </c>
      <c r="K106" s="2" t="s">
        <v>122</v>
      </c>
      <c r="L106" s="47">
        <v>242000</v>
      </c>
      <c r="M106" s="16"/>
    </row>
    <row r="107" spans="1:13" ht="55.2" x14ac:dyDescent="0.3">
      <c r="A107" s="2" t="s">
        <v>17</v>
      </c>
      <c r="B107" s="2" t="s">
        <v>18</v>
      </c>
      <c r="C107" s="2" t="s">
        <v>118</v>
      </c>
      <c r="D107" s="2" t="s">
        <v>119</v>
      </c>
      <c r="E107" s="2" t="s">
        <v>21</v>
      </c>
      <c r="F107" s="3" t="s">
        <v>22</v>
      </c>
      <c r="G107" s="3">
        <v>20</v>
      </c>
      <c r="H107" s="2" t="s">
        <v>27</v>
      </c>
      <c r="I107" s="3" t="s">
        <v>120</v>
      </c>
      <c r="J107" s="2" t="s">
        <v>124</v>
      </c>
      <c r="K107" s="2" t="s">
        <v>122</v>
      </c>
      <c r="L107" s="47">
        <v>33600</v>
      </c>
      <c r="M107" s="17"/>
    </row>
    <row r="108" spans="1:13" ht="41.4" x14ac:dyDescent="0.3">
      <c r="A108" s="2" t="s">
        <v>17</v>
      </c>
      <c r="B108" s="2" t="s">
        <v>18</v>
      </c>
      <c r="C108" s="2" t="s">
        <v>118</v>
      </c>
      <c r="D108" s="2" t="s">
        <v>119</v>
      </c>
      <c r="E108" s="2" t="s">
        <v>21</v>
      </c>
      <c r="F108" s="3" t="s">
        <v>22</v>
      </c>
      <c r="G108" s="3">
        <v>20</v>
      </c>
      <c r="H108" s="2" t="s">
        <v>27</v>
      </c>
      <c r="I108" s="3" t="s">
        <v>120</v>
      </c>
      <c r="J108" s="2" t="s">
        <v>125</v>
      </c>
      <c r="K108" s="2" t="s">
        <v>122</v>
      </c>
      <c r="L108" s="47">
        <v>81696</v>
      </c>
      <c r="M108" s="17"/>
    </row>
    <row r="109" spans="1:13" ht="41.4" x14ac:dyDescent="0.3">
      <c r="A109" s="2" t="s">
        <v>17</v>
      </c>
      <c r="B109" s="2" t="s">
        <v>18</v>
      </c>
      <c r="C109" s="2" t="s">
        <v>118</v>
      </c>
      <c r="D109" s="2" t="s">
        <v>119</v>
      </c>
      <c r="E109" s="2" t="s">
        <v>21</v>
      </c>
      <c r="F109" s="3" t="s">
        <v>22</v>
      </c>
      <c r="G109" s="3">
        <v>20</v>
      </c>
      <c r="H109" s="2" t="s">
        <v>27</v>
      </c>
      <c r="I109" s="3" t="s">
        <v>120</v>
      </c>
      <c r="J109" s="2" t="s">
        <v>126</v>
      </c>
      <c r="K109" s="2" t="s">
        <v>122</v>
      </c>
      <c r="L109" s="47">
        <v>168000</v>
      </c>
      <c r="M109" s="17"/>
    </row>
    <row r="110" spans="1:13" ht="41.4" x14ac:dyDescent="0.3">
      <c r="A110" s="2" t="s">
        <v>17</v>
      </c>
      <c r="B110" s="2" t="s">
        <v>18</v>
      </c>
      <c r="C110" s="2" t="s">
        <v>118</v>
      </c>
      <c r="D110" s="2" t="s">
        <v>119</v>
      </c>
      <c r="E110" s="2" t="s">
        <v>21</v>
      </c>
      <c r="F110" s="3" t="s">
        <v>22</v>
      </c>
      <c r="G110" s="3">
        <v>20</v>
      </c>
      <c r="H110" s="2" t="s">
        <v>27</v>
      </c>
      <c r="I110" s="3" t="s">
        <v>48</v>
      </c>
      <c r="J110" s="2" t="s">
        <v>127</v>
      </c>
      <c r="K110" s="2" t="s">
        <v>122</v>
      </c>
      <c r="L110" s="47">
        <v>817351</v>
      </c>
    </row>
    <row r="111" spans="1:13" ht="41.4" x14ac:dyDescent="0.3">
      <c r="A111" s="2" t="s">
        <v>17</v>
      </c>
      <c r="B111" s="2" t="s">
        <v>18</v>
      </c>
      <c r="C111" s="2" t="s">
        <v>118</v>
      </c>
      <c r="D111" s="2" t="s">
        <v>119</v>
      </c>
      <c r="E111" s="2" t="s">
        <v>21</v>
      </c>
      <c r="F111" s="3" t="s">
        <v>22</v>
      </c>
      <c r="G111" s="3">
        <v>20</v>
      </c>
      <c r="H111" s="2" t="s">
        <v>27</v>
      </c>
      <c r="I111" s="3" t="s">
        <v>128</v>
      </c>
      <c r="J111" s="2" t="s">
        <v>129</v>
      </c>
      <c r="K111" s="2" t="s">
        <v>122</v>
      </c>
      <c r="L111" s="47">
        <v>34432</v>
      </c>
      <c r="M111" s="11"/>
    </row>
    <row r="112" spans="1:13" ht="41.4" x14ac:dyDescent="0.3">
      <c r="A112" s="2" t="s">
        <v>17</v>
      </c>
      <c r="B112" s="2" t="s">
        <v>18</v>
      </c>
      <c r="C112" s="2" t="s">
        <v>118</v>
      </c>
      <c r="D112" s="2" t="s">
        <v>119</v>
      </c>
      <c r="E112" s="2" t="s">
        <v>21</v>
      </c>
      <c r="F112" s="3" t="s">
        <v>22</v>
      </c>
      <c r="G112" s="3">
        <v>20</v>
      </c>
      <c r="H112" s="2" t="s">
        <v>27</v>
      </c>
      <c r="I112" s="14" t="s">
        <v>130</v>
      </c>
      <c r="J112" s="15" t="s">
        <v>131</v>
      </c>
      <c r="K112" s="15" t="s">
        <v>122</v>
      </c>
      <c r="L112" s="48">
        <v>904833</v>
      </c>
      <c r="M112" s="11"/>
    </row>
    <row r="113" spans="1:13" ht="41.4" x14ac:dyDescent="0.3">
      <c r="A113" s="2" t="s">
        <v>17</v>
      </c>
      <c r="B113" s="2" t="s">
        <v>18</v>
      </c>
      <c r="C113" s="2" t="s">
        <v>118</v>
      </c>
      <c r="D113" s="2" t="s">
        <v>119</v>
      </c>
      <c r="E113" s="2" t="s">
        <v>21</v>
      </c>
      <c r="F113" s="3" t="s">
        <v>22</v>
      </c>
      <c r="G113" s="3">
        <v>20</v>
      </c>
      <c r="H113" s="2" t="s">
        <v>27</v>
      </c>
      <c r="J113" s="2" t="s">
        <v>132</v>
      </c>
      <c r="K113" s="2" t="s">
        <v>122</v>
      </c>
      <c r="L113" s="47">
        <v>1489997</v>
      </c>
    </row>
    <row r="114" spans="1:13" ht="41.4" x14ac:dyDescent="0.3">
      <c r="A114" s="2" t="s">
        <v>17</v>
      </c>
      <c r="B114" s="2" t="s">
        <v>18</v>
      </c>
      <c r="C114" s="2" t="s">
        <v>118</v>
      </c>
      <c r="D114" s="2" t="s">
        <v>119</v>
      </c>
      <c r="E114" s="2" t="s">
        <v>21</v>
      </c>
      <c r="F114" s="3" t="s">
        <v>22</v>
      </c>
      <c r="G114" s="3">
        <v>20</v>
      </c>
      <c r="H114" s="2" t="s">
        <v>27</v>
      </c>
      <c r="J114" s="2" t="s">
        <v>133</v>
      </c>
      <c r="K114" s="2" t="s">
        <v>122</v>
      </c>
      <c r="L114" s="47">
        <v>1873750</v>
      </c>
    </row>
    <row r="115" spans="1:13" ht="41.4" x14ac:dyDescent="0.3">
      <c r="A115" s="2" t="s">
        <v>17</v>
      </c>
      <c r="B115" s="2" t="s">
        <v>18</v>
      </c>
      <c r="C115" s="2" t="s">
        <v>118</v>
      </c>
      <c r="D115" s="2" t="s">
        <v>119</v>
      </c>
      <c r="E115" s="2" t="s">
        <v>21</v>
      </c>
      <c r="F115" s="3" t="s">
        <v>22</v>
      </c>
      <c r="G115" s="3">
        <v>20</v>
      </c>
      <c r="H115" s="2" t="s">
        <v>27</v>
      </c>
      <c r="J115" s="10" t="s">
        <v>134</v>
      </c>
      <c r="K115" s="2" t="s">
        <v>122</v>
      </c>
      <c r="L115" s="47">
        <v>475000</v>
      </c>
    </row>
    <row r="116" spans="1:13" ht="55.2" x14ac:dyDescent="0.3">
      <c r="A116" s="2" t="s">
        <v>17</v>
      </c>
      <c r="B116" s="2" t="s">
        <v>18</v>
      </c>
      <c r="C116" s="2" t="s">
        <v>118</v>
      </c>
      <c r="D116" s="2" t="s">
        <v>119</v>
      </c>
      <c r="E116" s="2" t="s">
        <v>21</v>
      </c>
      <c r="F116" s="3" t="s">
        <v>22</v>
      </c>
      <c r="G116" s="3">
        <v>20</v>
      </c>
      <c r="H116" s="2" t="s">
        <v>27</v>
      </c>
      <c r="J116" s="10" t="s">
        <v>135</v>
      </c>
      <c r="K116" s="2" t="s">
        <v>122</v>
      </c>
      <c r="L116" s="47">
        <v>115500</v>
      </c>
    </row>
    <row r="117" spans="1:13" ht="41.4" x14ac:dyDescent="0.3">
      <c r="A117" s="2" t="s">
        <v>17</v>
      </c>
      <c r="B117" s="2" t="s">
        <v>18</v>
      </c>
      <c r="C117" s="2" t="s">
        <v>118</v>
      </c>
      <c r="D117" s="2" t="s">
        <v>136</v>
      </c>
      <c r="E117" s="2" t="s">
        <v>21</v>
      </c>
      <c r="F117" s="3" t="s">
        <v>22</v>
      </c>
      <c r="G117" s="3">
        <v>20</v>
      </c>
      <c r="H117" s="2" t="s">
        <v>27</v>
      </c>
      <c r="J117" s="2" t="s">
        <v>137</v>
      </c>
      <c r="K117" s="2" t="s">
        <v>122</v>
      </c>
      <c r="L117" s="47">
        <v>950000</v>
      </c>
    </row>
    <row r="118" spans="1:13" ht="41.4" x14ac:dyDescent="0.3">
      <c r="A118" s="2" t="s">
        <v>17</v>
      </c>
      <c r="B118" s="2" t="s">
        <v>18</v>
      </c>
      <c r="C118" s="2" t="s">
        <v>118</v>
      </c>
      <c r="D118" s="2" t="s">
        <v>136</v>
      </c>
      <c r="E118" s="2" t="s">
        <v>21</v>
      </c>
      <c r="F118" s="3" t="s">
        <v>22</v>
      </c>
      <c r="G118" s="3">
        <v>20</v>
      </c>
      <c r="H118" s="2" t="s">
        <v>27</v>
      </c>
      <c r="J118" s="2" t="s">
        <v>138</v>
      </c>
      <c r="K118" s="2" t="s">
        <v>122</v>
      </c>
      <c r="L118" s="47">
        <v>4223652</v>
      </c>
    </row>
    <row r="119" spans="1:13" ht="41.4" x14ac:dyDescent="0.3">
      <c r="A119" s="2" t="s">
        <v>17</v>
      </c>
      <c r="B119" s="2" t="s">
        <v>18</v>
      </c>
      <c r="C119" s="2" t="s">
        <v>118</v>
      </c>
      <c r="D119" s="2" t="s">
        <v>136</v>
      </c>
      <c r="E119" s="2" t="s">
        <v>21</v>
      </c>
      <c r="F119" s="3" t="s">
        <v>22</v>
      </c>
      <c r="G119" s="3">
        <v>55</v>
      </c>
      <c r="H119" s="2" t="s">
        <v>35</v>
      </c>
      <c r="J119" s="2" t="s">
        <v>36</v>
      </c>
      <c r="K119" s="2" t="s">
        <v>122</v>
      </c>
      <c r="L119" s="47">
        <v>2425150</v>
      </c>
    </row>
    <row r="120" spans="1:13" ht="41.4" x14ac:dyDescent="0.3">
      <c r="A120" s="2" t="s">
        <v>17</v>
      </c>
      <c r="B120" s="2" t="s">
        <v>18</v>
      </c>
      <c r="C120" s="2" t="s">
        <v>118</v>
      </c>
      <c r="D120" s="2" t="s">
        <v>136</v>
      </c>
      <c r="E120" s="2" t="s">
        <v>21</v>
      </c>
      <c r="F120" s="3" t="s">
        <v>22</v>
      </c>
      <c r="G120" s="3">
        <v>56</v>
      </c>
      <c r="H120" s="2" t="s">
        <v>35</v>
      </c>
      <c r="I120" s="3" t="s">
        <v>37</v>
      </c>
      <c r="J120" s="2" t="s">
        <v>38</v>
      </c>
      <c r="K120" s="2" t="s">
        <v>122</v>
      </c>
      <c r="L120" s="47">
        <v>1429200</v>
      </c>
    </row>
    <row r="121" spans="1:13" ht="55.2" x14ac:dyDescent="0.3">
      <c r="A121" s="2" t="s">
        <v>17</v>
      </c>
      <c r="B121" s="2" t="s">
        <v>18</v>
      </c>
      <c r="C121" s="2" t="s">
        <v>118</v>
      </c>
      <c r="D121" s="2" t="s">
        <v>139</v>
      </c>
      <c r="E121" s="2" t="s">
        <v>21</v>
      </c>
      <c r="F121" s="3" t="s">
        <v>22</v>
      </c>
      <c r="G121" s="3">
        <v>20</v>
      </c>
      <c r="H121" s="2" t="s">
        <v>27</v>
      </c>
      <c r="J121" s="10" t="s">
        <v>140</v>
      </c>
      <c r="K121" s="2" t="s">
        <v>122</v>
      </c>
      <c r="L121" s="47">
        <v>16848004</v>
      </c>
    </row>
    <row r="122" spans="1:13" ht="55.2" x14ac:dyDescent="0.3">
      <c r="A122" s="2" t="s">
        <v>17</v>
      </c>
      <c r="B122" s="2" t="s">
        <v>18</v>
      </c>
      <c r="C122" s="2" t="s">
        <v>118</v>
      </c>
      <c r="D122" s="2" t="s">
        <v>139</v>
      </c>
      <c r="E122" s="2" t="s">
        <v>21</v>
      </c>
      <c r="F122" s="3" t="s">
        <v>22</v>
      </c>
      <c r="G122" s="3">
        <v>20</v>
      </c>
      <c r="H122" s="2" t="s">
        <v>27</v>
      </c>
      <c r="J122" s="10" t="s">
        <v>141</v>
      </c>
      <c r="K122" s="2" t="s">
        <v>122</v>
      </c>
      <c r="L122" s="49">
        <v>358281</v>
      </c>
    </row>
    <row r="123" spans="1:13" ht="55.2" x14ac:dyDescent="0.3">
      <c r="A123" s="2" t="s">
        <v>17</v>
      </c>
      <c r="B123" s="2" t="s">
        <v>18</v>
      </c>
      <c r="C123" s="2" t="s">
        <v>118</v>
      </c>
      <c r="D123" s="2" t="s">
        <v>139</v>
      </c>
      <c r="E123" s="2" t="s">
        <v>21</v>
      </c>
      <c r="F123" s="3" t="s">
        <v>22</v>
      </c>
      <c r="G123" s="3">
        <v>20</v>
      </c>
      <c r="H123" s="2" t="s">
        <v>27</v>
      </c>
      <c r="I123" s="3" t="s">
        <v>48</v>
      </c>
      <c r="J123" s="10" t="s">
        <v>142</v>
      </c>
      <c r="K123" s="2" t="s">
        <v>122</v>
      </c>
      <c r="L123" s="49">
        <v>654229</v>
      </c>
    </row>
    <row r="124" spans="1:13" ht="55.2" x14ac:dyDescent="0.3">
      <c r="A124" s="2" t="s">
        <v>17</v>
      </c>
      <c r="B124" s="2" t="s">
        <v>18</v>
      </c>
      <c r="C124" s="2" t="s">
        <v>118</v>
      </c>
      <c r="D124" s="2" t="s">
        <v>139</v>
      </c>
      <c r="E124" s="2" t="s">
        <v>21</v>
      </c>
      <c r="F124" s="3" t="s">
        <v>22</v>
      </c>
      <c r="G124" s="3">
        <v>20</v>
      </c>
      <c r="H124" s="2" t="s">
        <v>27</v>
      </c>
      <c r="I124" s="3" t="s">
        <v>48</v>
      </c>
      <c r="J124" s="10" t="s">
        <v>143</v>
      </c>
      <c r="K124" s="2" t="s">
        <v>122</v>
      </c>
      <c r="L124" s="49">
        <v>455231</v>
      </c>
    </row>
    <row r="125" spans="1:13" ht="55.2" x14ac:dyDescent="0.3">
      <c r="A125" s="2" t="s">
        <v>17</v>
      </c>
      <c r="B125" s="2" t="s">
        <v>18</v>
      </c>
      <c r="C125" s="2" t="s">
        <v>118</v>
      </c>
      <c r="D125" s="2" t="s">
        <v>139</v>
      </c>
      <c r="E125" s="2" t="s">
        <v>21</v>
      </c>
      <c r="F125" s="3" t="s">
        <v>22</v>
      </c>
      <c r="G125" s="3">
        <v>20</v>
      </c>
      <c r="H125" s="2" t="s">
        <v>27</v>
      </c>
      <c r="I125" s="3" t="s">
        <v>48</v>
      </c>
      <c r="J125" s="10" t="s">
        <v>144</v>
      </c>
      <c r="K125" s="2" t="s">
        <v>122</v>
      </c>
      <c r="L125" s="49">
        <v>397684</v>
      </c>
    </row>
    <row r="126" spans="1:13" ht="55.2" x14ac:dyDescent="0.3">
      <c r="A126" s="2" t="s">
        <v>17</v>
      </c>
      <c r="B126" s="2" t="s">
        <v>18</v>
      </c>
      <c r="C126" s="2" t="s">
        <v>118</v>
      </c>
      <c r="D126" s="2" t="s">
        <v>139</v>
      </c>
      <c r="E126" s="2" t="s">
        <v>21</v>
      </c>
      <c r="F126" s="3" t="s">
        <v>22</v>
      </c>
      <c r="G126" s="3">
        <v>20</v>
      </c>
      <c r="H126" s="2" t="s">
        <v>27</v>
      </c>
      <c r="I126" s="3" t="s">
        <v>48</v>
      </c>
      <c r="J126" s="10" t="s">
        <v>145</v>
      </c>
      <c r="K126" s="2" t="s">
        <v>122</v>
      </c>
      <c r="L126" s="49">
        <v>5542506</v>
      </c>
    </row>
    <row r="127" spans="1:13" ht="55.2" x14ac:dyDescent="0.3">
      <c r="A127" s="2" t="s">
        <v>17</v>
      </c>
      <c r="B127" s="2" t="s">
        <v>18</v>
      </c>
      <c r="C127" s="2" t="s">
        <v>118</v>
      </c>
      <c r="D127" s="2" t="s">
        <v>139</v>
      </c>
      <c r="E127" s="2" t="s">
        <v>21</v>
      </c>
      <c r="F127" s="3" t="s">
        <v>22</v>
      </c>
      <c r="G127" s="3">
        <v>20</v>
      </c>
      <c r="H127" s="2" t="s">
        <v>27</v>
      </c>
      <c r="I127" s="3" t="s">
        <v>48</v>
      </c>
      <c r="J127" s="10" t="s">
        <v>146</v>
      </c>
      <c r="K127" s="2" t="s">
        <v>122</v>
      </c>
      <c r="L127" s="49">
        <v>2902319</v>
      </c>
    </row>
    <row r="128" spans="1:13" ht="55.2" x14ac:dyDescent="0.3">
      <c r="A128" s="2" t="s">
        <v>17</v>
      </c>
      <c r="B128" s="2" t="s">
        <v>18</v>
      </c>
      <c r="C128" s="2" t="s">
        <v>118</v>
      </c>
      <c r="D128" s="2" t="s">
        <v>139</v>
      </c>
      <c r="E128" s="2" t="s">
        <v>21</v>
      </c>
      <c r="F128" s="3" t="s">
        <v>22</v>
      </c>
      <c r="G128" s="3">
        <v>20</v>
      </c>
      <c r="H128" s="2" t="s">
        <v>27</v>
      </c>
      <c r="I128" s="3" t="s">
        <v>48</v>
      </c>
      <c r="J128" s="10" t="s">
        <v>147</v>
      </c>
      <c r="K128" s="2" t="s">
        <v>122</v>
      </c>
      <c r="L128" s="49">
        <v>1198557</v>
      </c>
      <c r="M128" s="11"/>
    </row>
    <row r="129" spans="1:13" ht="55.2" x14ac:dyDescent="0.3">
      <c r="A129" s="2" t="s">
        <v>17</v>
      </c>
      <c r="B129" s="2" t="s">
        <v>18</v>
      </c>
      <c r="C129" s="2" t="s">
        <v>118</v>
      </c>
      <c r="D129" s="2" t="s">
        <v>139</v>
      </c>
      <c r="E129" s="2" t="s">
        <v>21</v>
      </c>
      <c r="F129" s="3" t="s">
        <v>22</v>
      </c>
      <c r="G129" s="3">
        <v>20</v>
      </c>
      <c r="H129" s="2" t="s">
        <v>27</v>
      </c>
      <c r="I129" s="3" t="s">
        <v>48</v>
      </c>
      <c r="J129" s="10" t="s">
        <v>148</v>
      </c>
      <c r="K129" s="2" t="s">
        <v>122</v>
      </c>
      <c r="L129" s="49">
        <v>154016</v>
      </c>
    </row>
    <row r="130" spans="1:13" ht="55.2" x14ac:dyDescent="0.3">
      <c r="A130" s="2" t="s">
        <v>17</v>
      </c>
      <c r="B130" s="2" t="s">
        <v>18</v>
      </c>
      <c r="C130" s="2" t="s">
        <v>118</v>
      </c>
      <c r="D130" s="2" t="s">
        <v>139</v>
      </c>
      <c r="E130" s="2" t="s">
        <v>21</v>
      </c>
      <c r="F130" s="3" t="s">
        <v>22</v>
      </c>
      <c r="G130" s="3">
        <v>20</v>
      </c>
      <c r="H130" s="2" t="s">
        <v>27</v>
      </c>
      <c r="I130" s="3" t="s">
        <v>48</v>
      </c>
      <c r="J130" s="10" t="s">
        <v>149</v>
      </c>
      <c r="K130" s="2" t="s">
        <v>122</v>
      </c>
      <c r="L130" s="49">
        <v>630140</v>
      </c>
    </row>
    <row r="131" spans="1:13" ht="55.2" x14ac:dyDescent="0.3">
      <c r="A131" s="2" t="s">
        <v>17</v>
      </c>
      <c r="B131" s="2" t="s">
        <v>18</v>
      </c>
      <c r="C131" s="2" t="s">
        <v>118</v>
      </c>
      <c r="D131" s="2" t="s">
        <v>139</v>
      </c>
      <c r="E131" s="2" t="s">
        <v>21</v>
      </c>
      <c r="F131" s="3" t="s">
        <v>22</v>
      </c>
      <c r="G131" s="3">
        <v>20</v>
      </c>
      <c r="H131" s="2" t="s">
        <v>27</v>
      </c>
      <c r="I131" s="3" t="s">
        <v>48</v>
      </c>
      <c r="J131" s="10" t="s">
        <v>150</v>
      </c>
      <c r="K131" s="2" t="s">
        <v>122</v>
      </c>
      <c r="L131" s="49">
        <v>403816</v>
      </c>
    </row>
    <row r="132" spans="1:13" ht="55.2" x14ac:dyDescent="0.3">
      <c r="A132" s="2" t="s">
        <v>17</v>
      </c>
      <c r="B132" s="2" t="s">
        <v>18</v>
      </c>
      <c r="C132" s="2" t="s">
        <v>118</v>
      </c>
      <c r="D132" s="2" t="s">
        <v>139</v>
      </c>
      <c r="E132" s="2" t="s">
        <v>21</v>
      </c>
      <c r="F132" s="3" t="s">
        <v>22</v>
      </c>
      <c r="G132" s="3">
        <v>20</v>
      </c>
      <c r="H132" s="2" t="s">
        <v>27</v>
      </c>
      <c r="J132" s="10" t="s">
        <v>151</v>
      </c>
      <c r="K132" s="2" t="s">
        <v>122</v>
      </c>
      <c r="L132" s="47">
        <v>20000</v>
      </c>
    </row>
    <row r="133" spans="1:13" ht="55.2" x14ac:dyDescent="0.3">
      <c r="A133" s="2" t="s">
        <v>17</v>
      </c>
      <c r="B133" s="2" t="s">
        <v>18</v>
      </c>
      <c r="C133" s="2" t="s">
        <v>118</v>
      </c>
      <c r="D133" s="2" t="s">
        <v>139</v>
      </c>
      <c r="E133" s="2" t="s">
        <v>21</v>
      </c>
      <c r="F133" s="3" t="s">
        <v>22</v>
      </c>
      <c r="G133" s="3">
        <v>20</v>
      </c>
      <c r="H133" s="2" t="s">
        <v>27</v>
      </c>
      <c r="J133" s="10" t="s">
        <v>152</v>
      </c>
      <c r="K133" s="2" t="s">
        <v>122</v>
      </c>
      <c r="L133" s="47">
        <v>7600</v>
      </c>
    </row>
    <row r="134" spans="1:13" ht="55.2" x14ac:dyDescent="0.3">
      <c r="A134" s="2" t="s">
        <v>17</v>
      </c>
      <c r="B134" s="2" t="s">
        <v>18</v>
      </c>
      <c r="C134" s="2" t="s">
        <v>118</v>
      </c>
      <c r="D134" s="2" t="s">
        <v>139</v>
      </c>
      <c r="E134" s="2" t="s">
        <v>21</v>
      </c>
      <c r="F134" s="3" t="s">
        <v>22</v>
      </c>
      <c r="G134" s="3">
        <v>20</v>
      </c>
      <c r="H134" s="2" t="s">
        <v>27</v>
      </c>
      <c r="J134" s="10" t="s">
        <v>153</v>
      </c>
      <c r="K134" s="2" t="s">
        <v>122</v>
      </c>
      <c r="L134" s="47">
        <v>104600</v>
      </c>
    </row>
    <row r="135" spans="1:13" ht="55.2" x14ac:dyDescent="0.3">
      <c r="A135" s="2" t="s">
        <v>17</v>
      </c>
      <c r="B135" s="2" t="s">
        <v>18</v>
      </c>
      <c r="C135" s="2" t="s">
        <v>118</v>
      </c>
      <c r="D135" s="2" t="s">
        <v>139</v>
      </c>
      <c r="E135" s="2" t="s">
        <v>21</v>
      </c>
      <c r="F135" s="3" t="s">
        <v>22</v>
      </c>
      <c r="G135" s="3">
        <v>20</v>
      </c>
      <c r="H135" s="2" t="s">
        <v>27</v>
      </c>
      <c r="J135" s="10" t="s">
        <v>154</v>
      </c>
      <c r="K135" s="2" t="s">
        <v>122</v>
      </c>
      <c r="L135" s="47">
        <v>80000</v>
      </c>
    </row>
    <row r="136" spans="1:13" ht="55.2" x14ac:dyDescent="0.3">
      <c r="A136" s="2" t="s">
        <v>17</v>
      </c>
      <c r="B136" s="2" t="s">
        <v>18</v>
      </c>
      <c r="C136" s="2" t="s">
        <v>118</v>
      </c>
      <c r="D136" s="2" t="s">
        <v>139</v>
      </c>
      <c r="E136" s="2" t="s">
        <v>21</v>
      </c>
      <c r="F136" s="3" t="s">
        <v>22</v>
      </c>
      <c r="G136" s="3">
        <v>20</v>
      </c>
      <c r="H136" s="2" t="s">
        <v>27</v>
      </c>
      <c r="J136" s="10" t="s">
        <v>155</v>
      </c>
      <c r="K136" s="2" t="s">
        <v>122</v>
      </c>
      <c r="L136" s="47">
        <v>5000</v>
      </c>
    </row>
    <row r="137" spans="1:13" ht="55.2" x14ac:dyDescent="0.3">
      <c r="A137" s="2" t="s">
        <v>17</v>
      </c>
      <c r="B137" s="2" t="s">
        <v>18</v>
      </c>
      <c r="C137" s="2" t="s">
        <v>118</v>
      </c>
      <c r="D137" s="2" t="s">
        <v>139</v>
      </c>
      <c r="E137" s="2" t="s">
        <v>21</v>
      </c>
      <c r="F137" s="3" t="s">
        <v>22</v>
      </c>
      <c r="G137" s="3">
        <v>20</v>
      </c>
      <c r="H137" s="2" t="s">
        <v>27</v>
      </c>
      <c r="J137" s="10" t="s">
        <v>156</v>
      </c>
      <c r="K137" s="2" t="s">
        <v>122</v>
      </c>
      <c r="L137" s="47">
        <v>29000</v>
      </c>
    </row>
    <row r="138" spans="1:13" ht="55.2" x14ac:dyDescent="0.3">
      <c r="A138" s="2" t="s">
        <v>17</v>
      </c>
      <c r="B138" s="2" t="s">
        <v>18</v>
      </c>
      <c r="C138" s="2" t="s">
        <v>118</v>
      </c>
      <c r="D138" s="2" t="s">
        <v>139</v>
      </c>
      <c r="E138" s="2" t="s">
        <v>21</v>
      </c>
      <c r="F138" s="3" t="s">
        <v>22</v>
      </c>
      <c r="G138" s="3">
        <v>20</v>
      </c>
      <c r="H138" s="2" t="s">
        <v>27</v>
      </c>
      <c r="J138" s="10" t="s">
        <v>157</v>
      </c>
      <c r="K138" s="2" t="s">
        <v>122</v>
      </c>
      <c r="L138" s="47">
        <v>73000</v>
      </c>
    </row>
    <row r="139" spans="1:13" ht="55.2" x14ac:dyDescent="0.3">
      <c r="A139" s="2" t="s">
        <v>17</v>
      </c>
      <c r="B139" s="2" t="s">
        <v>18</v>
      </c>
      <c r="C139" s="2" t="s">
        <v>118</v>
      </c>
      <c r="D139" s="2" t="s">
        <v>139</v>
      </c>
      <c r="E139" s="2" t="s">
        <v>21</v>
      </c>
      <c r="F139" s="3" t="s">
        <v>22</v>
      </c>
      <c r="G139" s="3">
        <v>20</v>
      </c>
      <c r="H139" s="2" t="s">
        <v>27</v>
      </c>
      <c r="J139" s="10" t="s">
        <v>158</v>
      </c>
      <c r="K139" s="2" t="s">
        <v>122</v>
      </c>
      <c r="L139" s="47">
        <v>41000</v>
      </c>
    </row>
    <row r="140" spans="1:13" ht="55.2" x14ac:dyDescent="0.3">
      <c r="A140" s="2" t="s">
        <v>17</v>
      </c>
      <c r="B140" s="2" t="s">
        <v>18</v>
      </c>
      <c r="C140" s="2" t="s">
        <v>118</v>
      </c>
      <c r="D140" s="2" t="s">
        <v>139</v>
      </c>
      <c r="E140" s="2" t="s">
        <v>21</v>
      </c>
      <c r="F140" s="3" t="s">
        <v>22</v>
      </c>
      <c r="G140" s="3">
        <v>20</v>
      </c>
      <c r="H140" s="2" t="s">
        <v>27</v>
      </c>
      <c r="J140" s="10" t="s">
        <v>159</v>
      </c>
      <c r="K140" s="2" t="s">
        <v>122</v>
      </c>
      <c r="L140" s="47">
        <v>124647</v>
      </c>
    </row>
    <row r="141" spans="1:13" ht="55.2" x14ac:dyDescent="0.3">
      <c r="A141" s="2" t="s">
        <v>17</v>
      </c>
      <c r="B141" s="2" t="s">
        <v>18</v>
      </c>
      <c r="C141" s="2" t="s">
        <v>118</v>
      </c>
      <c r="D141" s="2" t="s">
        <v>139</v>
      </c>
      <c r="E141" s="2" t="s">
        <v>21</v>
      </c>
      <c r="F141" s="3" t="s">
        <v>22</v>
      </c>
      <c r="G141" s="3">
        <v>20</v>
      </c>
      <c r="H141" s="2" t="s">
        <v>27</v>
      </c>
      <c r="J141" s="10" t="s">
        <v>160</v>
      </c>
      <c r="K141" s="2" t="s">
        <v>122</v>
      </c>
      <c r="L141" s="47">
        <v>70000</v>
      </c>
      <c r="M141" s="11"/>
    </row>
    <row r="142" spans="1:13" ht="55.2" x14ac:dyDescent="0.3">
      <c r="A142" s="2" t="s">
        <v>17</v>
      </c>
      <c r="B142" s="2" t="s">
        <v>18</v>
      </c>
      <c r="C142" s="2" t="s">
        <v>118</v>
      </c>
      <c r="D142" s="2" t="s">
        <v>139</v>
      </c>
      <c r="E142" s="2" t="s">
        <v>21</v>
      </c>
      <c r="F142" s="3" t="s">
        <v>22</v>
      </c>
      <c r="G142" s="3">
        <v>20</v>
      </c>
      <c r="H142" s="2" t="s">
        <v>27</v>
      </c>
      <c r="I142" s="3" t="s">
        <v>161</v>
      </c>
      <c r="J142" s="2" t="s">
        <v>162</v>
      </c>
      <c r="K142" s="2" t="s">
        <v>122</v>
      </c>
      <c r="L142" s="47">
        <v>48000</v>
      </c>
    </row>
    <row r="143" spans="1:13" ht="55.2" x14ac:dyDescent="0.3">
      <c r="A143" s="2" t="s">
        <v>17</v>
      </c>
      <c r="B143" s="2" t="s">
        <v>18</v>
      </c>
      <c r="C143" s="2" t="s">
        <v>118</v>
      </c>
      <c r="D143" s="2" t="s">
        <v>139</v>
      </c>
      <c r="E143" s="2" t="s">
        <v>21</v>
      </c>
      <c r="F143" s="3" t="s">
        <v>22</v>
      </c>
      <c r="G143" s="3">
        <v>20</v>
      </c>
      <c r="H143" s="2" t="s">
        <v>27</v>
      </c>
      <c r="J143" s="2" t="s">
        <v>163</v>
      </c>
      <c r="K143" s="2" t="s">
        <v>122</v>
      </c>
      <c r="L143" s="47">
        <v>8123</v>
      </c>
    </row>
    <row r="144" spans="1:13" ht="55.2" x14ac:dyDescent="0.3">
      <c r="A144" s="2" t="s">
        <v>17</v>
      </c>
      <c r="B144" s="2" t="s">
        <v>18</v>
      </c>
      <c r="C144" s="2" t="s">
        <v>118</v>
      </c>
      <c r="D144" s="2" t="s">
        <v>139</v>
      </c>
      <c r="E144" s="2" t="s">
        <v>21</v>
      </c>
      <c r="F144" s="3" t="s">
        <v>22</v>
      </c>
      <c r="G144" s="3">
        <v>20</v>
      </c>
      <c r="H144" s="2" t="s">
        <v>27</v>
      </c>
      <c r="J144" s="2" t="s">
        <v>164</v>
      </c>
      <c r="K144" s="2" t="s">
        <v>122</v>
      </c>
      <c r="L144" s="47">
        <v>62365</v>
      </c>
    </row>
    <row r="145" spans="1:12" ht="55.2" x14ac:dyDescent="0.3">
      <c r="A145" s="2" t="s">
        <v>17</v>
      </c>
      <c r="B145" s="2" t="s">
        <v>18</v>
      </c>
      <c r="C145" s="2" t="s">
        <v>118</v>
      </c>
      <c r="D145" s="2" t="s">
        <v>139</v>
      </c>
      <c r="E145" s="2" t="s">
        <v>21</v>
      </c>
      <c r="F145" s="3" t="s">
        <v>22</v>
      </c>
      <c r="G145" s="3">
        <v>20</v>
      </c>
      <c r="H145" s="2" t="s">
        <v>27</v>
      </c>
      <c r="J145" s="2" t="s">
        <v>135</v>
      </c>
      <c r="K145" s="2" t="s">
        <v>122</v>
      </c>
      <c r="L145" s="47">
        <v>234500</v>
      </c>
    </row>
    <row r="146" spans="1:12" ht="55.2" x14ac:dyDescent="0.3">
      <c r="A146" s="2" t="s">
        <v>17</v>
      </c>
      <c r="B146" s="2" t="s">
        <v>18</v>
      </c>
      <c r="C146" s="2" t="s">
        <v>118</v>
      </c>
      <c r="D146" s="2" t="s">
        <v>139</v>
      </c>
      <c r="E146" s="2" t="s">
        <v>21</v>
      </c>
      <c r="F146" s="3" t="s">
        <v>22</v>
      </c>
      <c r="G146" s="3">
        <v>40</v>
      </c>
      <c r="H146" s="2" t="s">
        <v>27</v>
      </c>
      <c r="J146" s="2" t="s">
        <v>165</v>
      </c>
      <c r="K146" s="2" t="s">
        <v>166</v>
      </c>
      <c r="L146" s="47">
        <v>177352</v>
      </c>
    </row>
    <row r="147" spans="1:12" ht="55.2" x14ac:dyDescent="0.3">
      <c r="A147" s="2" t="s">
        <v>17</v>
      </c>
      <c r="B147" s="2" t="s">
        <v>18</v>
      </c>
      <c r="C147" s="2" t="s">
        <v>118</v>
      </c>
      <c r="D147" s="2" t="s">
        <v>139</v>
      </c>
      <c r="E147" s="2" t="s">
        <v>21</v>
      </c>
      <c r="F147" s="3" t="s">
        <v>22</v>
      </c>
      <c r="G147" s="3">
        <v>40</v>
      </c>
      <c r="H147" s="2" t="s">
        <v>167</v>
      </c>
      <c r="J147" s="2" t="s">
        <v>165</v>
      </c>
      <c r="K147" s="2" t="s">
        <v>166</v>
      </c>
      <c r="L147" s="48">
        <v>53996</v>
      </c>
    </row>
    <row r="148" spans="1:12" ht="55.2" x14ac:dyDescent="0.3">
      <c r="A148" s="2" t="s">
        <v>17</v>
      </c>
      <c r="B148" s="2" t="s">
        <v>18</v>
      </c>
      <c r="C148" s="2" t="s">
        <v>118</v>
      </c>
      <c r="D148" s="2" t="s">
        <v>139</v>
      </c>
      <c r="E148" s="2" t="s">
        <v>21</v>
      </c>
      <c r="F148" s="3" t="s">
        <v>22</v>
      </c>
      <c r="G148" s="3">
        <v>40</v>
      </c>
      <c r="H148" s="2" t="s">
        <v>109</v>
      </c>
      <c r="J148" s="2" t="s">
        <v>165</v>
      </c>
      <c r="K148" s="2" t="s">
        <v>166</v>
      </c>
      <c r="L148" s="47">
        <f>84506-53996</f>
        <v>30510</v>
      </c>
    </row>
    <row r="149" spans="1:12" ht="41.4" x14ac:dyDescent="0.3">
      <c r="A149" s="2" t="s">
        <v>17</v>
      </c>
      <c r="B149" s="2" t="s">
        <v>18</v>
      </c>
      <c r="C149" s="2" t="s">
        <v>41</v>
      </c>
      <c r="D149" s="2" t="s">
        <v>168</v>
      </c>
      <c r="E149" s="2" t="s">
        <v>21</v>
      </c>
      <c r="F149" s="3" t="s">
        <v>22</v>
      </c>
      <c r="G149" s="3">
        <v>20</v>
      </c>
      <c r="H149" s="2" t="s">
        <v>109</v>
      </c>
      <c r="J149" s="2" t="s">
        <v>110</v>
      </c>
      <c r="K149" s="2" t="s">
        <v>46</v>
      </c>
      <c r="L149" s="47">
        <v>19000</v>
      </c>
    </row>
    <row r="150" spans="1:12" ht="41.4" x14ac:dyDescent="0.3">
      <c r="A150" s="2" t="s">
        <v>17</v>
      </c>
      <c r="B150" s="2" t="s">
        <v>18</v>
      </c>
      <c r="C150" s="2" t="s">
        <v>41</v>
      </c>
      <c r="D150" s="2" t="s">
        <v>168</v>
      </c>
      <c r="E150" s="2" t="s">
        <v>21</v>
      </c>
      <c r="F150" s="3" t="s">
        <v>22</v>
      </c>
      <c r="G150" s="3">
        <v>40</v>
      </c>
      <c r="H150" s="2" t="s">
        <v>508</v>
      </c>
      <c r="I150" s="3" t="s">
        <v>161</v>
      </c>
      <c r="J150" s="2" t="s">
        <v>169</v>
      </c>
      <c r="K150" s="2" t="s">
        <v>166</v>
      </c>
      <c r="L150" s="47">
        <v>100000</v>
      </c>
    </row>
    <row r="151" spans="1:12" ht="41.4" x14ac:dyDescent="0.3">
      <c r="A151" s="2" t="s">
        <v>17</v>
      </c>
      <c r="B151" s="2" t="s">
        <v>18</v>
      </c>
      <c r="C151" s="2" t="s">
        <v>41</v>
      </c>
      <c r="D151" s="2" t="s">
        <v>168</v>
      </c>
      <c r="E151" s="2" t="s">
        <v>21</v>
      </c>
      <c r="F151" s="3" t="s">
        <v>22</v>
      </c>
      <c r="G151" s="3">
        <v>40</v>
      </c>
      <c r="H151" s="2" t="s">
        <v>27</v>
      </c>
      <c r="J151" s="2" t="s">
        <v>169</v>
      </c>
      <c r="K151" s="2" t="s">
        <v>166</v>
      </c>
      <c r="L151" s="47">
        <v>2582400</v>
      </c>
    </row>
    <row r="152" spans="1:12" ht="41.4" x14ac:dyDescent="0.3">
      <c r="A152" s="2" t="s">
        <v>17</v>
      </c>
      <c r="B152" s="2" t="s">
        <v>18</v>
      </c>
      <c r="C152" s="2" t="s">
        <v>41</v>
      </c>
      <c r="D152" s="2" t="s">
        <v>168</v>
      </c>
      <c r="E152" s="2" t="s">
        <v>21</v>
      </c>
      <c r="F152" s="3" t="s">
        <v>22</v>
      </c>
      <c r="G152" s="3">
        <v>40</v>
      </c>
      <c r="H152" s="2" t="s">
        <v>167</v>
      </c>
      <c r="J152" s="2" t="s">
        <v>169</v>
      </c>
      <c r="K152" s="2" t="s">
        <v>166</v>
      </c>
      <c r="L152" s="48">
        <v>36530</v>
      </c>
    </row>
    <row r="153" spans="1:12" ht="82.8" x14ac:dyDescent="0.3">
      <c r="A153" s="2" t="s">
        <v>17</v>
      </c>
      <c r="B153" s="2" t="s">
        <v>18</v>
      </c>
      <c r="C153" s="2" t="s">
        <v>41</v>
      </c>
      <c r="D153" s="2" t="s">
        <v>170</v>
      </c>
      <c r="E153" s="2" t="s">
        <v>21</v>
      </c>
      <c r="F153" s="3" t="s">
        <v>22</v>
      </c>
      <c r="G153" s="3">
        <v>20</v>
      </c>
      <c r="H153" s="2" t="s">
        <v>27</v>
      </c>
      <c r="J153" s="2" t="s">
        <v>541</v>
      </c>
      <c r="K153" s="10" t="s">
        <v>171</v>
      </c>
      <c r="L153" s="47">
        <v>325700</v>
      </c>
    </row>
    <row r="154" spans="1:12" ht="82.8" x14ac:dyDescent="0.3">
      <c r="A154" s="2" t="s">
        <v>17</v>
      </c>
      <c r="B154" s="2" t="s">
        <v>18</v>
      </c>
      <c r="C154" s="2" t="s">
        <v>41</v>
      </c>
      <c r="D154" s="2" t="s">
        <v>170</v>
      </c>
      <c r="E154" s="2" t="s">
        <v>21</v>
      </c>
      <c r="F154" s="3" t="s">
        <v>22</v>
      </c>
      <c r="G154" s="3">
        <v>20</v>
      </c>
      <c r="H154" s="2" t="s">
        <v>27</v>
      </c>
      <c r="J154" s="2" t="s">
        <v>542</v>
      </c>
      <c r="K154" s="10" t="s">
        <v>171</v>
      </c>
      <c r="L154" s="47">
        <v>220000</v>
      </c>
    </row>
    <row r="155" spans="1:12" ht="82.8" x14ac:dyDescent="0.3">
      <c r="A155" s="2" t="s">
        <v>17</v>
      </c>
      <c r="B155" s="2" t="s">
        <v>18</v>
      </c>
      <c r="C155" s="2" t="s">
        <v>41</v>
      </c>
      <c r="D155" s="2" t="s">
        <v>170</v>
      </c>
      <c r="E155" s="2" t="s">
        <v>21</v>
      </c>
      <c r="F155" s="3" t="s">
        <v>22</v>
      </c>
      <c r="G155" s="3">
        <v>20</v>
      </c>
      <c r="H155" s="2" t="s">
        <v>27</v>
      </c>
      <c r="J155" s="2" t="s">
        <v>172</v>
      </c>
      <c r="K155" s="10" t="s">
        <v>171</v>
      </c>
      <c r="L155" s="47">
        <v>100000</v>
      </c>
    </row>
    <row r="156" spans="1:12" ht="82.8" x14ac:dyDescent="0.3">
      <c r="A156" s="2" t="s">
        <v>17</v>
      </c>
      <c r="B156" s="2" t="s">
        <v>18</v>
      </c>
      <c r="C156" s="2" t="s">
        <v>41</v>
      </c>
      <c r="D156" s="2" t="s">
        <v>170</v>
      </c>
      <c r="E156" s="2" t="s">
        <v>21</v>
      </c>
      <c r="F156" s="3" t="s">
        <v>22</v>
      </c>
      <c r="G156" s="3">
        <v>20</v>
      </c>
      <c r="H156" s="2" t="s">
        <v>27</v>
      </c>
      <c r="J156" s="2" t="s">
        <v>173</v>
      </c>
      <c r="K156" s="10" t="s">
        <v>171</v>
      </c>
      <c r="L156" s="47">
        <v>15000</v>
      </c>
    </row>
    <row r="157" spans="1:12" ht="82.8" x14ac:dyDescent="0.3">
      <c r="A157" s="2" t="s">
        <v>17</v>
      </c>
      <c r="B157" s="2" t="s">
        <v>18</v>
      </c>
      <c r="C157" s="2" t="s">
        <v>41</v>
      </c>
      <c r="D157" s="2" t="s">
        <v>170</v>
      </c>
      <c r="E157" s="2" t="s">
        <v>21</v>
      </c>
      <c r="F157" s="3" t="s">
        <v>22</v>
      </c>
      <c r="G157" s="3">
        <v>20</v>
      </c>
      <c r="H157" s="2" t="s">
        <v>27</v>
      </c>
      <c r="J157" s="2" t="s">
        <v>174</v>
      </c>
      <c r="K157" s="10" t="s">
        <v>171</v>
      </c>
      <c r="L157" s="47">
        <v>150000</v>
      </c>
    </row>
    <row r="158" spans="1:12" ht="82.8" x14ac:dyDescent="0.3">
      <c r="A158" s="2" t="s">
        <v>17</v>
      </c>
      <c r="B158" s="2" t="s">
        <v>18</v>
      </c>
      <c r="C158" s="2" t="s">
        <v>41</v>
      </c>
      <c r="D158" s="2" t="s">
        <v>170</v>
      </c>
      <c r="E158" s="2" t="s">
        <v>21</v>
      </c>
      <c r="F158" s="3" t="s">
        <v>22</v>
      </c>
      <c r="G158" s="3">
        <v>20</v>
      </c>
      <c r="H158" s="2" t="s">
        <v>27</v>
      </c>
      <c r="J158" s="2" t="s">
        <v>175</v>
      </c>
      <c r="K158" s="10" t="s">
        <v>171</v>
      </c>
      <c r="L158" s="47">
        <v>148641</v>
      </c>
    </row>
    <row r="159" spans="1:12" ht="82.8" x14ac:dyDescent="0.3">
      <c r="A159" s="2" t="s">
        <v>17</v>
      </c>
      <c r="B159" s="2" t="s">
        <v>18</v>
      </c>
      <c r="C159" s="2" t="s">
        <v>41</v>
      </c>
      <c r="D159" s="2" t="s">
        <v>170</v>
      </c>
      <c r="E159" s="2" t="s">
        <v>21</v>
      </c>
      <c r="F159" s="3" t="s">
        <v>22</v>
      </c>
      <c r="G159" s="3">
        <v>20</v>
      </c>
      <c r="H159" s="2" t="s">
        <v>27</v>
      </c>
      <c r="J159" s="2" t="s">
        <v>176</v>
      </c>
      <c r="K159" s="10" t="s">
        <v>171</v>
      </c>
      <c r="L159" s="47">
        <v>36000</v>
      </c>
    </row>
    <row r="160" spans="1:12" ht="82.8" x14ac:dyDescent="0.3">
      <c r="A160" s="2" t="s">
        <v>17</v>
      </c>
      <c r="B160" s="2" t="s">
        <v>18</v>
      </c>
      <c r="C160" s="2" t="s">
        <v>41</v>
      </c>
      <c r="D160" s="2" t="s">
        <v>170</v>
      </c>
      <c r="E160" s="2" t="s">
        <v>21</v>
      </c>
      <c r="F160" s="3" t="s">
        <v>22</v>
      </c>
      <c r="G160" s="3">
        <v>20</v>
      </c>
      <c r="H160" s="2" t="s">
        <v>27</v>
      </c>
      <c r="I160" s="3" t="s">
        <v>177</v>
      </c>
      <c r="J160" s="2" t="s">
        <v>178</v>
      </c>
      <c r="K160" s="10" t="s">
        <v>171</v>
      </c>
      <c r="L160" s="47">
        <v>544400</v>
      </c>
    </row>
    <row r="161" spans="1:13" ht="41.4" x14ac:dyDescent="0.3">
      <c r="A161" s="2" t="s">
        <v>17</v>
      </c>
      <c r="B161" s="2" t="s">
        <v>18</v>
      </c>
      <c r="C161" s="2" t="s">
        <v>41</v>
      </c>
      <c r="D161" s="2" t="s">
        <v>170</v>
      </c>
      <c r="E161" s="2" t="s">
        <v>21</v>
      </c>
      <c r="F161" s="3" t="s">
        <v>22</v>
      </c>
      <c r="G161" s="3">
        <v>20</v>
      </c>
      <c r="H161" s="2" t="s">
        <v>109</v>
      </c>
      <c r="J161" s="2" t="s">
        <v>110</v>
      </c>
      <c r="K161" s="2" t="s">
        <v>46</v>
      </c>
      <c r="L161" s="47">
        <v>913135</v>
      </c>
    </row>
    <row r="162" spans="1:13" ht="41.4" x14ac:dyDescent="0.3">
      <c r="A162" s="2" t="s">
        <v>17</v>
      </c>
      <c r="B162" s="2" t="s">
        <v>18</v>
      </c>
      <c r="C162" s="2" t="s">
        <v>41</v>
      </c>
      <c r="D162" s="2" t="s">
        <v>170</v>
      </c>
      <c r="E162" s="2" t="s">
        <v>21</v>
      </c>
      <c r="F162" s="3" t="s">
        <v>22</v>
      </c>
      <c r="G162" s="13">
        <v>40</v>
      </c>
      <c r="H162" s="2" t="s">
        <v>109</v>
      </c>
      <c r="J162" s="2" t="s">
        <v>179</v>
      </c>
      <c r="K162" s="2" t="s">
        <v>166</v>
      </c>
      <c r="L162" s="47">
        <v>6830</v>
      </c>
    </row>
    <row r="163" spans="1:13" ht="41.4" x14ac:dyDescent="0.3">
      <c r="A163" s="2" t="s">
        <v>17</v>
      </c>
      <c r="B163" s="2" t="s">
        <v>18</v>
      </c>
      <c r="C163" s="2" t="s">
        <v>41</v>
      </c>
      <c r="D163" s="2" t="s">
        <v>170</v>
      </c>
      <c r="E163" s="2" t="s">
        <v>21</v>
      </c>
      <c r="F163" s="3" t="s">
        <v>22</v>
      </c>
      <c r="G163" s="13">
        <v>40</v>
      </c>
      <c r="H163" s="2" t="s">
        <v>27</v>
      </c>
      <c r="J163" s="2" t="s">
        <v>179</v>
      </c>
      <c r="K163" s="2" t="s">
        <v>166</v>
      </c>
      <c r="L163" s="47">
        <v>6570</v>
      </c>
    </row>
    <row r="164" spans="1:13" ht="41.4" x14ac:dyDescent="0.3">
      <c r="A164" s="2" t="s">
        <v>17</v>
      </c>
      <c r="B164" s="2" t="s">
        <v>18</v>
      </c>
      <c r="C164" s="2" t="s">
        <v>41</v>
      </c>
      <c r="D164" s="2" t="s">
        <v>180</v>
      </c>
      <c r="E164" s="2" t="s">
        <v>21</v>
      </c>
      <c r="F164" s="3" t="s">
        <v>22</v>
      </c>
      <c r="G164" s="3">
        <v>41</v>
      </c>
      <c r="H164" s="2" t="s">
        <v>27</v>
      </c>
      <c r="J164" s="2" t="s">
        <v>181</v>
      </c>
      <c r="K164" s="2" t="s">
        <v>166</v>
      </c>
      <c r="L164" s="47">
        <v>2504802</v>
      </c>
    </row>
    <row r="165" spans="1:13" ht="41.4" x14ac:dyDescent="0.3">
      <c r="A165" s="2" t="s">
        <v>17</v>
      </c>
      <c r="B165" s="2" t="s">
        <v>18</v>
      </c>
      <c r="C165" s="2" t="s">
        <v>41</v>
      </c>
      <c r="D165" s="2" t="s">
        <v>180</v>
      </c>
      <c r="E165" s="2" t="s">
        <v>21</v>
      </c>
      <c r="F165" s="3" t="s">
        <v>22</v>
      </c>
      <c r="G165" s="13">
        <v>32</v>
      </c>
      <c r="H165" s="2" t="s">
        <v>27</v>
      </c>
      <c r="J165" s="2" t="s">
        <v>182</v>
      </c>
      <c r="K165" s="2" t="s">
        <v>166</v>
      </c>
      <c r="L165" s="47">
        <v>203221</v>
      </c>
    </row>
    <row r="166" spans="1:13" ht="41.4" x14ac:dyDescent="0.3">
      <c r="A166" s="2" t="s">
        <v>17</v>
      </c>
      <c r="B166" s="2" t="s">
        <v>18</v>
      </c>
      <c r="C166" s="2" t="s">
        <v>41</v>
      </c>
      <c r="D166" s="2" t="s">
        <v>42</v>
      </c>
      <c r="E166" s="2" t="s">
        <v>21</v>
      </c>
      <c r="F166" s="3" t="s">
        <v>22</v>
      </c>
      <c r="G166" s="3">
        <v>20</v>
      </c>
      <c r="H166" s="2" t="s">
        <v>27</v>
      </c>
      <c r="J166" s="10" t="s">
        <v>160</v>
      </c>
      <c r="K166" s="2" t="s">
        <v>46</v>
      </c>
      <c r="L166" s="47">
        <v>383453</v>
      </c>
    </row>
    <row r="167" spans="1:13" ht="41.4" x14ac:dyDescent="0.3">
      <c r="A167" s="2" t="s">
        <v>17</v>
      </c>
      <c r="B167" s="2" t="s">
        <v>18</v>
      </c>
      <c r="C167" s="2" t="s">
        <v>41</v>
      </c>
      <c r="D167" s="2" t="s">
        <v>42</v>
      </c>
      <c r="E167" s="2" t="s">
        <v>21</v>
      </c>
      <c r="F167" s="3" t="s">
        <v>22</v>
      </c>
      <c r="G167" s="3">
        <v>20</v>
      </c>
      <c r="H167" s="2" t="s">
        <v>27</v>
      </c>
      <c r="J167" s="10" t="s">
        <v>183</v>
      </c>
      <c r="K167" s="10" t="s">
        <v>184</v>
      </c>
      <c r="L167" s="47">
        <v>1500000</v>
      </c>
      <c r="M167" s="11"/>
    </row>
    <row r="168" spans="1:13" ht="41.4" x14ac:dyDescent="0.3">
      <c r="A168" s="2" t="s">
        <v>17</v>
      </c>
      <c r="B168" s="2" t="s">
        <v>18</v>
      </c>
      <c r="C168" s="2" t="s">
        <v>41</v>
      </c>
      <c r="D168" s="2" t="s">
        <v>42</v>
      </c>
      <c r="E168" s="2" t="s">
        <v>21</v>
      </c>
      <c r="F168" s="3" t="s">
        <v>22</v>
      </c>
      <c r="G168" s="3">
        <v>20</v>
      </c>
      <c r="H168" s="2" t="s">
        <v>27</v>
      </c>
      <c r="J168" s="2" t="s">
        <v>185</v>
      </c>
      <c r="K168" s="10" t="s">
        <v>184</v>
      </c>
      <c r="L168" s="47">
        <v>360000</v>
      </c>
      <c r="M168" s="11"/>
    </row>
    <row r="169" spans="1:13" ht="41.4" x14ac:dyDescent="0.3">
      <c r="A169" s="2" t="s">
        <v>17</v>
      </c>
      <c r="B169" s="2" t="s">
        <v>18</v>
      </c>
      <c r="C169" s="2" t="s">
        <v>41</v>
      </c>
      <c r="D169" s="2" t="s">
        <v>42</v>
      </c>
      <c r="E169" s="2" t="s">
        <v>21</v>
      </c>
      <c r="F169" s="3" t="s">
        <v>22</v>
      </c>
      <c r="G169" s="3">
        <v>20</v>
      </c>
      <c r="H169" s="2" t="s">
        <v>27</v>
      </c>
      <c r="J169" s="2" t="s">
        <v>186</v>
      </c>
      <c r="K169" s="10" t="s">
        <v>184</v>
      </c>
      <c r="L169" s="47">
        <v>33600</v>
      </c>
      <c r="M169" s="11"/>
    </row>
    <row r="170" spans="1:13" ht="41.4" x14ac:dyDescent="0.3">
      <c r="A170" s="2" t="s">
        <v>17</v>
      </c>
      <c r="B170" s="2" t="s">
        <v>18</v>
      </c>
      <c r="C170" s="2" t="s">
        <v>41</v>
      </c>
      <c r="D170" s="2" t="s">
        <v>42</v>
      </c>
      <c r="E170" s="2" t="s">
        <v>21</v>
      </c>
      <c r="F170" s="3" t="s">
        <v>22</v>
      </c>
      <c r="G170" s="3">
        <v>20</v>
      </c>
      <c r="H170" s="2" t="s">
        <v>27</v>
      </c>
      <c r="J170" s="2" t="s">
        <v>187</v>
      </c>
      <c r="K170" s="10" t="s">
        <v>184</v>
      </c>
      <c r="L170" s="47">
        <v>350000</v>
      </c>
      <c r="M170" s="11"/>
    </row>
    <row r="171" spans="1:13" ht="41.4" x14ac:dyDescent="0.3">
      <c r="A171" s="2" t="s">
        <v>17</v>
      </c>
      <c r="B171" s="2" t="s">
        <v>18</v>
      </c>
      <c r="C171" s="2" t="s">
        <v>41</v>
      </c>
      <c r="D171" s="2" t="s">
        <v>42</v>
      </c>
      <c r="E171" s="2" t="s">
        <v>21</v>
      </c>
      <c r="F171" s="3" t="s">
        <v>22</v>
      </c>
      <c r="G171" s="3">
        <v>20</v>
      </c>
      <c r="H171" s="2" t="s">
        <v>27</v>
      </c>
      <c r="J171" s="2" t="s">
        <v>188</v>
      </c>
      <c r="K171" s="10" t="s">
        <v>189</v>
      </c>
      <c r="L171" s="47">
        <v>296723</v>
      </c>
    </row>
    <row r="172" spans="1:13" ht="41.4" x14ac:dyDescent="0.3">
      <c r="A172" s="2" t="s">
        <v>17</v>
      </c>
      <c r="B172" s="2" t="s">
        <v>18</v>
      </c>
      <c r="C172" s="2" t="s">
        <v>41</v>
      </c>
      <c r="D172" s="2" t="s">
        <v>42</v>
      </c>
      <c r="E172" s="2" t="s">
        <v>21</v>
      </c>
      <c r="F172" s="3" t="s">
        <v>22</v>
      </c>
      <c r="G172" s="3">
        <v>20</v>
      </c>
      <c r="H172" s="2" t="s">
        <v>27</v>
      </c>
      <c r="J172" s="2" t="s">
        <v>190</v>
      </c>
      <c r="K172" s="2" t="s">
        <v>46</v>
      </c>
      <c r="L172" s="47">
        <v>422</v>
      </c>
    </row>
    <row r="173" spans="1:13" ht="41.4" x14ac:dyDescent="0.3">
      <c r="A173" s="2" t="s">
        <v>17</v>
      </c>
      <c r="B173" s="2" t="s">
        <v>18</v>
      </c>
      <c r="C173" s="2" t="s">
        <v>41</v>
      </c>
      <c r="D173" s="2" t="s">
        <v>42</v>
      </c>
      <c r="E173" s="2" t="s">
        <v>21</v>
      </c>
      <c r="F173" s="3" t="s">
        <v>22</v>
      </c>
      <c r="G173" s="3">
        <v>20</v>
      </c>
      <c r="H173" s="2" t="s">
        <v>27</v>
      </c>
      <c r="J173" s="2" t="s">
        <v>191</v>
      </c>
      <c r="K173" s="2" t="s">
        <v>46</v>
      </c>
      <c r="L173" s="47">
        <v>1671853</v>
      </c>
    </row>
    <row r="174" spans="1:13" ht="41.4" x14ac:dyDescent="0.3">
      <c r="A174" s="2" t="s">
        <v>17</v>
      </c>
      <c r="B174" s="2" t="s">
        <v>18</v>
      </c>
      <c r="C174" s="2" t="s">
        <v>41</v>
      </c>
      <c r="D174" s="2" t="s">
        <v>42</v>
      </c>
      <c r="E174" s="2" t="s">
        <v>21</v>
      </c>
      <c r="F174" s="3" t="s">
        <v>22</v>
      </c>
      <c r="G174" s="3">
        <v>20</v>
      </c>
      <c r="H174" s="2" t="s">
        <v>27</v>
      </c>
      <c r="I174" s="3" t="s">
        <v>161</v>
      </c>
      <c r="J174" s="2" t="s">
        <v>192</v>
      </c>
      <c r="K174" s="2" t="s">
        <v>46</v>
      </c>
      <c r="L174" s="47">
        <v>190988</v>
      </c>
    </row>
    <row r="175" spans="1:13" ht="41.4" x14ac:dyDescent="0.3">
      <c r="A175" s="2" t="s">
        <v>17</v>
      </c>
      <c r="B175" s="2" t="s">
        <v>18</v>
      </c>
      <c r="C175" s="2" t="s">
        <v>41</v>
      </c>
      <c r="D175" s="2" t="s">
        <v>42</v>
      </c>
      <c r="E175" s="2" t="s">
        <v>21</v>
      </c>
      <c r="F175" s="3" t="s">
        <v>22</v>
      </c>
      <c r="G175" s="3">
        <v>20</v>
      </c>
      <c r="H175" s="2" t="s">
        <v>109</v>
      </c>
      <c r="I175" s="3" t="s">
        <v>48</v>
      </c>
      <c r="J175" s="2" t="s">
        <v>193</v>
      </c>
      <c r="K175" s="2" t="s">
        <v>46</v>
      </c>
      <c r="L175" s="47">
        <v>88712</v>
      </c>
    </row>
    <row r="176" spans="1:13" ht="41.4" x14ac:dyDescent="0.3">
      <c r="A176" s="2" t="s">
        <v>17</v>
      </c>
      <c r="B176" s="2" t="s">
        <v>18</v>
      </c>
      <c r="C176" s="2" t="s">
        <v>41</v>
      </c>
      <c r="D176" s="2" t="s">
        <v>42</v>
      </c>
      <c r="E176" s="2" t="s">
        <v>21</v>
      </c>
      <c r="F176" s="3" t="s">
        <v>22</v>
      </c>
      <c r="G176" s="3">
        <v>20</v>
      </c>
      <c r="H176" s="2" t="s">
        <v>167</v>
      </c>
      <c r="J176" s="2" t="s">
        <v>110</v>
      </c>
      <c r="K176" s="2" t="s">
        <v>46</v>
      </c>
      <c r="L176" s="48">
        <v>5092249</v>
      </c>
    </row>
    <row r="177" spans="1:13" ht="41.4" x14ac:dyDescent="0.3">
      <c r="A177" s="2" t="s">
        <v>17</v>
      </c>
      <c r="B177" s="2" t="s">
        <v>18</v>
      </c>
      <c r="C177" s="2" t="s">
        <v>41</v>
      </c>
      <c r="D177" s="2" t="s">
        <v>42</v>
      </c>
      <c r="E177" s="2" t="s">
        <v>21</v>
      </c>
      <c r="F177" s="3" t="s">
        <v>22</v>
      </c>
      <c r="G177" s="3">
        <v>20</v>
      </c>
      <c r="H177" s="2" t="s">
        <v>167</v>
      </c>
      <c r="J177" s="2" t="s">
        <v>194</v>
      </c>
      <c r="K177" s="10" t="s">
        <v>184</v>
      </c>
      <c r="L177" s="48">
        <v>55000</v>
      </c>
      <c r="M177" s="11"/>
    </row>
    <row r="178" spans="1:13" ht="41.4" x14ac:dyDescent="0.3">
      <c r="A178" s="2" t="s">
        <v>17</v>
      </c>
      <c r="B178" s="2" t="s">
        <v>18</v>
      </c>
      <c r="C178" s="2" t="s">
        <v>41</v>
      </c>
      <c r="D178" s="2" t="s">
        <v>42</v>
      </c>
      <c r="E178" s="2" t="s">
        <v>21</v>
      </c>
      <c r="F178" s="3" t="s">
        <v>22</v>
      </c>
      <c r="G178" s="3">
        <v>20</v>
      </c>
      <c r="H178" s="2" t="s">
        <v>109</v>
      </c>
      <c r="J178" s="2" t="s">
        <v>195</v>
      </c>
      <c r="K178" s="10" t="s">
        <v>184</v>
      </c>
      <c r="L178" s="48">
        <v>199165</v>
      </c>
      <c r="M178" s="11"/>
    </row>
    <row r="179" spans="1:13" ht="41.4" x14ac:dyDescent="0.3">
      <c r="A179" s="2" t="s">
        <v>17</v>
      </c>
      <c r="B179" s="2" t="s">
        <v>18</v>
      </c>
      <c r="C179" s="2" t="s">
        <v>41</v>
      </c>
      <c r="D179" s="2" t="s">
        <v>42</v>
      </c>
      <c r="E179" s="2" t="s">
        <v>21</v>
      </c>
      <c r="F179" s="3" t="s">
        <v>22</v>
      </c>
      <c r="G179" s="3">
        <v>20</v>
      </c>
      <c r="H179" s="2" t="s">
        <v>109</v>
      </c>
      <c r="J179" s="2" t="s">
        <v>110</v>
      </c>
      <c r="K179" s="2" t="s">
        <v>46</v>
      </c>
      <c r="L179" s="48">
        <v>1251584</v>
      </c>
    </row>
    <row r="180" spans="1:13" ht="41.4" x14ac:dyDescent="0.3">
      <c r="A180" s="2" t="s">
        <v>17</v>
      </c>
      <c r="B180" s="2" t="s">
        <v>18</v>
      </c>
      <c r="C180" s="2" t="s">
        <v>41</v>
      </c>
      <c r="D180" s="2" t="s">
        <v>42</v>
      </c>
      <c r="E180" s="2" t="s">
        <v>21</v>
      </c>
      <c r="F180" s="3" t="s">
        <v>22</v>
      </c>
      <c r="G180" s="3">
        <v>20</v>
      </c>
      <c r="H180" s="2" t="s">
        <v>508</v>
      </c>
      <c r="I180" s="3" t="s">
        <v>128</v>
      </c>
      <c r="J180" s="2" t="s">
        <v>509</v>
      </c>
      <c r="K180" s="10" t="s">
        <v>189</v>
      </c>
      <c r="L180" s="47">
        <v>70000</v>
      </c>
    </row>
    <row r="181" spans="1:13" ht="41.4" x14ac:dyDescent="0.3">
      <c r="A181" s="2" t="s">
        <v>17</v>
      </c>
      <c r="B181" s="2" t="s">
        <v>18</v>
      </c>
      <c r="C181" s="2" t="s">
        <v>41</v>
      </c>
      <c r="D181" s="2" t="s">
        <v>42</v>
      </c>
      <c r="E181" s="2" t="s">
        <v>21</v>
      </c>
      <c r="F181" s="3" t="s">
        <v>22</v>
      </c>
      <c r="G181" s="3">
        <v>56</v>
      </c>
      <c r="H181" s="2" t="s">
        <v>35</v>
      </c>
      <c r="I181" s="3" t="s">
        <v>37</v>
      </c>
      <c r="J181" s="2" t="s">
        <v>38</v>
      </c>
      <c r="K181" s="2" t="s">
        <v>46</v>
      </c>
      <c r="L181" s="47">
        <v>18293760</v>
      </c>
    </row>
    <row r="182" spans="1:13" ht="41.4" x14ac:dyDescent="0.3">
      <c r="A182" s="2" t="s">
        <v>17</v>
      </c>
      <c r="B182" s="2" t="s">
        <v>18</v>
      </c>
      <c r="C182" s="2" t="s">
        <v>41</v>
      </c>
      <c r="D182" s="2" t="s">
        <v>42</v>
      </c>
      <c r="E182" s="2" t="s">
        <v>21</v>
      </c>
      <c r="F182" s="3" t="s">
        <v>22</v>
      </c>
      <c r="G182" s="3">
        <v>60</v>
      </c>
      <c r="H182" s="2" t="s">
        <v>196</v>
      </c>
      <c r="J182" s="2" t="s">
        <v>196</v>
      </c>
      <c r="K182" s="2" t="s">
        <v>46</v>
      </c>
      <c r="L182" s="47">
        <v>136643.76999999999</v>
      </c>
    </row>
    <row r="183" spans="1:13" ht="41.4" x14ac:dyDescent="0.3">
      <c r="A183" s="2" t="s">
        <v>17</v>
      </c>
      <c r="B183" s="2" t="s">
        <v>18</v>
      </c>
      <c r="C183" s="2" t="s">
        <v>41</v>
      </c>
      <c r="D183" s="2" t="s">
        <v>42</v>
      </c>
      <c r="E183" s="2" t="s">
        <v>21</v>
      </c>
      <c r="F183" s="3" t="s">
        <v>22</v>
      </c>
      <c r="G183" s="3">
        <v>40</v>
      </c>
      <c r="H183" s="2" t="s">
        <v>167</v>
      </c>
      <c r="J183" s="2" t="s">
        <v>197</v>
      </c>
      <c r="K183" s="2" t="s">
        <v>166</v>
      </c>
      <c r="L183" s="48">
        <v>95935.75</v>
      </c>
    </row>
    <row r="184" spans="1:13" ht="41.4" x14ac:dyDescent="0.3">
      <c r="A184" s="2" t="s">
        <v>17</v>
      </c>
      <c r="B184" s="2" t="s">
        <v>18</v>
      </c>
      <c r="C184" s="2" t="s">
        <v>41</v>
      </c>
      <c r="D184" s="2" t="s">
        <v>42</v>
      </c>
      <c r="E184" s="2" t="s">
        <v>21</v>
      </c>
      <c r="F184" s="3" t="s">
        <v>22</v>
      </c>
      <c r="G184" s="3">
        <v>40</v>
      </c>
      <c r="H184" s="2" t="s">
        <v>109</v>
      </c>
      <c r="J184" s="2" t="s">
        <v>197</v>
      </c>
      <c r="K184" s="2" t="s">
        <v>166</v>
      </c>
      <c r="L184" s="48">
        <v>3768.84</v>
      </c>
    </row>
    <row r="185" spans="1:13" ht="41.4" x14ac:dyDescent="0.3">
      <c r="A185" s="2" t="s">
        <v>17</v>
      </c>
      <c r="B185" s="2" t="s">
        <v>18</v>
      </c>
      <c r="C185" s="2" t="s">
        <v>41</v>
      </c>
      <c r="D185" s="2" t="s">
        <v>42</v>
      </c>
      <c r="E185" s="2" t="s">
        <v>21</v>
      </c>
      <c r="F185" s="3" t="s">
        <v>22</v>
      </c>
      <c r="G185" s="3">
        <v>40</v>
      </c>
      <c r="H185" s="2" t="s">
        <v>167</v>
      </c>
      <c r="J185" s="2" t="s">
        <v>198</v>
      </c>
      <c r="K185" s="2" t="s">
        <v>166</v>
      </c>
      <c r="L185" s="48">
        <v>36939.25</v>
      </c>
    </row>
    <row r="186" spans="1:13" ht="41.4" x14ac:dyDescent="0.3">
      <c r="A186" s="2" t="s">
        <v>17</v>
      </c>
      <c r="B186" s="2" t="s">
        <v>18</v>
      </c>
      <c r="C186" s="2" t="s">
        <v>41</v>
      </c>
      <c r="D186" s="2" t="s">
        <v>42</v>
      </c>
      <c r="E186" s="2" t="s">
        <v>21</v>
      </c>
      <c r="F186" s="3" t="s">
        <v>22</v>
      </c>
      <c r="G186" s="3">
        <v>40</v>
      </c>
      <c r="H186" s="2" t="s">
        <v>109</v>
      </c>
      <c r="J186" s="2" t="s">
        <v>198</v>
      </c>
      <c r="K186" s="2" t="s">
        <v>166</v>
      </c>
      <c r="L186" s="48">
        <v>1451.16</v>
      </c>
    </row>
    <row r="187" spans="1:13" ht="41.4" x14ac:dyDescent="0.3">
      <c r="A187" s="2" t="s">
        <v>17</v>
      </c>
      <c r="B187" s="2" t="s">
        <v>199</v>
      </c>
      <c r="C187" s="2" t="s">
        <v>200</v>
      </c>
      <c r="D187" s="2" t="s">
        <v>201</v>
      </c>
      <c r="E187" s="2" t="s">
        <v>21</v>
      </c>
      <c r="F187" s="3" t="s">
        <v>22</v>
      </c>
      <c r="G187" s="3">
        <v>20</v>
      </c>
      <c r="H187" s="2" t="s">
        <v>23</v>
      </c>
      <c r="J187" s="2" t="s">
        <v>202</v>
      </c>
      <c r="K187" s="2" t="s">
        <v>203</v>
      </c>
      <c r="L187" s="47">
        <v>185600</v>
      </c>
    </row>
    <row r="188" spans="1:13" ht="41.4" x14ac:dyDescent="0.3">
      <c r="A188" s="2" t="s">
        <v>17</v>
      </c>
      <c r="B188" s="2" t="s">
        <v>199</v>
      </c>
      <c r="C188" s="2" t="s">
        <v>200</v>
      </c>
      <c r="D188" s="2" t="s">
        <v>201</v>
      </c>
      <c r="E188" s="2" t="s">
        <v>21</v>
      </c>
      <c r="F188" s="3" t="s">
        <v>22</v>
      </c>
      <c r="G188" s="3">
        <v>20</v>
      </c>
      <c r="H188" s="2" t="s">
        <v>23</v>
      </c>
      <c r="J188" s="2" t="s">
        <v>204</v>
      </c>
      <c r="K188" s="2" t="s">
        <v>203</v>
      </c>
      <c r="L188" s="47">
        <v>139500</v>
      </c>
    </row>
    <row r="189" spans="1:13" ht="41.4" x14ac:dyDescent="0.3">
      <c r="A189" s="2" t="s">
        <v>17</v>
      </c>
      <c r="B189" s="2" t="s">
        <v>199</v>
      </c>
      <c r="C189" s="2" t="s">
        <v>200</v>
      </c>
      <c r="D189" s="2" t="s">
        <v>201</v>
      </c>
      <c r="E189" s="2" t="s">
        <v>21</v>
      </c>
      <c r="F189" s="3" t="s">
        <v>22</v>
      </c>
      <c r="G189" s="3">
        <v>20</v>
      </c>
      <c r="H189" s="2" t="s">
        <v>27</v>
      </c>
      <c r="J189" s="2" t="s">
        <v>205</v>
      </c>
      <c r="K189" s="2" t="s">
        <v>203</v>
      </c>
      <c r="L189" s="47">
        <v>11761955</v>
      </c>
    </row>
    <row r="190" spans="1:13" ht="41.4" x14ac:dyDescent="0.3">
      <c r="A190" s="2" t="s">
        <v>17</v>
      </c>
      <c r="B190" s="2" t="s">
        <v>199</v>
      </c>
      <c r="C190" s="2" t="s">
        <v>200</v>
      </c>
      <c r="D190" s="2" t="s">
        <v>201</v>
      </c>
      <c r="E190" s="2" t="s">
        <v>21</v>
      </c>
      <c r="F190" s="3" t="s">
        <v>22</v>
      </c>
      <c r="G190" s="3">
        <v>20</v>
      </c>
      <c r="H190" s="2" t="s">
        <v>27</v>
      </c>
      <c r="J190" s="2" t="s">
        <v>206</v>
      </c>
      <c r="K190" s="2" t="s">
        <v>203</v>
      </c>
      <c r="L190" s="47">
        <v>509305</v>
      </c>
    </row>
    <row r="191" spans="1:13" ht="41.4" x14ac:dyDescent="0.3">
      <c r="A191" s="2" t="s">
        <v>17</v>
      </c>
      <c r="B191" s="2" t="s">
        <v>199</v>
      </c>
      <c r="C191" s="2" t="s">
        <v>200</v>
      </c>
      <c r="D191" s="2" t="s">
        <v>201</v>
      </c>
      <c r="E191" s="2" t="s">
        <v>21</v>
      </c>
      <c r="F191" s="3" t="s">
        <v>22</v>
      </c>
      <c r="G191" s="3">
        <v>20</v>
      </c>
      <c r="H191" s="2" t="s">
        <v>27</v>
      </c>
      <c r="J191" s="2" t="s">
        <v>207</v>
      </c>
      <c r="K191" s="2" t="s">
        <v>203</v>
      </c>
      <c r="L191" s="47">
        <v>115200</v>
      </c>
    </row>
    <row r="192" spans="1:13" ht="41.4" x14ac:dyDescent="0.3">
      <c r="A192" s="2" t="s">
        <v>17</v>
      </c>
      <c r="B192" s="2" t="s">
        <v>199</v>
      </c>
      <c r="C192" s="2" t="s">
        <v>200</v>
      </c>
      <c r="D192" s="2" t="s">
        <v>201</v>
      </c>
      <c r="E192" s="2" t="s">
        <v>21</v>
      </c>
      <c r="F192" s="3" t="s">
        <v>22</v>
      </c>
      <c r="G192" s="3">
        <v>20</v>
      </c>
      <c r="H192" s="2" t="s">
        <v>27</v>
      </c>
      <c r="J192" s="2" t="s">
        <v>208</v>
      </c>
      <c r="K192" s="2" t="s">
        <v>203</v>
      </c>
      <c r="L192" s="47">
        <v>3012215</v>
      </c>
    </row>
    <row r="193" spans="1:13" ht="41.4" x14ac:dyDescent="0.3">
      <c r="A193" s="2" t="s">
        <v>17</v>
      </c>
      <c r="B193" s="2" t="s">
        <v>199</v>
      </c>
      <c r="C193" s="2" t="s">
        <v>200</v>
      </c>
      <c r="D193" s="2" t="s">
        <v>201</v>
      </c>
      <c r="E193" s="2" t="s">
        <v>21</v>
      </c>
      <c r="F193" s="3" t="s">
        <v>22</v>
      </c>
      <c r="G193" s="3">
        <v>20</v>
      </c>
      <c r="H193" s="2" t="s">
        <v>27</v>
      </c>
      <c r="J193" s="2" t="s">
        <v>545</v>
      </c>
      <c r="K193" s="2" t="s">
        <v>203</v>
      </c>
      <c r="L193" s="47">
        <v>941641</v>
      </c>
    </row>
    <row r="194" spans="1:13" ht="55.2" x14ac:dyDescent="0.3">
      <c r="A194" s="2" t="s">
        <v>17</v>
      </c>
      <c r="B194" s="2" t="s">
        <v>199</v>
      </c>
      <c r="C194" s="2" t="s">
        <v>200</v>
      </c>
      <c r="D194" s="2" t="s">
        <v>201</v>
      </c>
      <c r="E194" s="2" t="s">
        <v>21</v>
      </c>
      <c r="F194" s="3" t="s">
        <v>22</v>
      </c>
      <c r="G194" s="3">
        <v>20</v>
      </c>
      <c r="H194" s="2" t="s">
        <v>27</v>
      </c>
      <c r="J194" s="2" t="s">
        <v>544</v>
      </c>
      <c r="K194" s="2" t="s">
        <v>203</v>
      </c>
      <c r="L194" s="47">
        <v>3748114</v>
      </c>
    </row>
    <row r="195" spans="1:13" ht="41.4" x14ac:dyDescent="0.3">
      <c r="A195" s="2" t="s">
        <v>17</v>
      </c>
      <c r="B195" s="2" t="s">
        <v>199</v>
      </c>
      <c r="C195" s="2" t="s">
        <v>200</v>
      </c>
      <c r="D195" s="2" t="s">
        <v>201</v>
      </c>
      <c r="E195" s="2" t="s">
        <v>21</v>
      </c>
      <c r="F195" s="3" t="s">
        <v>22</v>
      </c>
      <c r="G195" s="3">
        <v>20</v>
      </c>
      <c r="H195" s="2" t="s">
        <v>27</v>
      </c>
      <c r="J195" s="2" t="s">
        <v>543</v>
      </c>
      <c r="K195" s="2" t="s">
        <v>203</v>
      </c>
      <c r="L195" s="47">
        <v>180500</v>
      </c>
    </row>
    <row r="196" spans="1:13" ht="41.4" x14ac:dyDescent="0.3">
      <c r="A196" s="2" t="s">
        <v>17</v>
      </c>
      <c r="B196" s="2" t="s">
        <v>199</v>
      </c>
      <c r="C196" s="2" t="s">
        <v>200</v>
      </c>
      <c r="D196" s="2" t="s">
        <v>201</v>
      </c>
      <c r="E196" s="2" t="s">
        <v>21</v>
      </c>
      <c r="F196" s="3" t="s">
        <v>22</v>
      </c>
      <c r="G196" s="3">
        <v>20</v>
      </c>
      <c r="H196" s="2" t="s">
        <v>27</v>
      </c>
      <c r="J196" s="2" t="s">
        <v>209</v>
      </c>
      <c r="K196" s="2" t="s">
        <v>203</v>
      </c>
      <c r="L196" s="47">
        <v>3800000</v>
      </c>
    </row>
    <row r="197" spans="1:13" ht="41.4" x14ac:dyDescent="0.3">
      <c r="A197" s="2" t="s">
        <v>17</v>
      </c>
      <c r="B197" s="2" t="s">
        <v>199</v>
      </c>
      <c r="C197" s="2" t="s">
        <v>200</v>
      </c>
      <c r="D197" s="2" t="s">
        <v>201</v>
      </c>
      <c r="E197" s="2" t="s">
        <v>21</v>
      </c>
      <c r="F197" s="3" t="s">
        <v>22</v>
      </c>
      <c r="G197" s="3">
        <v>20</v>
      </c>
      <c r="H197" s="2" t="s">
        <v>27</v>
      </c>
      <c r="J197" s="2" t="s">
        <v>210</v>
      </c>
      <c r="K197" s="2" t="s">
        <v>203</v>
      </c>
      <c r="L197" s="47">
        <v>1045000</v>
      </c>
    </row>
    <row r="198" spans="1:13" ht="41.4" x14ac:dyDescent="0.3">
      <c r="A198" s="2" t="s">
        <v>17</v>
      </c>
      <c r="B198" s="2" t="s">
        <v>199</v>
      </c>
      <c r="C198" s="2" t="s">
        <v>200</v>
      </c>
      <c r="D198" s="2" t="s">
        <v>201</v>
      </c>
      <c r="E198" s="2" t="s">
        <v>21</v>
      </c>
      <c r="F198" s="3" t="s">
        <v>22</v>
      </c>
      <c r="G198" s="3">
        <v>20</v>
      </c>
      <c r="H198" s="2" t="s">
        <v>27</v>
      </c>
      <c r="J198" s="2" t="s">
        <v>211</v>
      </c>
      <c r="K198" s="2" t="s">
        <v>203</v>
      </c>
      <c r="L198" s="47">
        <v>2337950</v>
      </c>
    </row>
    <row r="199" spans="1:13" ht="41.4" x14ac:dyDescent="0.3">
      <c r="A199" s="2" t="s">
        <v>17</v>
      </c>
      <c r="B199" s="2" t="s">
        <v>199</v>
      </c>
      <c r="C199" s="2" t="s">
        <v>200</v>
      </c>
      <c r="D199" s="2" t="s">
        <v>201</v>
      </c>
      <c r="E199" s="2" t="s">
        <v>21</v>
      </c>
      <c r="F199" s="3" t="s">
        <v>22</v>
      </c>
      <c r="G199" s="3">
        <v>20</v>
      </c>
      <c r="H199" s="2" t="s">
        <v>27</v>
      </c>
      <c r="J199" s="2" t="s">
        <v>212</v>
      </c>
      <c r="K199" s="2" t="s">
        <v>203</v>
      </c>
      <c r="L199" s="47">
        <v>1615000</v>
      </c>
    </row>
    <row r="200" spans="1:13" ht="41.4" x14ac:dyDescent="0.3">
      <c r="A200" s="2" t="s">
        <v>17</v>
      </c>
      <c r="B200" s="2" t="s">
        <v>199</v>
      </c>
      <c r="C200" s="2" t="s">
        <v>200</v>
      </c>
      <c r="D200" s="2" t="s">
        <v>201</v>
      </c>
      <c r="E200" s="2" t="s">
        <v>21</v>
      </c>
      <c r="F200" s="3" t="s">
        <v>22</v>
      </c>
      <c r="G200" s="3">
        <v>20</v>
      </c>
      <c r="H200" s="2" t="s">
        <v>27</v>
      </c>
      <c r="J200" s="2" t="s">
        <v>213</v>
      </c>
      <c r="K200" s="2" t="s">
        <v>203</v>
      </c>
      <c r="L200" s="47">
        <v>422750</v>
      </c>
    </row>
    <row r="201" spans="1:13" ht="55.2" x14ac:dyDescent="0.3">
      <c r="A201" s="2" t="s">
        <v>17</v>
      </c>
      <c r="B201" s="2" t="s">
        <v>199</v>
      </c>
      <c r="C201" s="2" t="s">
        <v>200</v>
      </c>
      <c r="D201" s="2" t="s">
        <v>201</v>
      </c>
      <c r="E201" s="2" t="s">
        <v>21</v>
      </c>
      <c r="F201" s="3" t="s">
        <v>22</v>
      </c>
      <c r="G201" s="3">
        <v>20</v>
      </c>
      <c r="H201" s="2" t="s">
        <v>27</v>
      </c>
      <c r="J201" s="2" t="s">
        <v>546</v>
      </c>
      <c r="K201" s="2" t="s">
        <v>203</v>
      </c>
      <c r="L201" s="47">
        <v>270000</v>
      </c>
    </row>
    <row r="202" spans="1:13" ht="41.4" x14ac:dyDescent="0.3">
      <c r="A202" s="2" t="s">
        <v>17</v>
      </c>
      <c r="B202" s="2" t="s">
        <v>199</v>
      </c>
      <c r="C202" s="2" t="s">
        <v>200</v>
      </c>
      <c r="D202" s="2" t="s">
        <v>201</v>
      </c>
      <c r="E202" s="2" t="s">
        <v>21</v>
      </c>
      <c r="F202" s="3" t="s">
        <v>22</v>
      </c>
      <c r="G202" s="3">
        <v>20</v>
      </c>
      <c r="H202" s="2" t="s">
        <v>27</v>
      </c>
      <c r="J202" s="2" t="s">
        <v>536</v>
      </c>
      <c r="K202" s="2" t="s">
        <v>203</v>
      </c>
      <c r="L202" s="47">
        <v>849822</v>
      </c>
    </row>
    <row r="203" spans="1:13" ht="41.4" x14ac:dyDescent="0.3">
      <c r="A203" s="2" t="s">
        <v>17</v>
      </c>
      <c r="B203" s="2" t="s">
        <v>199</v>
      </c>
      <c r="C203" s="2" t="s">
        <v>200</v>
      </c>
      <c r="D203" s="2" t="s">
        <v>201</v>
      </c>
      <c r="E203" s="2" t="s">
        <v>21</v>
      </c>
      <c r="F203" s="3" t="s">
        <v>22</v>
      </c>
      <c r="G203" s="3">
        <v>20</v>
      </c>
      <c r="H203" s="2" t="s">
        <v>27</v>
      </c>
      <c r="J203" s="2" t="s">
        <v>214</v>
      </c>
      <c r="K203" s="2" t="s">
        <v>203</v>
      </c>
      <c r="L203" s="47">
        <v>2440000</v>
      </c>
    </row>
    <row r="204" spans="1:13" ht="41.4" x14ac:dyDescent="0.3">
      <c r="A204" s="2" t="s">
        <v>17</v>
      </c>
      <c r="B204" s="2" t="s">
        <v>199</v>
      </c>
      <c r="C204" s="2" t="s">
        <v>200</v>
      </c>
      <c r="D204" s="2" t="s">
        <v>201</v>
      </c>
      <c r="E204" s="2" t="s">
        <v>21</v>
      </c>
      <c r="F204" s="3" t="s">
        <v>22</v>
      </c>
      <c r="G204" s="3">
        <v>20</v>
      </c>
      <c r="H204" s="2" t="s">
        <v>27</v>
      </c>
      <c r="J204" s="2" t="s">
        <v>215</v>
      </c>
      <c r="K204" s="2" t="s">
        <v>203</v>
      </c>
      <c r="L204" s="47">
        <v>1433554</v>
      </c>
    </row>
    <row r="205" spans="1:13" ht="41.4" x14ac:dyDescent="0.3">
      <c r="A205" s="2" t="s">
        <v>17</v>
      </c>
      <c r="B205" s="2" t="s">
        <v>199</v>
      </c>
      <c r="C205" s="2" t="s">
        <v>200</v>
      </c>
      <c r="D205" s="2" t="s">
        <v>201</v>
      </c>
      <c r="E205" s="2" t="s">
        <v>21</v>
      </c>
      <c r="F205" s="3" t="s">
        <v>22</v>
      </c>
      <c r="G205" s="3">
        <v>20</v>
      </c>
      <c r="H205" s="2" t="s">
        <v>27</v>
      </c>
      <c r="I205" s="14" t="s">
        <v>216</v>
      </c>
      <c r="J205" s="15" t="s">
        <v>217</v>
      </c>
      <c r="K205" s="15" t="s">
        <v>203</v>
      </c>
      <c r="L205" s="48">
        <v>1737033</v>
      </c>
      <c r="M205" s="11"/>
    </row>
    <row r="206" spans="1:13" ht="41.4" x14ac:dyDescent="0.3">
      <c r="A206" s="2" t="s">
        <v>17</v>
      </c>
      <c r="B206" s="2" t="s">
        <v>199</v>
      </c>
      <c r="C206" s="2" t="s">
        <v>200</v>
      </c>
      <c r="D206" s="2" t="s">
        <v>201</v>
      </c>
      <c r="E206" s="2" t="s">
        <v>21</v>
      </c>
      <c r="F206" s="3" t="s">
        <v>22</v>
      </c>
      <c r="G206" s="3">
        <v>20</v>
      </c>
      <c r="H206" s="2" t="s">
        <v>27</v>
      </c>
      <c r="J206" s="2" t="s">
        <v>538</v>
      </c>
      <c r="K206" s="2" t="s">
        <v>203</v>
      </c>
      <c r="L206" s="47">
        <v>859959</v>
      </c>
    </row>
    <row r="207" spans="1:13" ht="41.4" x14ac:dyDescent="0.3">
      <c r="A207" s="2" t="s">
        <v>17</v>
      </c>
      <c r="B207" s="2" t="s">
        <v>199</v>
      </c>
      <c r="C207" s="2" t="s">
        <v>200</v>
      </c>
      <c r="D207" s="2" t="s">
        <v>201</v>
      </c>
      <c r="E207" s="2" t="s">
        <v>21</v>
      </c>
      <c r="F207" s="3" t="s">
        <v>22</v>
      </c>
      <c r="G207" s="3">
        <v>20</v>
      </c>
      <c r="H207" s="2" t="s">
        <v>27</v>
      </c>
      <c r="J207" s="2" t="s">
        <v>218</v>
      </c>
      <c r="K207" s="2" t="s">
        <v>203</v>
      </c>
      <c r="L207" s="47">
        <v>628299</v>
      </c>
    </row>
    <row r="208" spans="1:13" ht="41.4" x14ac:dyDescent="0.3">
      <c r="A208" s="2" t="s">
        <v>17</v>
      </c>
      <c r="B208" s="2" t="s">
        <v>199</v>
      </c>
      <c r="C208" s="2" t="s">
        <v>200</v>
      </c>
      <c r="D208" s="2" t="s">
        <v>201</v>
      </c>
      <c r="E208" s="2" t="s">
        <v>21</v>
      </c>
      <c r="F208" s="3" t="s">
        <v>22</v>
      </c>
      <c r="G208" s="3">
        <v>20</v>
      </c>
      <c r="H208" s="2" t="s">
        <v>27</v>
      </c>
      <c r="J208" s="2" t="s">
        <v>219</v>
      </c>
      <c r="K208" s="2" t="s">
        <v>203</v>
      </c>
      <c r="L208" s="47">
        <v>33000</v>
      </c>
    </row>
    <row r="209" spans="1:13" ht="41.4" x14ac:dyDescent="0.3">
      <c r="A209" s="2" t="s">
        <v>17</v>
      </c>
      <c r="B209" s="2" t="s">
        <v>199</v>
      </c>
      <c r="C209" s="2" t="s">
        <v>200</v>
      </c>
      <c r="D209" s="2" t="s">
        <v>201</v>
      </c>
      <c r="E209" s="2" t="s">
        <v>21</v>
      </c>
      <c r="F209" s="3" t="s">
        <v>22</v>
      </c>
      <c r="G209" s="3">
        <v>20</v>
      </c>
      <c r="H209" s="2" t="s">
        <v>27</v>
      </c>
      <c r="I209" s="14" t="s">
        <v>220</v>
      </c>
      <c r="J209" s="15" t="s">
        <v>221</v>
      </c>
      <c r="K209" s="15" t="s">
        <v>203</v>
      </c>
      <c r="L209" s="48">
        <v>144000</v>
      </c>
      <c r="M209" s="11"/>
    </row>
    <row r="210" spans="1:13" ht="41.4" x14ac:dyDescent="0.3">
      <c r="A210" s="2" t="s">
        <v>17</v>
      </c>
      <c r="B210" s="2" t="s">
        <v>199</v>
      </c>
      <c r="C210" s="2" t="s">
        <v>200</v>
      </c>
      <c r="D210" s="2" t="s">
        <v>201</v>
      </c>
      <c r="E210" s="2" t="s">
        <v>21</v>
      </c>
      <c r="F210" s="3" t="s">
        <v>22</v>
      </c>
      <c r="G210" s="3">
        <v>20</v>
      </c>
      <c r="H210" s="2" t="s">
        <v>27</v>
      </c>
      <c r="J210" s="2" t="s">
        <v>537</v>
      </c>
      <c r="K210" s="2" t="s">
        <v>203</v>
      </c>
      <c r="L210" s="47">
        <v>174420</v>
      </c>
    </row>
    <row r="211" spans="1:13" ht="41.4" x14ac:dyDescent="0.3">
      <c r="A211" s="2" t="s">
        <v>17</v>
      </c>
      <c r="B211" s="2" t="s">
        <v>199</v>
      </c>
      <c r="C211" s="2" t="s">
        <v>200</v>
      </c>
      <c r="D211" s="2" t="s">
        <v>201</v>
      </c>
      <c r="E211" s="2" t="s">
        <v>21</v>
      </c>
      <c r="F211" s="3" t="s">
        <v>22</v>
      </c>
      <c r="G211" s="3">
        <v>20</v>
      </c>
      <c r="H211" s="2" t="s">
        <v>27</v>
      </c>
      <c r="J211" s="2" t="s">
        <v>222</v>
      </c>
      <c r="K211" s="2" t="s">
        <v>203</v>
      </c>
      <c r="L211" s="47">
        <v>23094</v>
      </c>
    </row>
    <row r="212" spans="1:13" ht="41.4" x14ac:dyDescent="0.3">
      <c r="A212" s="2" t="s">
        <v>17</v>
      </c>
      <c r="B212" s="2" t="s">
        <v>199</v>
      </c>
      <c r="C212" s="2" t="s">
        <v>200</v>
      </c>
      <c r="D212" s="2" t="s">
        <v>201</v>
      </c>
      <c r="E212" s="2" t="s">
        <v>21</v>
      </c>
      <c r="F212" s="3" t="s">
        <v>22</v>
      </c>
      <c r="G212" s="3">
        <v>20</v>
      </c>
      <c r="H212" s="2" t="s">
        <v>27</v>
      </c>
      <c r="I212" s="3" t="s">
        <v>161</v>
      </c>
      <c r="J212" s="2" t="s">
        <v>192</v>
      </c>
      <c r="K212" s="2" t="s">
        <v>203</v>
      </c>
      <c r="L212" s="47">
        <v>50000</v>
      </c>
    </row>
    <row r="213" spans="1:13" ht="41.4" x14ac:dyDescent="0.3">
      <c r="A213" s="2" t="s">
        <v>17</v>
      </c>
      <c r="B213" s="2" t="s">
        <v>199</v>
      </c>
      <c r="C213" s="2" t="s">
        <v>200</v>
      </c>
      <c r="D213" s="2" t="s">
        <v>201</v>
      </c>
      <c r="E213" s="2" t="s">
        <v>21</v>
      </c>
      <c r="F213" s="3" t="s">
        <v>22</v>
      </c>
      <c r="G213" s="3">
        <v>55</v>
      </c>
      <c r="H213" s="2" t="s">
        <v>35</v>
      </c>
      <c r="J213" s="2" t="s">
        <v>36</v>
      </c>
      <c r="K213" s="10" t="s">
        <v>203</v>
      </c>
      <c r="L213" s="47">
        <v>2798250</v>
      </c>
    </row>
    <row r="214" spans="1:13" ht="41.4" x14ac:dyDescent="0.3">
      <c r="A214" s="2" t="s">
        <v>17</v>
      </c>
      <c r="B214" s="2" t="s">
        <v>199</v>
      </c>
      <c r="C214" s="2" t="s">
        <v>200</v>
      </c>
      <c r="D214" s="2" t="s">
        <v>201</v>
      </c>
      <c r="E214" s="2" t="s">
        <v>21</v>
      </c>
      <c r="F214" s="3" t="s">
        <v>22</v>
      </c>
      <c r="G214" s="3">
        <v>56</v>
      </c>
      <c r="H214" s="2" t="s">
        <v>35</v>
      </c>
      <c r="I214" s="3" t="s">
        <v>37</v>
      </c>
      <c r="J214" s="2" t="s">
        <v>38</v>
      </c>
      <c r="K214" s="10" t="s">
        <v>203</v>
      </c>
      <c r="L214" s="47">
        <v>1429200</v>
      </c>
    </row>
    <row r="215" spans="1:13" ht="55.2" x14ac:dyDescent="0.3">
      <c r="A215" s="2" t="s">
        <v>17</v>
      </c>
      <c r="B215" s="2" t="s">
        <v>199</v>
      </c>
      <c r="C215" s="2" t="s">
        <v>200</v>
      </c>
      <c r="D215" s="2" t="s">
        <v>223</v>
      </c>
      <c r="E215" s="2" t="s">
        <v>21</v>
      </c>
      <c r="F215" s="3" t="s">
        <v>22</v>
      </c>
      <c r="G215" s="3">
        <v>20</v>
      </c>
      <c r="H215" s="2" t="s">
        <v>27</v>
      </c>
      <c r="J215" s="2" t="s">
        <v>529</v>
      </c>
      <c r="K215" s="2" t="s">
        <v>203</v>
      </c>
      <c r="L215" s="47">
        <v>351000</v>
      </c>
    </row>
    <row r="216" spans="1:13" ht="55.2" x14ac:dyDescent="0.3">
      <c r="A216" s="2" t="s">
        <v>17</v>
      </c>
      <c r="B216" s="2" t="s">
        <v>199</v>
      </c>
      <c r="C216" s="2" t="s">
        <v>200</v>
      </c>
      <c r="D216" s="2" t="s">
        <v>223</v>
      </c>
      <c r="E216" s="2" t="s">
        <v>21</v>
      </c>
      <c r="F216" s="3" t="s">
        <v>22</v>
      </c>
      <c r="G216" s="3">
        <v>40</v>
      </c>
      <c r="H216" s="2" t="s">
        <v>109</v>
      </c>
      <c r="K216" s="2" t="s">
        <v>203</v>
      </c>
      <c r="L216" s="47">
        <v>16393</v>
      </c>
    </row>
    <row r="217" spans="1:13" ht="41.4" x14ac:dyDescent="0.3">
      <c r="A217" s="2" t="s">
        <v>17</v>
      </c>
      <c r="B217" s="2" t="s">
        <v>199</v>
      </c>
      <c r="C217" s="2" t="s">
        <v>224</v>
      </c>
      <c r="D217" s="2" t="s">
        <v>224</v>
      </c>
      <c r="E217" s="2" t="s">
        <v>21</v>
      </c>
      <c r="F217" s="3" t="s">
        <v>22</v>
      </c>
      <c r="G217" s="3">
        <v>20</v>
      </c>
      <c r="H217" s="2" t="s">
        <v>27</v>
      </c>
      <c r="J217" s="2" t="s">
        <v>530</v>
      </c>
      <c r="K217" s="2" t="s">
        <v>203</v>
      </c>
      <c r="L217" s="47">
        <v>764780</v>
      </c>
    </row>
    <row r="218" spans="1:13" ht="41.4" x14ac:dyDescent="0.3">
      <c r="A218" s="2" t="s">
        <v>17</v>
      </c>
      <c r="B218" s="2" t="s">
        <v>199</v>
      </c>
      <c r="C218" s="2" t="s">
        <v>224</v>
      </c>
      <c r="D218" s="2" t="s">
        <v>224</v>
      </c>
      <c r="E218" s="2" t="s">
        <v>21</v>
      </c>
      <c r="F218" s="3" t="s">
        <v>22</v>
      </c>
      <c r="G218" s="3">
        <v>20</v>
      </c>
      <c r="H218" s="2" t="s">
        <v>27</v>
      </c>
      <c r="J218" s="2" t="s">
        <v>225</v>
      </c>
      <c r="K218" s="2" t="s">
        <v>203</v>
      </c>
      <c r="L218" s="47">
        <v>25000</v>
      </c>
    </row>
    <row r="219" spans="1:13" ht="41.4" x14ac:dyDescent="0.3">
      <c r="A219" s="2" t="s">
        <v>17</v>
      </c>
      <c r="B219" s="2" t="s">
        <v>199</v>
      </c>
      <c r="C219" s="2" t="s">
        <v>224</v>
      </c>
      <c r="D219" s="2" t="s">
        <v>224</v>
      </c>
      <c r="E219" s="2" t="s">
        <v>21</v>
      </c>
      <c r="F219" s="3" t="s">
        <v>22</v>
      </c>
      <c r="G219" s="3">
        <v>20</v>
      </c>
      <c r="H219" s="2" t="s">
        <v>27</v>
      </c>
      <c r="J219" s="2" t="s">
        <v>226</v>
      </c>
      <c r="K219" s="2" t="s">
        <v>203</v>
      </c>
      <c r="L219" s="47">
        <v>1141064</v>
      </c>
    </row>
    <row r="220" spans="1:13" ht="41.4" x14ac:dyDescent="0.3">
      <c r="A220" s="2" t="s">
        <v>17</v>
      </c>
      <c r="B220" s="2" t="s">
        <v>199</v>
      </c>
      <c r="C220" s="2" t="s">
        <v>224</v>
      </c>
      <c r="D220" s="2" t="s">
        <v>224</v>
      </c>
      <c r="E220" s="2" t="s">
        <v>21</v>
      </c>
      <c r="F220" s="3" t="s">
        <v>22</v>
      </c>
      <c r="G220" s="3">
        <v>20</v>
      </c>
      <c r="H220" s="2" t="s">
        <v>27</v>
      </c>
      <c r="J220" s="2" t="s">
        <v>227</v>
      </c>
      <c r="K220" s="2" t="s">
        <v>203</v>
      </c>
      <c r="L220" s="47">
        <v>616500</v>
      </c>
    </row>
    <row r="221" spans="1:13" ht="41.4" x14ac:dyDescent="0.3">
      <c r="A221" s="2" t="s">
        <v>17</v>
      </c>
      <c r="B221" s="2" t="s">
        <v>199</v>
      </c>
      <c r="C221" s="2" t="s">
        <v>224</v>
      </c>
      <c r="D221" s="2" t="s">
        <v>224</v>
      </c>
      <c r="E221" s="2" t="s">
        <v>21</v>
      </c>
      <c r="F221" s="3" t="s">
        <v>22</v>
      </c>
      <c r="G221" s="3">
        <v>20</v>
      </c>
      <c r="H221" s="2" t="s">
        <v>27</v>
      </c>
      <c r="J221" s="2" t="s">
        <v>531</v>
      </c>
      <c r="K221" s="2" t="s">
        <v>203</v>
      </c>
      <c r="L221" s="47">
        <v>233431</v>
      </c>
    </row>
    <row r="222" spans="1:13" ht="41.4" x14ac:dyDescent="0.3">
      <c r="A222" s="2" t="s">
        <v>17</v>
      </c>
      <c r="B222" s="2" t="s">
        <v>199</v>
      </c>
      <c r="C222" s="2" t="s">
        <v>224</v>
      </c>
      <c r="D222" s="2" t="s">
        <v>224</v>
      </c>
      <c r="E222" s="2" t="s">
        <v>21</v>
      </c>
      <c r="F222" s="3" t="s">
        <v>22</v>
      </c>
      <c r="G222" s="3">
        <v>20</v>
      </c>
      <c r="H222" s="2" t="s">
        <v>27</v>
      </c>
      <c r="J222" s="2" t="s">
        <v>532</v>
      </c>
      <c r="K222" s="2" t="s">
        <v>203</v>
      </c>
      <c r="L222" s="47">
        <v>95000</v>
      </c>
    </row>
    <row r="223" spans="1:13" ht="41.4" x14ac:dyDescent="0.3">
      <c r="A223" s="2" t="s">
        <v>17</v>
      </c>
      <c r="B223" s="2" t="s">
        <v>199</v>
      </c>
      <c r="C223" s="2" t="s">
        <v>224</v>
      </c>
      <c r="D223" s="2" t="s">
        <v>224</v>
      </c>
      <c r="E223" s="2" t="s">
        <v>21</v>
      </c>
      <c r="F223" s="3" t="s">
        <v>22</v>
      </c>
      <c r="G223" s="3">
        <v>20</v>
      </c>
      <c r="H223" s="2" t="s">
        <v>27</v>
      </c>
      <c r="J223" s="2" t="s">
        <v>533</v>
      </c>
      <c r="K223" s="2" t="s">
        <v>203</v>
      </c>
      <c r="L223" s="47">
        <v>28500</v>
      </c>
    </row>
    <row r="224" spans="1:13" ht="41.4" x14ac:dyDescent="0.3">
      <c r="A224" s="2" t="s">
        <v>17</v>
      </c>
      <c r="B224" s="2" t="s">
        <v>199</v>
      </c>
      <c r="C224" s="2" t="s">
        <v>224</v>
      </c>
      <c r="D224" s="2" t="s">
        <v>224</v>
      </c>
      <c r="E224" s="2" t="s">
        <v>21</v>
      </c>
      <c r="F224" s="3" t="s">
        <v>22</v>
      </c>
      <c r="G224" s="3">
        <v>20</v>
      </c>
      <c r="H224" s="2" t="s">
        <v>27</v>
      </c>
      <c r="J224" s="2" t="s">
        <v>534</v>
      </c>
      <c r="K224" s="2" t="s">
        <v>203</v>
      </c>
      <c r="L224" s="47">
        <v>107350</v>
      </c>
    </row>
    <row r="225" spans="1:12" ht="41.4" x14ac:dyDescent="0.3">
      <c r="A225" s="2" t="s">
        <v>17</v>
      </c>
      <c r="B225" s="2" t="s">
        <v>199</v>
      </c>
      <c r="C225" s="2" t="s">
        <v>224</v>
      </c>
      <c r="D225" s="2" t="s">
        <v>224</v>
      </c>
      <c r="E225" s="2" t="s">
        <v>21</v>
      </c>
      <c r="F225" s="3" t="s">
        <v>22</v>
      </c>
      <c r="G225" s="3">
        <v>20</v>
      </c>
      <c r="H225" s="2" t="s">
        <v>27</v>
      </c>
      <c r="J225" s="2" t="s">
        <v>535</v>
      </c>
      <c r="K225" s="2" t="s">
        <v>203</v>
      </c>
      <c r="L225" s="47">
        <v>38950</v>
      </c>
    </row>
    <row r="226" spans="1:12" ht="41.4" x14ac:dyDescent="0.3">
      <c r="A226" s="2" t="s">
        <v>17</v>
      </c>
      <c r="B226" s="2" t="s">
        <v>199</v>
      </c>
      <c r="C226" s="2" t="s">
        <v>224</v>
      </c>
      <c r="D226" s="2" t="s">
        <v>224</v>
      </c>
      <c r="E226" s="2" t="s">
        <v>21</v>
      </c>
      <c r="F226" s="3" t="s">
        <v>22</v>
      </c>
      <c r="G226" s="3">
        <v>20</v>
      </c>
      <c r="H226" s="2" t="s">
        <v>27</v>
      </c>
      <c r="J226" s="2" t="s">
        <v>228</v>
      </c>
      <c r="K226" s="2" t="s">
        <v>203</v>
      </c>
      <c r="L226" s="47">
        <v>31428</v>
      </c>
    </row>
    <row r="227" spans="1:12" ht="69" x14ac:dyDescent="0.3">
      <c r="A227" s="2" t="s">
        <v>229</v>
      </c>
      <c r="B227" s="2" t="s">
        <v>230</v>
      </c>
      <c r="C227" s="2" t="s">
        <v>231</v>
      </c>
      <c r="D227" s="2" t="s">
        <v>232</v>
      </c>
      <c r="E227" s="2" t="s">
        <v>21</v>
      </c>
      <c r="F227" s="3" t="s">
        <v>22</v>
      </c>
      <c r="G227" s="3">
        <v>20</v>
      </c>
      <c r="H227" s="2" t="s">
        <v>27</v>
      </c>
      <c r="J227" s="2" t="s">
        <v>233</v>
      </c>
      <c r="K227" s="2" t="s">
        <v>234</v>
      </c>
      <c r="L227" s="47">
        <v>2225000</v>
      </c>
    </row>
    <row r="228" spans="1:12" ht="69" x14ac:dyDescent="0.3">
      <c r="A228" s="2" t="s">
        <v>229</v>
      </c>
      <c r="B228" s="2" t="s">
        <v>230</v>
      </c>
      <c r="C228" s="2" t="s">
        <v>231</v>
      </c>
      <c r="D228" s="2" t="s">
        <v>232</v>
      </c>
      <c r="E228" s="2" t="s">
        <v>21</v>
      </c>
      <c r="F228" s="3" t="s">
        <v>22</v>
      </c>
      <c r="G228" s="3">
        <v>20</v>
      </c>
      <c r="H228" s="2" t="s">
        <v>27</v>
      </c>
      <c r="J228" s="2" t="s">
        <v>235</v>
      </c>
      <c r="K228" s="2" t="s">
        <v>234</v>
      </c>
      <c r="L228" s="47">
        <v>160000</v>
      </c>
    </row>
    <row r="229" spans="1:12" ht="69" x14ac:dyDescent="0.3">
      <c r="A229" s="2" t="s">
        <v>229</v>
      </c>
      <c r="B229" s="2" t="s">
        <v>230</v>
      </c>
      <c r="C229" s="2" t="s">
        <v>231</v>
      </c>
      <c r="D229" s="2" t="s">
        <v>232</v>
      </c>
      <c r="E229" s="2" t="s">
        <v>21</v>
      </c>
      <c r="F229" s="3" t="s">
        <v>22</v>
      </c>
      <c r="G229" s="3">
        <v>20</v>
      </c>
      <c r="H229" s="2" t="s">
        <v>27</v>
      </c>
      <c r="J229" s="2" t="s">
        <v>236</v>
      </c>
      <c r="K229" s="2" t="s">
        <v>234</v>
      </c>
      <c r="L229" s="47">
        <v>560200</v>
      </c>
    </row>
    <row r="230" spans="1:12" ht="69" x14ac:dyDescent="0.3">
      <c r="A230" s="2" t="s">
        <v>229</v>
      </c>
      <c r="B230" s="2" t="s">
        <v>230</v>
      </c>
      <c r="C230" s="2" t="s">
        <v>231</v>
      </c>
      <c r="D230" s="2" t="s">
        <v>232</v>
      </c>
      <c r="E230" s="2" t="s">
        <v>21</v>
      </c>
      <c r="F230" s="3" t="s">
        <v>22</v>
      </c>
      <c r="G230" s="3">
        <v>20</v>
      </c>
      <c r="H230" s="2" t="s">
        <v>27</v>
      </c>
      <c r="J230" s="2" t="s">
        <v>237</v>
      </c>
      <c r="K230" s="2" t="s">
        <v>234</v>
      </c>
      <c r="L230" s="47">
        <v>83050</v>
      </c>
    </row>
    <row r="231" spans="1:12" ht="69" x14ac:dyDescent="0.3">
      <c r="A231" s="2" t="s">
        <v>229</v>
      </c>
      <c r="B231" s="2" t="s">
        <v>230</v>
      </c>
      <c r="C231" s="2" t="s">
        <v>231</v>
      </c>
      <c r="D231" s="2" t="s">
        <v>232</v>
      </c>
      <c r="E231" s="2" t="s">
        <v>21</v>
      </c>
      <c r="F231" s="3" t="s">
        <v>22</v>
      </c>
      <c r="G231" s="3">
        <v>20</v>
      </c>
      <c r="H231" s="2" t="s">
        <v>27</v>
      </c>
      <c r="J231" s="2" t="s">
        <v>238</v>
      </c>
      <c r="K231" s="2" t="s">
        <v>234</v>
      </c>
      <c r="L231" s="47">
        <v>7300</v>
      </c>
    </row>
    <row r="232" spans="1:12" ht="69" x14ac:dyDescent="0.3">
      <c r="A232" s="2" t="s">
        <v>229</v>
      </c>
      <c r="B232" s="2" t="s">
        <v>230</v>
      </c>
      <c r="C232" s="2" t="s">
        <v>231</v>
      </c>
      <c r="D232" s="2" t="s">
        <v>232</v>
      </c>
      <c r="E232" s="2" t="s">
        <v>21</v>
      </c>
      <c r="F232" s="3" t="s">
        <v>22</v>
      </c>
      <c r="G232" s="3">
        <v>20</v>
      </c>
      <c r="H232" s="2" t="s">
        <v>27</v>
      </c>
      <c r="J232" s="2" t="s">
        <v>239</v>
      </c>
      <c r="K232" s="2" t="s">
        <v>234</v>
      </c>
      <c r="L232" s="47">
        <v>100000</v>
      </c>
    </row>
    <row r="233" spans="1:12" ht="69" x14ac:dyDescent="0.3">
      <c r="A233" s="2" t="s">
        <v>229</v>
      </c>
      <c r="B233" s="2" t="s">
        <v>230</v>
      </c>
      <c r="C233" s="2" t="s">
        <v>231</v>
      </c>
      <c r="D233" s="2" t="s">
        <v>232</v>
      </c>
      <c r="E233" s="2" t="s">
        <v>21</v>
      </c>
      <c r="F233" s="3" t="s">
        <v>22</v>
      </c>
      <c r="G233" s="3">
        <v>20</v>
      </c>
      <c r="H233" s="2" t="s">
        <v>27</v>
      </c>
      <c r="J233" s="2" t="s">
        <v>240</v>
      </c>
      <c r="K233" s="2" t="s">
        <v>234</v>
      </c>
      <c r="L233" s="47">
        <v>1128670</v>
      </c>
    </row>
    <row r="234" spans="1:12" ht="69" x14ac:dyDescent="0.3">
      <c r="A234" s="2" t="s">
        <v>229</v>
      </c>
      <c r="B234" s="2" t="s">
        <v>230</v>
      </c>
      <c r="C234" s="2" t="s">
        <v>231</v>
      </c>
      <c r="D234" s="2" t="s">
        <v>232</v>
      </c>
      <c r="E234" s="2" t="s">
        <v>21</v>
      </c>
      <c r="F234" s="3" t="s">
        <v>22</v>
      </c>
      <c r="G234" s="3">
        <v>20</v>
      </c>
      <c r="H234" s="2" t="s">
        <v>27</v>
      </c>
      <c r="J234" s="10" t="s">
        <v>241</v>
      </c>
      <c r="K234" s="2" t="s">
        <v>234</v>
      </c>
      <c r="L234" s="47">
        <v>100000</v>
      </c>
    </row>
    <row r="235" spans="1:12" ht="69" x14ac:dyDescent="0.3">
      <c r="A235" s="2" t="s">
        <v>229</v>
      </c>
      <c r="B235" s="2" t="s">
        <v>230</v>
      </c>
      <c r="C235" s="2" t="s">
        <v>231</v>
      </c>
      <c r="D235" s="2" t="s">
        <v>232</v>
      </c>
      <c r="E235" s="2" t="s">
        <v>21</v>
      </c>
      <c r="F235" s="3" t="s">
        <v>22</v>
      </c>
      <c r="G235" s="3">
        <v>20</v>
      </c>
      <c r="H235" s="2" t="s">
        <v>27</v>
      </c>
      <c r="J235" s="2" t="s">
        <v>242</v>
      </c>
      <c r="K235" s="2" t="s">
        <v>234</v>
      </c>
      <c r="L235" s="47">
        <v>7000</v>
      </c>
    </row>
    <row r="236" spans="1:12" ht="69" x14ac:dyDescent="0.3">
      <c r="A236" s="2" t="s">
        <v>229</v>
      </c>
      <c r="B236" s="2" t="s">
        <v>230</v>
      </c>
      <c r="C236" s="2" t="s">
        <v>231</v>
      </c>
      <c r="D236" s="2" t="s">
        <v>232</v>
      </c>
      <c r="E236" s="2" t="s">
        <v>21</v>
      </c>
      <c r="F236" s="3" t="s">
        <v>22</v>
      </c>
      <c r="G236" s="3">
        <v>20</v>
      </c>
      <c r="H236" s="2" t="s">
        <v>27</v>
      </c>
      <c r="J236" s="2" t="s">
        <v>243</v>
      </c>
      <c r="K236" s="2" t="s">
        <v>234</v>
      </c>
      <c r="L236" s="47">
        <v>66500</v>
      </c>
    </row>
    <row r="237" spans="1:12" ht="69" x14ac:dyDescent="0.3">
      <c r="A237" s="2" t="s">
        <v>229</v>
      </c>
      <c r="B237" s="2" t="s">
        <v>230</v>
      </c>
      <c r="C237" s="2" t="s">
        <v>231</v>
      </c>
      <c r="D237" s="2" t="s">
        <v>232</v>
      </c>
      <c r="E237" s="2" t="s">
        <v>21</v>
      </c>
      <c r="F237" s="3" t="s">
        <v>22</v>
      </c>
      <c r="G237" s="3">
        <v>20</v>
      </c>
      <c r="H237" s="2" t="s">
        <v>27</v>
      </c>
      <c r="J237" s="2" t="s">
        <v>244</v>
      </c>
      <c r="K237" s="2" t="s">
        <v>234</v>
      </c>
      <c r="L237" s="47">
        <v>173096</v>
      </c>
    </row>
    <row r="238" spans="1:12" ht="69" x14ac:dyDescent="0.3">
      <c r="A238" s="2" t="s">
        <v>229</v>
      </c>
      <c r="B238" s="2" t="s">
        <v>230</v>
      </c>
      <c r="C238" s="2" t="s">
        <v>231</v>
      </c>
      <c r="D238" s="2" t="s">
        <v>232</v>
      </c>
      <c r="E238" s="2" t="s">
        <v>21</v>
      </c>
      <c r="F238" s="3" t="s">
        <v>22</v>
      </c>
      <c r="G238" s="3">
        <v>20</v>
      </c>
      <c r="H238" s="2" t="s">
        <v>27</v>
      </c>
      <c r="J238" s="2" t="s">
        <v>245</v>
      </c>
      <c r="K238" s="2" t="s">
        <v>234</v>
      </c>
      <c r="L238" s="47">
        <v>62768</v>
      </c>
    </row>
    <row r="239" spans="1:12" ht="69" x14ac:dyDescent="0.3">
      <c r="A239" s="2" t="s">
        <v>229</v>
      </c>
      <c r="B239" s="2" t="s">
        <v>230</v>
      </c>
      <c r="C239" s="2" t="s">
        <v>231</v>
      </c>
      <c r="D239" s="2" t="s">
        <v>232</v>
      </c>
      <c r="E239" s="2" t="s">
        <v>21</v>
      </c>
      <c r="F239" s="3" t="s">
        <v>22</v>
      </c>
      <c r="G239" s="3">
        <v>20</v>
      </c>
      <c r="H239" s="2" t="s">
        <v>27</v>
      </c>
      <c r="J239" s="2" t="s">
        <v>246</v>
      </c>
      <c r="K239" s="2" t="s">
        <v>234</v>
      </c>
      <c r="L239" s="47">
        <v>39710</v>
      </c>
    </row>
    <row r="240" spans="1:12" ht="69" x14ac:dyDescent="0.3">
      <c r="A240" s="2" t="s">
        <v>229</v>
      </c>
      <c r="B240" s="2" t="s">
        <v>230</v>
      </c>
      <c r="C240" s="2" t="s">
        <v>231</v>
      </c>
      <c r="D240" s="2" t="s">
        <v>232</v>
      </c>
      <c r="E240" s="2" t="s">
        <v>21</v>
      </c>
      <c r="F240" s="3" t="s">
        <v>22</v>
      </c>
      <c r="G240" s="3">
        <v>20</v>
      </c>
      <c r="H240" s="2" t="s">
        <v>27</v>
      </c>
      <c r="J240" s="2" t="s">
        <v>247</v>
      </c>
      <c r="K240" s="2" t="s">
        <v>234</v>
      </c>
      <c r="L240" s="47">
        <v>11000</v>
      </c>
    </row>
    <row r="241" spans="1:13" ht="69" x14ac:dyDescent="0.3">
      <c r="A241" s="2" t="s">
        <v>229</v>
      </c>
      <c r="B241" s="2" t="s">
        <v>230</v>
      </c>
      <c r="C241" s="2" t="s">
        <v>231</v>
      </c>
      <c r="D241" s="2" t="s">
        <v>232</v>
      </c>
      <c r="E241" s="2" t="s">
        <v>21</v>
      </c>
      <c r="F241" s="3" t="s">
        <v>22</v>
      </c>
      <c r="G241" s="3">
        <v>20</v>
      </c>
      <c r="H241" s="2" t="s">
        <v>27</v>
      </c>
      <c r="J241" s="2" t="s">
        <v>191</v>
      </c>
      <c r="K241" s="2" t="s">
        <v>234</v>
      </c>
      <c r="L241" s="47">
        <v>25650</v>
      </c>
    </row>
    <row r="242" spans="1:13" ht="69" x14ac:dyDescent="0.3">
      <c r="A242" s="2" t="s">
        <v>229</v>
      </c>
      <c r="B242" s="2" t="s">
        <v>230</v>
      </c>
      <c r="C242" s="2" t="s">
        <v>231</v>
      </c>
      <c r="D242" s="2" t="s">
        <v>232</v>
      </c>
      <c r="E242" s="2" t="s">
        <v>21</v>
      </c>
      <c r="F242" s="3" t="s">
        <v>22</v>
      </c>
      <c r="G242" s="3">
        <v>20</v>
      </c>
      <c r="H242" s="2" t="s">
        <v>109</v>
      </c>
      <c r="J242" s="2" t="s">
        <v>110</v>
      </c>
      <c r="K242" s="2" t="s">
        <v>46</v>
      </c>
      <c r="L242" s="47">
        <v>100700</v>
      </c>
    </row>
    <row r="243" spans="1:13" ht="69" x14ac:dyDescent="0.3">
      <c r="A243" s="2" t="s">
        <v>229</v>
      </c>
      <c r="B243" s="2" t="s">
        <v>230</v>
      </c>
      <c r="C243" s="2" t="s">
        <v>231</v>
      </c>
      <c r="D243" s="2" t="s">
        <v>232</v>
      </c>
      <c r="E243" s="2" t="s">
        <v>21</v>
      </c>
      <c r="F243" s="3" t="s">
        <v>22</v>
      </c>
      <c r="G243" s="3">
        <v>40</v>
      </c>
      <c r="H243" s="2" t="s">
        <v>508</v>
      </c>
      <c r="I243" s="3" t="s">
        <v>161</v>
      </c>
      <c r="J243" s="2" t="s">
        <v>510</v>
      </c>
      <c r="K243" s="2" t="s">
        <v>234</v>
      </c>
      <c r="L243" s="47">
        <v>425735</v>
      </c>
    </row>
    <row r="244" spans="1:13" ht="69" x14ac:dyDescent="0.3">
      <c r="A244" s="2" t="s">
        <v>229</v>
      </c>
      <c r="B244" s="2" t="s">
        <v>230</v>
      </c>
      <c r="C244" s="2" t="s">
        <v>231</v>
      </c>
      <c r="D244" s="2" t="s">
        <v>232</v>
      </c>
      <c r="E244" s="2" t="s">
        <v>21</v>
      </c>
      <c r="F244" s="3" t="s">
        <v>22</v>
      </c>
      <c r="G244" s="3">
        <v>40</v>
      </c>
      <c r="H244" s="2" t="s">
        <v>167</v>
      </c>
      <c r="J244" s="2" t="s">
        <v>248</v>
      </c>
      <c r="K244" s="2" t="s">
        <v>234</v>
      </c>
      <c r="L244" s="48">
        <v>299397</v>
      </c>
    </row>
    <row r="245" spans="1:13" ht="69" x14ac:dyDescent="0.3">
      <c r="A245" s="2" t="s">
        <v>229</v>
      </c>
      <c r="B245" s="2" t="s">
        <v>230</v>
      </c>
      <c r="C245" s="2" t="s">
        <v>231</v>
      </c>
      <c r="D245" s="2" t="s">
        <v>232</v>
      </c>
      <c r="E245" s="2" t="s">
        <v>21</v>
      </c>
      <c r="F245" s="3" t="s">
        <v>22</v>
      </c>
      <c r="G245" s="3">
        <v>40</v>
      </c>
      <c r="H245" s="2" t="s">
        <v>109</v>
      </c>
      <c r="J245" s="2" t="s">
        <v>248</v>
      </c>
      <c r="K245" s="2" t="s">
        <v>234</v>
      </c>
      <c r="L245" s="47">
        <f>1480856-299397</f>
        <v>1181459</v>
      </c>
    </row>
    <row r="246" spans="1:13" ht="69" x14ac:dyDescent="0.3">
      <c r="A246" s="2" t="s">
        <v>229</v>
      </c>
      <c r="B246" s="2" t="s">
        <v>230</v>
      </c>
      <c r="C246" s="2" t="s">
        <v>231</v>
      </c>
      <c r="D246" s="2" t="s">
        <v>232</v>
      </c>
      <c r="E246" s="2" t="s">
        <v>21</v>
      </c>
      <c r="F246" s="3" t="s">
        <v>22</v>
      </c>
      <c r="G246" s="3">
        <v>40</v>
      </c>
      <c r="H246" s="2" t="s">
        <v>27</v>
      </c>
      <c r="J246" s="2" t="s">
        <v>248</v>
      </c>
      <c r="K246" s="2" t="s">
        <v>234</v>
      </c>
      <c r="L246" s="47">
        <v>744448</v>
      </c>
    </row>
    <row r="247" spans="1:13" ht="69" x14ac:dyDescent="0.3">
      <c r="A247" s="2" t="s">
        <v>229</v>
      </c>
      <c r="B247" s="2" t="s">
        <v>230</v>
      </c>
      <c r="C247" s="2" t="s">
        <v>231</v>
      </c>
      <c r="D247" s="2" t="s">
        <v>232</v>
      </c>
      <c r="E247" s="2" t="s">
        <v>21</v>
      </c>
      <c r="F247" s="3" t="s">
        <v>22</v>
      </c>
      <c r="G247" s="13">
        <v>41</v>
      </c>
      <c r="H247" s="2" t="s">
        <v>27</v>
      </c>
      <c r="J247" s="2" t="s">
        <v>249</v>
      </c>
      <c r="K247" s="2" t="s">
        <v>234</v>
      </c>
      <c r="L247" s="47">
        <v>6666160</v>
      </c>
    </row>
    <row r="248" spans="1:13" ht="69" x14ac:dyDescent="0.3">
      <c r="A248" s="2" t="s">
        <v>229</v>
      </c>
      <c r="B248" s="2" t="s">
        <v>230</v>
      </c>
      <c r="C248" s="2" t="s">
        <v>231</v>
      </c>
      <c r="D248" s="2" t="s">
        <v>232</v>
      </c>
      <c r="E248" s="2" t="s">
        <v>21</v>
      </c>
      <c r="F248" s="3" t="s">
        <v>22</v>
      </c>
      <c r="G248" s="13">
        <v>32</v>
      </c>
      <c r="H248" s="2" t="s">
        <v>27</v>
      </c>
      <c r="J248" s="2" t="s">
        <v>250</v>
      </c>
      <c r="K248" s="2" t="s">
        <v>234</v>
      </c>
      <c r="L248" s="47">
        <v>2626215</v>
      </c>
    </row>
    <row r="249" spans="1:13" ht="69" x14ac:dyDescent="0.3">
      <c r="A249" s="2" t="s">
        <v>229</v>
      </c>
      <c r="B249" s="2" t="s">
        <v>230</v>
      </c>
      <c r="C249" s="2" t="s">
        <v>251</v>
      </c>
      <c r="D249" s="2" t="s">
        <v>251</v>
      </c>
      <c r="E249" s="2" t="s">
        <v>21</v>
      </c>
      <c r="F249" s="3" t="s">
        <v>22</v>
      </c>
      <c r="G249" s="3">
        <v>20</v>
      </c>
      <c r="H249" s="2" t="s">
        <v>27</v>
      </c>
      <c r="J249" s="2" t="s">
        <v>252</v>
      </c>
      <c r="K249" s="2" t="s">
        <v>234</v>
      </c>
      <c r="L249" s="47">
        <v>70000</v>
      </c>
    </row>
    <row r="250" spans="1:13" ht="69" x14ac:dyDescent="0.3">
      <c r="A250" s="2" t="s">
        <v>229</v>
      </c>
      <c r="B250" s="2" t="s">
        <v>230</v>
      </c>
      <c r="C250" s="2" t="s">
        <v>251</v>
      </c>
      <c r="D250" s="2" t="s">
        <v>251</v>
      </c>
      <c r="E250" s="2" t="s">
        <v>21</v>
      </c>
      <c r="F250" s="3" t="s">
        <v>22</v>
      </c>
      <c r="G250" s="3">
        <v>20</v>
      </c>
      <c r="H250" s="2" t="s">
        <v>27</v>
      </c>
      <c r="J250" s="2" t="s">
        <v>253</v>
      </c>
      <c r="K250" s="2" t="s">
        <v>234</v>
      </c>
      <c r="L250" s="47">
        <v>118750</v>
      </c>
    </row>
    <row r="251" spans="1:13" ht="55.2" x14ac:dyDescent="0.3">
      <c r="A251" s="2" t="s">
        <v>17</v>
      </c>
      <c r="B251" s="2" t="s">
        <v>18</v>
      </c>
      <c r="C251" s="2" t="s">
        <v>118</v>
      </c>
      <c r="D251" s="2" t="s">
        <v>139</v>
      </c>
      <c r="E251" s="2" t="s">
        <v>254</v>
      </c>
      <c r="F251" s="3" t="s">
        <v>255</v>
      </c>
      <c r="G251" s="3">
        <v>20</v>
      </c>
      <c r="H251" s="2" t="s">
        <v>23</v>
      </c>
      <c r="J251" s="2" t="s">
        <v>256</v>
      </c>
      <c r="K251" s="2" t="s">
        <v>257</v>
      </c>
      <c r="L251" s="47">
        <v>3500</v>
      </c>
    </row>
    <row r="252" spans="1:13" ht="55.2" x14ac:dyDescent="0.3">
      <c r="A252" s="2" t="s">
        <v>17</v>
      </c>
      <c r="B252" s="2" t="s">
        <v>18</v>
      </c>
      <c r="C252" s="2" t="s">
        <v>118</v>
      </c>
      <c r="D252" s="2" t="s">
        <v>139</v>
      </c>
      <c r="E252" s="2" t="s">
        <v>254</v>
      </c>
      <c r="F252" s="3" t="s">
        <v>255</v>
      </c>
      <c r="G252" s="3">
        <v>20</v>
      </c>
      <c r="H252" s="2" t="s">
        <v>27</v>
      </c>
      <c r="J252" s="2" t="s">
        <v>258</v>
      </c>
      <c r="K252" s="2" t="s">
        <v>257</v>
      </c>
      <c r="L252" s="47">
        <v>370024</v>
      </c>
    </row>
    <row r="253" spans="1:13" ht="55.2" x14ac:dyDescent="0.3">
      <c r="A253" s="2" t="s">
        <v>17</v>
      </c>
      <c r="B253" s="2" t="s">
        <v>18</v>
      </c>
      <c r="C253" s="2" t="s">
        <v>118</v>
      </c>
      <c r="D253" s="2" t="s">
        <v>139</v>
      </c>
      <c r="E253" s="2" t="s">
        <v>254</v>
      </c>
      <c r="F253" s="3" t="s">
        <v>255</v>
      </c>
      <c r="G253" s="3">
        <v>20</v>
      </c>
      <c r="H253" s="2" t="s">
        <v>27</v>
      </c>
      <c r="J253" s="2" t="s">
        <v>259</v>
      </c>
      <c r="K253" s="2" t="s">
        <v>257</v>
      </c>
      <c r="L253" s="47">
        <v>838782</v>
      </c>
    </row>
    <row r="254" spans="1:13" ht="55.2" x14ac:dyDescent="0.3">
      <c r="A254" s="2" t="s">
        <v>17</v>
      </c>
      <c r="B254" s="2" t="s">
        <v>18</v>
      </c>
      <c r="C254" s="2" t="s">
        <v>118</v>
      </c>
      <c r="D254" s="2" t="s">
        <v>139</v>
      </c>
      <c r="E254" s="2" t="s">
        <v>254</v>
      </c>
      <c r="F254" s="3" t="s">
        <v>255</v>
      </c>
      <c r="G254" s="3">
        <v>20</v>
      </c>
      <c r="H254" s="2" t="s">
        <v>27</v>
      </c>
      <c r="J254" s="2" t="s">
        <v>260</v>
      </c>
      <c r="K254" s="2" t="s">
        <v>257</v>
      </c>
      <c r="L254" s="47">
        <v>147100</v>
      </c>
    </row>
    <row r="255" spans="1:13" ht="55.2" x14ac:dyDescent="0.3">
      <c r="A255" s="2" t="s">
        <v>17</v>
      </c>
      <c r="B255" s="2" t="s">
        <v>18</v>
      </c>
      <c r="C255" s="2" t="s">
        <v>118</v>
      </c>
      <c r="D255" s="2" t="s">
        <v>139</v>
      </c>
      <c r="E255" s="2" t="s">
        <v>254</v>
      </c>
      <c r="F255" s="3" t="s">
        <v>255</v>
      </c>
      <c r="G255" s="3">
        <v>20</v>
      </c>
      <c r="H255" s="2" t="s">
        <v>27</v>
      </c>
      <c r="J255" s="2" t="s">
        <v>261</v>
      </c>
      <c r="K255" s="2" t="s">
        <v>257</v>
      </c>
      <c r="L255" s="47">
        <v>36575</v>
      </c>
    </row>
    <row r="256" spans="1:13" ht="55.2" x14ac:dyDescent="0.3">
      <c r="A256" s="2" t="s">
        <v>17</v>
      </c>
      <c r="B256" s="2" t="s">
        <v>18</v>
      </c>
      <c r="C256" s="2" t="s">
        <v>118</v>
      </c>
      <c r="D256" s="2" t="s">
        <v>139</v>
      </c>
      <c r="E256" s="2" t="s">
        <v>254</v>
      </c>
      <c r="F256" s="3" t="s">
        <v>255</v>
      </c>
      <c r="G256" s="3">
        <v>20</v>
      </c>
      <c r="H256" s="2" t="s">
        <v>27</v>
      </c>
      <c r="I256" s="14" t="s">
        <v>262</v>
      </c>
      <c r="J256" s="15" t="s">
        <v>263</v>
      </c>
      <c r="K256" s="15" t="s">
        <v>257</v>
      </c>
      <c r="L256" s="48">
        <v>2825205</v>
      </c>
      <c r="M256" s="11"/>
    </row>
    <row r="257" spans="1:12" ht="55.2" x14ac:dyDescent="0.3">
      <c r="A257" s="2" t="s">
        <v>17</v>
      </c>
      <c r="B257" s="2" t="s">
        <v>18</v>
      </c>
      <c r="C257" s="2" t="s">
        <v>118</v>
      </c>
      <c r="D257" s="2" t="s">
        <v>139</v>
      </c>
      <c r="E257" s="2" t="s">
        <v>254</v>
      </c>
      <c r="F257" s="3" t="s">
        <v>255</v>
      </c>
      <c r="G257" s="3">
        <v>20</v>
      </c>
      <c r="H257" s="2" t="s">
        <v>27</v>
      </c>
      <c r="I257" s="3" t="s">
        <v>161</v>
      </c>
      <c r="J257" s="2" t="s">
        <v>258</v>
      </c>
      <c r="K257" s="2" t="s">
        <v>257</v>
      </c>
      <c r="L257" s="47">
        <v>475000</v>
      </c>
    </row>
    <row r="258" spans="1:12" ht="55.2" x14ac:dyDescent="0.3">
      <c r="A258" s="2" t="s">
        <v>17</v>
      </c>
      <c r="B258" s="2" t="s">
        <v>18</v>
      </c>
      <c r="C258" s="2" t="s">
        <v>118</v>
      </c>
      <c r="D258" s="2" t="s">
        <v>139</v>
      </c>
      <c r="E258" s="2" t="s">
        <v>254</v>
      </c>
      <c r="F258" s="3" t="s">
        <v>255</v>
      </c>
      <c r="G258" s="3">
        <v>20</v>
      </c>
      <c r="H258" s="2" t="s">
        <v>109</v>
      </c>
      <c r="I258" s="3" t="s">
        <v>48</v>
      </c>
      <c r="J258" s="2" t="s">
        <v>264</v>
      </c>
      <c r="K258" s="2" t="s">
        <v>257</v>
      </c>
      <c r="L258" s="47">
        <v>277627</v>
      </c>
    </row>
    <row r="259" spans="1:12" ht="55.2" x14ac:dyDescent="0.3">
      <c r="A259" s="2" t="s">
        <v>17</v>
      </c>
      <c r="B259" s="2" t="s">
        <v>18</v>
      </c>
      <c r="C259" s="2" t="s">
        <v>118</v>
      </c>
      <c r="D259" s="2" t="s">
        <v>139</v>
      </c>
      <c r="E259" s="2" t="s">
        <v>254</v>
      </c>
      <c r="F259" s="3" t="s">
        <v>255</v>
      </c>
      <c r="G259" s="3">
        <v>20</v>
      </c>
      <c r="H259" s="2" t="s">
        <v>167</v>
      </c>
      <c r="J259" s="2" t="s">
        <v>265</v>
      </c>
      <c r="K259" s="2" t="s">
        <v>257</v>
      </c>
      <c r="L259" s="47">
        <v>2417634.36</v>
      </c>
    </row>
    <row r="260" spans="1:12" ht="55.2" x14ac:dyDescent="0.3">
      <c r="A260" s="2" t="s">
        <v>17</v>
      </c>
      <c r="B260" s="2" t="s">
        <v>18</v>
      </c>
      <c r="C260" s="2" t="s">
        <v>118</v>
      </c>
      <c r="D260" s="2" t="s">
        <v>139</v>
      </c>
      <c r="E260" s="2" t="s">
        <v>254</v>
      </c>
      <c r="F260" s="3" t="s">
        <v>255</v>
      </c>
      <c r="G260" s="3">
        <v>20</v>
      </c>
      <c r="H260" s="2" t="s">
        <v>109</v>
      </c>
      <c r="J260" s="2" t="s">
        <v>265</v>
      </c>
      <c r="K260" s="2" t="s">
        <v>257</v>
      </c>
      <c r="L260" s="47">
        <v>470923</v>
      </c>
    </row>
    <row r="261" spans="1:12" ht="55.2" x14ac:dyDescent="0.3">
      <c r="A261" s="2" t="s">
        <v>17</v>
      </c>
      <c r="B261" s="2" t="s">
        <v>18</v>
      </c>
      <c r="C261" s="2" t="s">
        <v>118</v>
      </c>
      <c r="D261" s="2" t="s">
        <v>139</v>
      </c>
      <c r="E261" s="2" t="s">
        <v>254</v>
      </c>
      <c r="F261" s="3" t="s">
        <v>255</v>
      </c>
      <c r="G261" s="3">
        <v>40</v>
      </c>
      <c r="H261" s="2" t="s">
        <v>167</v>
      </c>
      <c r="J261" s="2" t="s">
        <v>266</v>
      </c>
      <c r="K261" s="2" t="s">
        <v>257</v>
      </c>
      <c r="L261" s="47">
        <v>153065.07999999999</v>
      </c>
    </row>
    <row r="262" spans="1:12" ht="55.2" x14ac:dyDescent="0.3">
      <c r="A262" s="2" t="s">
        <v>17</v>
      </c>
      <c r="B262" s="2" t="s">
        <v>18</v>
      </c>
      <c r="C262" s="2" t="s">
        <v>118</v>
      </c>
      <c r="D262" s="2" t="s">
        <v>139</v>
      </c>
      <c r="E262" s="2" t="s">
        <v>254</v>
      </c>
      <c r="F262" s="3" t="s">
        <v>255</v>
      </c>
      <c r="G262" s="3">
        <v>40</v>
      </c>
      <c r="H262" s="2" t="s">
        <v>109</v>
      </c>
      <c r="J262" s="2" t="s">
        <v>267</v>
      </c>
      <c r="K262" s="2" t="s">
        <v>257</v>
      </c>
      <c r="L262" s="47">
        <v>11320.31</v>
      </c>
    </row>
    <row r="263" spans="1:12" ht="55.2" x14ac:dyDescent="0.3">
      <c r="A263" s="2" t="s">
        <v>17</v>
      </c>
      <c r="B263" s="2" t="s">
        <v>18</v>
      </c>
      <c r="C263" s="2" t="s">
        <v>118</v>
      </c>
      <c r="D263" s="2" t="s">
        <v>139</v>
      </c>
      <c r="E263" s="2" t="s">
        <v>254</v>
      </c>
      <c r="F263" s="3" t="s">
        <v>255</v>
      </c>
      <c r="G263" s="3">
        <v>44</v>
      </c>
      <c r="H263" s="2" t="s">
        <v>109</v>
      </c>
      <c r="J263" s="2" t="s">
        <v>268</v>
      </c>
      <c r="K263" s="2" t="s">
        <v>257</v>
      </c>
      <c r="L263" s="47">
        <v>1500</v>
      </c>
    </row>
    <row r="264" spans="1:12" ht="55.2" x14ac:dyDescent="0.3">
      <c r="A264" s="2" t="s">
        <v>17</v>
      </c>
      <c r="B264" s="2" t="s">
        <v>18</v>
      </c>
      <c r="C264" s="2" t="s">
        <v>118</v>
      </c>
      <c r="D264" s="2" t="s">
        <v>139</v>
      </c>
      <c r="E264" s="2" t="s">
        <v>254</v>
      </c>
      <c r="F264" s="3" t="s">
        <v>255</v>
      </c>
      <c r="G264" s="13">
        <v>60</v>
      </c>
      <c r="H264" s="2" t="s">
        <v>196</v>
      </c>
      <c r="J264" s="2" t="s">
        <v>268</v>
      </c>
      <c r="K264" s="2" t="s">
        <v>257</v>
      </c>
      <c r="L264" s="47">
        <v>21706.65</v>
      </c>
    </row>
    <row r="265" spans="1:12" ht="41.4" x14ac:dyDescent="0.3">
      <c r="A265" s="2" t="s">
        <v>17</v>
      </c>
      <c r="B265" s="2" t="s">
        <v>18</v>
      </c>
      <c r="C265" s="2" t="s">
        <v>19</v>
      </c>
      <c r="D265" s="2" t="s">
        <v>20</v>
      </c>
      <c r="E265" s="2" t="s">
        <v>269</v>
      </c>
      <c r="F265" s="3" t="s">
        <v>270</v>
      </c>
      <c r="G265" s="3">
        <v>20</v>
      </c>
      <c r="H265" s="2" t="s">
        <v>23</v>
      </c>
      <c r="J265" s="2" t="s">
        <v>271</v>
      </c>
      <c r="K265" s="2" t="s">
        <v>257</v>
      </c>
      <c r="L265" s="47">
        <v>3500</v>
      </c>
    </row>
    <row r="266" spans="1:12" ht="41.4" x14ac:dyDescent="0.3">
      <c r="A266" s="2" t="s">
        <v>17</v>
      </c>
      <c r="B266" s="2" t="s">
        <v>18</v>
      </c>
      <c r="C266" s="2" t="s">
        <v>19</v>
      </c>
      <c r="D266" s="2" t="s">
        <v>20</v>
      </c>
      <c r="E266" s="2" t="s">
        <v>269</v>
      </c>
      <c r="F266" s="3" t="s">
        <v>270</v>
      </c>
      <c r="G266" s="3">
        <v>20</v>
      </c>
      <c r="H266" s="2" t="s">
        <v>167</v>
      </c>
      <c r="J266" s="2" t="s">
        <v>272</v>
      </c>
      <c r="K266" s="2" t="s">
        <v>257</v>
      </c>
      <c r="L266" s="48">
        <v>520970</v>
      </c>
    </row>
    <row r="267" spans="1:12" ht="41.4" x14ac:dyDescent="0.3">
      <c r="A267" s="2" t="s">
        <v>17</v>
      </c>
      <c r="B267" s="2" t="s">
        <v>18</v>
      </c>
      <c r="C267" s="2" t="s">
        <v>19</v>
      </c>
      <c r="D267" s="2" t="s">
        <v>20</v>
      </c>
      <c r="E267" s="2" t="s">
        <v>269</v>
      </c>
      <c r="F267" s="3" t="s">
        <v>270</v>
      </c>
      <c r="G267" s="3">
        <v>20</v>
      </c>
      <c r="H267" s="2" t="s">
        <v>109</v>
      </c>
      <c r="J267" s="2" t="s">
        <v>272</v>
      </c>
      <c r="K267" s="2" t="s">
        <v>257</v>
      </c>
      <c r="L267" s="48">
        <v>163377</v>
      </c>
    </row>
    <row r="268" spans="1:12" ht="41.4" x14ac:dyDescent="0.3">
      <c r="A268" s="2" t="s">
        <v>17</v>
      </c>
      <c r="B268" s="2" t="s">
        <v>18</v>
      </c>
      <c r="C268" s="2" t="s">
        <v>19</v>
      </c>
      <c r="D268" s="2" t="s">
        <v>20</v>
      </c>
      <c r="E268" s="2" t="s">
        <v>269</v>
      </c>
      <c r="F268" s="3" t="s">
        <v>270</v>
      </c>
      <c r="G268" s="3">
        <v>20</v>
      </c>
      <c r="H268" s="2" t="s">
        <v>109</v>
      </c>
      <c r="I268" s="3" t="s">
        <v>48</v>
      </c>
      <c r="J268" s="2" t="s">
        <v>264</v>
      </c>
      <c r="K268" s="2" t="s">
        <v>257</v>
      </c>
      <c r="L268" s="47">
        <v>206213.33</v>
      </c>
    </row>
    <row r="269" spans="1:12" ht="41.4" x14ac:dyDescent="0.3">
      <c r="A269" s="2" t="s">
        <v>17</v>
      </c>
      <c r="B269" s="2" t="s">
        <v>18</v>
      </c>
      <c r="C269" s="2" t="s">
        <v>19</v>
      </c>
      <c r="D269" s="2" t="s">
        <v>20</v>
      </c>
      <c r="E269" s="2" t="s">
        <v>269</v>
      </c>
      <c r="F269" s="3" t="s">
        <v>270</v>
      </c>
      <c r="G269" s="3">
        <v>20</v>
      </c>
      <c r="H269" s="2" t="s">
        <v>508</v>
      </c>
      <c r="I269" s="3" t="s">
        <v>161</v>
      </c>
      <c r="J269" s="2" t="s">
        <v>511</v>
      </c>
      <c r="K269" s="2" t="s">
        <v>257</v>
      </c>
      <c r="L269" s="47">
        <v>23000</v>
      </c>
    </row>
    <row r="270" spans="1:12" ht="41.4" x14ac:dyDescent="0.3">
      <c r="A270" s="2" t="s">
        <v>17</v>
      </c>
      <c r="B270" s="2" t="s">
        <v>18</v>
      </c>
      <c r="C270" s="2" t="s">
        <v>19</v>
      </c>
      <c r="D270" s="2" t="s">
        <v>20</v>
      </c>
      <c r="E270" s="2" t="s">
        <v>269</v>
      </c>
      <c r="F270" s="3" t="s">
        <v>270</v>
      </c>
      <c r="G270" s="3">
        <v>43</v>
      </c>
      <c r="H270" s="2" t="s">
        <v>109</v>
      </c>
      <c r="J270" s="2" t="s">
        <v>273</v>
      </c>
      <c r="K270" s="2" t="s">
        <v>257</v>
      </c>
      <c r="L270" s="47">
        <v>2000</v>
      </c>
    </row>
    <row r="271" spans="1:12" ht="41.4" x14ac:dyDescent="0.3">
      <c r="A271" s="2" t="s">
        <v>17</v>
      </c>
      <c r="B271" s="2" t="s">
        <v>18</v>
      </c>
      <c r="C271" s="2" t="s">
        <v>19</v>
      </c>
      <c r="D271" s="2" t="s">
        <v>20</v>
      </c>
      <c r="E271" s="2" t="s">
        <v>269</v>
      </c>
      <c r="F271" s="3" t="s">
        <v>270</v>
      </c>
      <c r="G271" s="3">
        <v>44</v>
      </c>
      <c r="H271" s="2" t="s">
        <v>167</v>
      </c>
      <c r="J271" s="2" t="s">
        <v>274</v>
      </c>
      <c r="K271" s="2" t="s">
        <v>257</v>
      </c>
      <c r="L271" s="48">
        <v>16300</v>
      </c>
    </row>
    <row r="272" spans="1:12" ht="41.4" x14ac:dyDescent="0.3">
      <c r="A272" s="2" t="s">
        <v>17</v>
      </c>
      <c r="B272" s="2" t="s">
        <v>18</v>
      </c>
      <c r="C272" s="2" t="s">
        <v>19</v>
      </c>
      <c r="D272" s="2" t="s">
        <v>20</v>
      </c>
      <c r="E272" s="2" t="s">
        <v>269</v>
      </c>
      <c r="F272" s="3" t="s">
        <v>270</v>
      </c>
      <c r="G272" s="3">
        <v>44</v>
      </c>
      <c r="H272" s="2" t="s">
        <v>109</v>
      </c>
      <c r="J272" s="2" t="s">
        <v>274</v>
      </c>
      <c r="K272" s="2" t="s">
        <v>257</v>
      </c>
      <c r="L272" s="48">
        <v>33700</v>
      </c>
    </row>
    <row r="273" spans="1:12" ht="41.4" x14ac:dyDescent="0.3">
      <c r="A273" s="2" t="s">
        <v>17</v>
      </c>
      <c r="B273" s="2" t="s">
        <v>18</v>
      </c>
      <c r="C273" s="2" t="s">
        <v>118</v>
      </c>
      <c r="D273" s="2" t="s">
        <v>136</v>
      </c>
      <c r="E273" s="2" t="s">
        <v>275</v>
      </c>
      <c r="F273" s="3" t="s">
        <v>276</v>
      </c>
      <c r="G273" s="3">
        <v>20</v>
      </c>
      <c r="H273" s="2" t="s">
        <v>27</v>
      </c>
      <c r="J273" s="2" t="s">
        <v>277</v>
      </c>
      <c r="K273" s="2" t="s">
        <v>257</v>
      </c>
      <c r="L273" s="47">
        <v>2560000</v>
      </c>
    </row>
    <row r="274" spans="1:12" ht="41.4" x14ac:dyDescent="0.3">
      <c r="A274" s="2" t="s">
        <v>17</v>
      </c>
      <c r="B274" s="2" t="s">
        <v>18</v>
      </c>
      <c r="C274" s="2" t="s">
        <v>118</v>
      </c>
      <c r="D274" s="2" t="s">
        <v>136</v>
      </c>
      <c r="E274" s="2" t="s">
        <v>275</v>
      </c>
      <c r="F274" s="3" t="s">
        <v>276</v>
      </c>
      <c r="G274" s="3">
        <v>20</v>
      </c>
      <c r="H274" s="2" t="s">
        <v>27</v>
      </c>
      <c r="J274" s="2" t="s">
        <v>278</v>
      </c>
      <c r="K274" s="2" t="s">
        <v>257</v>
      </c>
      <c r="L274" s="47">
        <v>634860</v>
      </c>
    </row>
    <row r="275" spans="1:12" ht="41.4" x14ac:dyDescent="0.3">
      <c r="A275" s="2" t="s">
        <v>17</v>
      </c>
      <c r="B275" s="2" t="s">
        <v>18</v>
      </c>
      <c r="C275" s="2" t="s">
        <v>118</v>
      </c>
      <c r="D275" s="2" t="s">
        <v>136</v>
      </c>
      <c r="E275" s="2" t="s">
        <v>275</v>
      </c>
      <c r="F275" s="3" t="s">
        <v>276</v>
      </c>
      <c r="G275" s="3">
        <v>20</v>
      </c>
      <c r="H275" s="2" t="s">
        <v>27</v>
      </c>
      <c r="J275" s="2" t="s">
        <v>279</v>
      </c>
      <c r="K275" s="2" t="s">
        <v>257</v>
      </c>
      <c r="L275" s="47">
        <v>231823</v>
      </c>
    </row>
    <row r="276" spans="1:12" ht="41.4" x14ac:dyDescent="0.3">
      <c r="A276" s="2" t="s">
        <v>17</v>
      </c>
      <c r="B276" s="2" t="s">
        <v>18</v>
      </c>
      <c r="C276" s="2" t="s">
        <v>118</v>
      </c>
      <c r="D276" s="2" t="s">
        <v>136</v>
      </c>
      <c r="E276" s="2" t="s">
        <v>275</v>
      </c>
      <c r="F276" s="3" t="s">
        <v>276</v>
      </c>
      <c r="G276" s="3">
        <v>20</v>
      </c>
      <c r="H276" s="2" t="s">
        <v>27</v>
      </c>
      <c r="J276" s="2" t="s">
        <v>280</v>
      </c>
      <c r="K276" s="2" t="s">
        <v>257</v>
      </c>
      <c r="L276" s="47">
        <v>179750</v>
      </c>
    </row>
    <row r="277" spans="1:12" ht="41.4" x14ac:dyDescent="0.3">
      <c r="A277" s="2" t="s">
        <v>17</v>
      </c>
      <c r="B277" s="2" t="s">
        <v>18</v>
      </c>
      <c r="C277" s="2" t="s">
        <v>118</v>
      </c>
      <c r="D277" s="2" t="s">
        <v>136</v>
      </c>
      <c r="E277" s="2" t="s">
        <v>275</v>
      </c>
      <c r="F277" s="3" t="s">
        <v>276</v>
      </c>
      <c r="G277" s="3">
        <v>20</v>
      </c>
      <c r="H277" s="2" t="s">
        <v>27</v>
      </c>
      <c r="J277" s="2" t="s">
        <v>281</v>
      </c>
      <c r="K277" s="2" t="s">
        <v>257</v>
      </c>
      <c r="L277" s="47">
        <v>148437</v>
      </c>
    </row>
    <row r="278" spans="1:12" ht="41.4" x14ac:dyDescent="0.3">
      <c r="A278" s="2" t="s">
        <v>17</v>
      </c>
      <c r="B278" s="2" t="s">
        <v>18</v>
      </c>
      <c r="C278" s="2" t="s">
        <v>118</v>
      </c>
      <c r="D278" s="2" t="s">
        <v>136</v>
      </c>
      <c r="E278" s="2" t="s">
        <v>275</v>
      </c>
      <c r="F278" s="3" t="s">
        <v>276</v>
      </c>
      <c r="G278" s="3">
        <v>20</v>
      </c>
      <c r="H278" s="2" t="s">
        <v>27</v>
      </c>
      <c r="J278" s="2" t="s">
        <v>282</v>
      </c>
      <c r="K278" s="2" t="s">
        <v>257</v>
      </c>
      <c r="L278" s="47">
        <v>116270</v>
      </c>
    </row>
    <row r="279" spans="1:12" ht="41.4" x14ac:dyDescent="0.3">
      <c r="A279" s="2" t="s">
        <v>17</v>
      </c>
      <c r="B279" s="2" t="s">
        <v>18</v>
      </c>
      <c r="C279" s="2" t="s">
        <v>118</v>
      </c>
      <c r="D279" s="2" t="s">
        <v>136</v>
      </c>
      <c r="E279" s="2" t="s">
        <v>275</v>
      </c>
      <c r="F279" s="3" t="s">
        <v>276</v>
      </c>
      <c r="G279" s="3">
        <v>20</v>
      </c>
      <c r="H279" s="2" t="s">
        <v>27</v>
      </c>
      <c r="J279" s="2" t="s">
        <v>283</v>
      </c>
      <c r="K279" s="2" t="s">
        <v>257</v>
      </c>
      <c r="L279" s="47">
        <v>109508</v>
      </c>
    </row>
    <row r="280" spans="1:12" ht="41.4" x14ac:dyDescent="0.3">
      <c r="A280" s="2" t="s">
        <v>17</v>
      </c>
      <c r="B280" s="2" t="s">
        <v>18</v>
      </c>
      <c r="C280" s="2" t="s">
        <v>118</v>
      </c>
      <c r="D280" s="2" t="s">
        <v>136</v>
      </c>
      <c r="E280" s="2" t="s">
        <v>275</v>
      </c>
      <c r="F280" s="3" t="s">
        <v>276</v>
      </c>
      <c r="G280" s="3">
        <v>20</v>
      </c>
      <c r="H280" s="2" t="s">
        <v>27</v>
      </c>
      <c r="J280" s="2" t="s">
        <v>284</v>
      </c>
      <c r="K280" s="2" t="s">
        <v>257</v>
      </c>
      <c r="L280" s="47">
        <v>104500</v>
      </c>
    </row>
    <row r="281" spans="1:12" ht="41.4" x14ac:dyDescent="0.3">
      <c r="A281" s="2" t="s">
        <v>17</v>
      </c>
      <c r="B281" s="2" t="s">
        <v>18</v>
      </c>
      <c r="C281" s="2" t="s">
        <v>118</v>
      </c>
      <c r="D281" s="2" t="s">
        <v>136</v>
      </c>
      <c r="E281" s="2" t="s">
        <v>275</v>
      </c>
      <c r="F281" s="3" t="s">
        <v>276</v>
      </c>
      <c r="G281" s="3">
        <v>20</v>
      </c>
      <c r="H281" s="2" t="s">
        <v>27</v>
      </c>
      <c r="J281" s="2" t="s">
        <v>285</v>
      </c>
      <c r="K281" s="2" t="s">
        <v>257</v>
      </c>
      <c r="L281" s="47">
        <v>79583</v>
      </c>
    </row>
    <row r="282" spans="1:12" ht="41.4" x14ac:dyDescent="0.3">
      <c r="A282" s="2" t="s">
        <v>17</v>
      </c>
      <c r="B282" s="2" t="s">
        <v>18</v>
      </c>
      <c r="C282" s="2" t="s">
        <v>118</v>
      </c>
      <c r="D282" s="2" t="s">
        <v>136</v>
      </c>
      <c r="E282" s="2" t="s">
        <v>275</v>
      </c>
      <c r="F282" s="3" t="s">
        <v>276</v>
      </c>
      <c r="G282" s="3">
        <v>20</v>
      </c>
      <c r="H282" s="2" t="s">
        <v>27</v>
      </c>
      <c r="J282" s="2" t="s">
        <v>286</v>
      </c>
      <c r="K282" s="2" t="s">
        <v>257</v>
      </c>
      <c r="L282" s="47">
        <v>70036</v>
      </c>
    </row>
    <row r="283" spans="1:12" ht="41.4" x14ac:dyDescent="0.3">
      <c r="A283" s="2" t="s">
        <v>17</v>
      </c>
      <c r="B283" s="2" t="s">
        <v>18</v>
      </c>
      <c r="C283" s="2" t="s">
        <v>118</v>
      </c>
      <c r="D283" s="2" t="s">
        <v>136</v>
      </c>
      <c r="E283" s="2" t="s">
        <v>275</v>
      </c>
      <c r="F283" s="3" t="s">
        <v>276</v>
      </c>
      <c r="G283" s="3">
        <v>20</v>
      </c>
      <c r="H283" s="2" t="s">
        <v>27</v>
      </c>
      <c r="J283" s="2" t="s">
        <v>287</v>
      </c>
      <c r="K283" s="2" t="s">
        <v>257</v>
      </c>
      <c r="L283" s="47">
        <v>48757</v>
      </c>
    </row>
    <row r="284" spans="1:12" ht="41.4" x14ac:dyDescent="0.3">
      <c r="A284" s="2" t="s">
        <v>17</v>
      </c>
      <c r="B284" s="2" t="s">
        <v>18</v>
      </c>
      <c r="C284" s="2" t="s">
        <v>118</v>
      </c>
      <c r="D284" s="2" t="s">
        <v>136</v>
      </c>
      <c r="E284" s="2" t="s">
        <v>275</v>
      </c>
      <c r="F284" s="3" t="s">
        <v>276</v>
      </c>
      <c r="G284" s="3">
        <v>20</v>
      </c>
      <c r="H284" s="2" t="s">
        <v>27</v>
      </c>
      <c r="J284" s="2" t="s">
        <v>288</v>
      </c>
      <c r="K284" s="2" t="s">
        <v>257</v>
      </c>
      <c r="L284" s="47">
        <v>15000</v>
      </c>
    </row>
    <row r="285" spans="1:12" ht="41.4" x14ac:dyDescent="0.3">
      <c r="A285" s="2" t="s">
        <v>17</v>
      </c>
      <c r="B285" s="2" t="s">
        <v>18</v>
      </c>
      <c r="C285" s="2" t="s">
        <v>118</v>
      </c>
      <c r="D285" s="2" t="s">
        <v>136</v>
      </c>
      <c r="E285" s="2" t="s">
        <v>275</v>
      </c>
      <c r="F285" s="3" t="s">
        <v>276</v>
      </c>
      <c r="G285" s="3">
        <v>20</v>
      </c>
      <c r="H285" s="2" t="s">
        <v>27</v>
      </c>
      <c r="J285" s="2" t="s">
        <v>289</v>
      </c>
      <c r="K285" s="2" t="s">
        <v>257</v>
      </c>
      <c r="L285" s="47">
        <v>37510</v>
      </c>
    </row>
    <row r="286" spans="1:12" ht="41.4" x14ac:dyDescent="0.3">
      <c r="A286" s="2" t="s">
        <v>17</v>
      </c>
      <c r="B286" s="2" t="s">
        <v>18</v>
      </c>
      <c r="C286" s="2" t="s">
        <v>118</v>
      </c>
      <c r="D286" s="2" t="s">
        <v>136</v>
      </c>
      <c r="E286" s="2" t="s">
        <v>275</v>
      </c>
      <c r="F286" s="3" t="s">
        <v>276</v>
      </c>
      <c r="G286" s="3">
        <v>20</v>
      </c>
      <c r="H286" s="2" t="s">
        <v>27</v>
      </c>
      <c r="J286" s="2" t="s">
        <v>290</v>
      </c>
      <c r="K286" s="2" t="s">
        <v>257</v>
      </c>
      <c r="L286" s="47">
        <v>30586</v>
      </c>
    </row>
    <row r="287" spans="1:12" ht="41.4" x14ac:dyDescent="0.3">
      <c r="A287" s="2" t="s">
        <v>17</v>
      </c>
      <c r="B287" s="2" t="s">
        <v>18</v>
      </c>
      <c r="C287" s="2" t="s">
        <v>118</v>
      </c>
      <c r="D287" s="2" t="s">
        <v>136</v>
      </c>
      <c r="E287" s="2" t="s">
        <v>275</v>
      </c>
      <c r="F287" s="3" t="s">
        <v>276</v>
      </c>
      <c r="G287" s="3">
        <v>20</v>
      </c>
      <c r="H287" s="2" t="s">
        <v>27</v>
      </c>
      <c r="J287" s="2" t="s">
        <v>291</v>
      </c>
      <c r="K287" s="2" t="s">
        <v>257</v>
      </c>
      <c r="L287" s="47">
        <v>13062</v>
      </c>
    </row>
    <row r="288" spans="1:12" ht="41.4" x14ac:dyDescent="0.3">
      <c r="A288" s="2" t="s">
        <v>17</v>
      </c>
      <c r="B288" s="2" t="s">
        <v>18</v>
      </c>
      <c r="C288" s="2" t="s">
        <v>118</v>
      </c>
      <c r="D288" s="2" t="s">
        <v>136</v>
      </c>
      <c r="E288" s="2" t="s">
        <v>275</v>
      </c>
      <c r="F288" s="3" t="s">
        <v>276</v>
      </c>
      <c r="G288" s="3">
        <v>20</v>
      </c>
      <c r="H288" s="2" t="s">
        <v>27</v>
      </c>
      <c r="J288" s="2" t="s">
        <v>292</v>
      </c>
      <c r="K288" s="2" t="s">
        <v>257</v>
      </c>
      <c r="L288" s="47">
        <v>13062</v>
      </c>
    </row>
    <row r="289" spans="1:12" ht="41.4" x14ac:dyDescent="0.3">
      <c r="A289" s="2" t="s">
        <v>17</v>
      </c>
      <c r="B289" s="2" t="s">
        <v>18</v>
      </c>
      <c r="C289" s="2" t="s">
        <v>118</v>
      </c>
      <c r="D289" s="2" t="s">
        <v>136</v>
      </c>
      <c r="E289" s="2" t="s">
        <v>275</v>
      </c>
      <c r="F289" s="3" t="s">
        <v>276</v>
      </c>
      <c r="G289" s="3">
        <v>20</v>
      </c>
      <c r="H289" s="2" t="s">
        <v>109</v>
      </c>
      <c r="I289" s="3" t="s">
        <v>48</v>
      </c>
      <c r="J289" s="2" t="s">
        <v>264</v>
      </c>
      <c r="K289" s="2" t="s">
        <v>257</v>
      </c>
      <c r="L289" s="47">
        <v>172125.44</v>
      </c>
    </row>
    <row r="290" spans="1:12" ht="41.4" x14ac:dyDescent="0.3">
      <c r="A290" s="2" t="s">
        <v>17</v>
      </c>
      <c r="B290" s="2" t="s">
        <v>18</v>
      </c>
      <c r="C290" s="2" t="s">
        <v>118</v>
      </c>
      <c r="D290" s="2" t="s">
        <v>136</v>
      </c>
      <c r="E290" s="2" t="s">
        <v>275</v>
      </c>
      <c r="F290" s="3" t="s">
        <v>276</v>
      </c>
      <c r="G290" s="3">
        <v>20</v>
      </c>
      <c r="H290" s="2" t="s">
        <v>167</v>
      </c>
      <c r="J290" s="2" t="s">
        <v>293</v>
      </c>
      <c r="K290" s="2" t="s">
        <v>257</v>
      </c>
      <c r="L290" s="48">
        <v>962735</v>
      </c>
    </row>
    <row r="291" spans="1:12" ht="41.4" x14ac:dyDescent="0.3">
      <c r="A291" s="2" t="s">
        <v>17</v>
      </c>
      <c r="B291" s="2" t="s">
        <v>18</v>
      </c>
      <c r="C291" s="2" t="s">
        <v>118</v>
      </c>
      <c r="D291" s="2" t="s">
        <v>136</v>
      </c>
      <c r="E291" s="2" t="s">
        <v>275</v>
      </c>
      <c r="F291" s="3" t="s">
        <v>276</v>
      </c>
      <c r="G291" s="3">
        <v>20</v>
      </c>
      <c r="H291" s="2" t="s">
        <v>109</v>
      </c>
      <c r="J291" s="2" t="s">
        <v>293</v>
      </c>
      <c r="K291" s="2" t="s">
        <v>257</v>
      </c>
      <c r="L291" s="48">
        <v>152671</v>
      </c>
    </row>
    <row r="292" spans="1:12" ht="41.4" x14ac:dyDescent="0.3">
      <c r="A292" s="2" t="s">
        <v>17</v>
      </c>
      <c r="B292" s="2" t="s">
        <v>18</v>
      </c>
      <c r="C292" s="2" t="s">
        <v>118</v>
      </c>
      <c r="D292" s="2" t="s">
        <v>136</v>
      </c>
      <c r="E292" s="2" t="s">
        <v>275</v>
      </c>
      <c r="F292" s="3" t="s">
        <v>276</v>
      </c>
      <c r="G292" s="3">
        <v>44</v>
      </c>
      <c r="H292" s="2" t="s">
        <v>167</v>
      </c>
      <c r="J292" s="2" t="s">
        <v>294</v>
      </c>
      <c r="K292" s="2" t="s">
        <v>257</v>
      </c>
      <c r="L292" s="48">
        <v>23000</v>
      </c>
    </row>
    <row r="293" spans="1:12" ht="41.4" x14ac:dyDescent="0.3">
      <c r="A293" s="2" t="s">
        <v>17</v>
      </c>
      <c r="B293" s="2" t="s">
        <v>18</v>
      </c>
      <c r="C293" s="2" t="s">
        <v>118</v>
      </c>
      <c r="D293" s="2" t="s">
        <v>136</v>
      </c>
      <c r="E293" s="2" t="s">
        <v>275</v>
      </c>
      <c r="F293" s="3" t="s">
        <v>276</v>
      </c>
      <c r="G293" s="3">
        <v>44</v>
      </c>
      <c r="H293" s="2" t="s">
        <v>109</v>
      </c>
      <c r="J293" s="2" t="s">
        <v>294</v>
      </c>
      <c r="K293" s="2" t="s">
        <v>257</v>
      </c>
      <c r="L293" s="48">
        <f>54000-23000</f>
        <v>31000</v>
      </c>
    </row>
    <row r="294" spans="1:12" ht="55.2" x14ac:dyDescent="0.3">
      <c r="A294" s="2" t="s">
        <v>17</v>
      </c>
      <c r="B294" s="2" t="s">
        <v>18</v>
      </c>
      <c r="C294" s="2" t="s">
        <v>118</v>
      </c>
      <c r="D294" s="2" t="s">
        <v>139</v>
      </c>
      <c r="E294" s="2" t="s">
        <v>295</v>
      </c>
      <c r="F294" s="3" t="s">
        <v>296</v>
      </c>
      <c r="G294" s="3">
        <v>20</v>
      </c>
      <c r="H294" s="2" t="s">
        <v>167</v>
      </c>
      <c r="J294" s="2" t="s">
        <v>297</v>
      </c>
      <c r="K294" s="2" t="s">
        <v>257</v>
      </c>
      <c r="L294" s="48">
        <v>771386</v>
      </c>
    </row>
    <row r="295" spans="1:12" ht="55.2" x14ac:dyDescent="0.3">
      <c r="A295" s="2" t="s">
        <v>17</v>
      </c>
      <c r="B295" s="2" t="s">
        <v>18</v>
      </c>
      <c r="C295" s="2" t="s">
        <v>118</v>
      </c>
      <c r="D295" s="2" t="s">
        <v>139</v>
      </c>
      <c r="E295" s="2" t="s">
        <v>295</v>
      </c>
      <c r="F295" s="3" t="s">
        <v>296</v>
      </c>
      <c r="G295" s="3">
        <v>20</v>
      </c>
      <c r="H295" s="2" t="s">
        <v>109</v>
      </c>
      <c r="J295" s="2" t="s">
        <v>297</v>
      </c>
      <c r="K295" s="2" t="s">
        <v>257</v>
      </c>
      <c r="L295" s="48">
        <f>869651-771386</f>
        <v>98265</v>
      </c>
    </row>
    <row r="296" spans="1:12" ht="55.2" x14ac:dyDescent="0.3">
      <c r="A296" s="2" t="s">
        <v>17</v>
      </c>
      <c r="B296" s="2" t="s">
        <v>18</v>
      </c>
      <c r="C296" s="2" t="s">
        <v>118</v>
      </c>
      <c r="D296" s="2" t="s">
        <v>139</v>
      </c>
      <c r="E296" s="2" t="s">
        <v>295</v>
      </c>
      <c r="F296" s="3" t="s">
        <v>296</v>
      </c>
      <c r="G296" s="3">
        <v>20</v>
      </c>
      <c r="H296" s="2" t="s">
        <v>109</v>
      </c>
      <c r="J296" s="2" t="s">
        <v>298</v>
      </c>
      <c r="K296" s="2" t="s">
        <v>257</v>
      </c>
      <c r="L296" s="47">
        <v>41700</v>
      </c>
    </row>
    <row r="297" spans="1:12" ht="55.2" x14ac:dyDescent="0.3">
      <c r="A297" s="2" t="s">
        <v>17</v>
      </c>
      <c r="B297" s="2" t="s">
        <v>18</v>
      </c>
      <c r="C297" s="2" t="s">
        <v>118</v>
      </c>
      <c r="D297" s="2" t="s">
        <v>139</v>
      </c>
      <c r="E297" s="2" t="s">
        <v>295</v>
      </c>
      <c r="F297" s="3" t="s">
        <v>296</v>
      </c>
      <c r="G297" s="3">
        <v>20</v>
      </c>
      <c r="H297" s="2" t="s">
        <v>109</v>
      </c>
      <c r="I297" s="3" t="s">
        <v>48</v>
      </c>
      <c r="J297" s="2" t="s">
        <v>264</v>
      </c>
      <c r="K297" s="2" t="s">
        <v>257</v>
      </c>
      <c r="L297" s="47">
        <v>138702.65</v>
      </c>
    </row>
    <row r="298" spans="1:12" ht="55.2" x14ac:dyDescent="0.3">
      <c r="A298" s="2" t="s">
        <v>17</v>
      </c>
      <c r="B298" s="2" t="s">
        <v>18</v>
      </c>
      <c r="C298" s="2" t="s">
        <v>118</v>
      </c>
      <c r="D298" s="2" t="s">
        <v>139</v>
      </c>
      <c r="E298" s="2" t="s">
        <v>295</v>
      </c>
      <c r="F298" s="3" t="s">
        <v>296</v>
      </c>
      <c r="G298" s="3">
        <v>44</v>
      </c>
      <c r="H298" s="2" t="s">
        <v>167</v>
      </c>
      <c r="J298" s="2" t="s">
        <v>299</v>
      </c>
      <c r="K298" s="2" t="s">
        <v>257</v>
      </c>
      <c r="L298" s="48">
        <v>31000</v>
      </c>
    </row>
    <row r="299" spans="1:12" ht="55.2" x14ac:dyDescent="0.3">
      <c r="A299" s="2" t="s">
        <v>17</v>
      </c>
      <c r="B299" s="2" t="s">
        <v>18</v>
      </c>
      <c r="C299" s="2" t="s">
        <v>118</v>
      </c>
      <c r="D299" s="2" t="s">
        <v>139</v>
      </c>
      <c r="E299" s="2" t="s">
        <v>295</v>
      </c>
      <c r="F299" s="3" t="s">
        <v>296</v>
      </c>
      <c r="G299" s="3">
        <v>44</v>
      </c>
      <c r="H299" s="2" t="s">
        <v>109</v>
      </c>
      <c r="J299" s="2" t="s">
        <v>299</v>
      </c>
      <c r="K299" s="2" t="s">
        <v>257</v>
      </c>
      <c r="L299" s="47">
        <f>64000-31000</f>
        <v>33000</v>
      </c>
    </row>
    <row r="300" spans="1:12" ht="55.2" x14ac:dyDescent="0.3">
      <c r="A300" s="2" t="s">
        <v>17</v>
      </c>
      <c r="B300" s="2" t="s">
        <v>18</v>
      </c>
      <c r="C300" s="2" t="s">
        <v>118</v>
      </c>
      <c r="D300" s="2" t="s">
        <v>139</v>
      </c>
      <c r="E300" s="2" t="s">
        <v>295</v>
      </c>
      <c r="F300" s="3" t="s">
        <v>296</v>
      </c>
      <c r="G300" s="3">
        <v>60</v>
      </c>
      <c r="H300" s="2" t="s">
        <v>196</v>
      </c>
      <c r="J300" s="2" t="s">
        <v>196</v>
      </c>
      <c r="K300" s="2" t="s">
        <v>257</v>
      </c>
      <c r="L300" s="47">
        <v>13609</v>
      </c>
    </row>
    <row r="301" spans="1:12" ht="55.2" x14ac:dyDescent="0.3">
      <c r="A301" s="2" t="s">
        <v>17</v>
      </c>
      <c r="B301" s="2" t="s">
        <v>18</v>
      </c>
      <c r="C301" s="2" t="s">
        <v>118</v>
      </c>
      <c r="D301" s="2" t="s">
        <v>139</v>
      </c>
      <c r="E301" s="2" t="s">
        <v>300</v>
      </c>
      <c r="F301" s="3" t="s">
        <v>301</v>
      </c>
      <c r="G301" s="3">
        <v>20</v>
      </c>
      <c r="H301" s="2" t="s">
        <v>167</v>
      </c>
      <c r="J301" s="2" t="s">
        <v>302</v>
      </c>
      <c r="K301" s="2" t="s">
        <v>257</v>
      </c>
      <c r="L301" s="48">
        <v>2671157.7599999998</v>
      </c>
    </row>
    <row r="302" spans="1:12" ht="55.2" x14ac:dyDescent="0.3">
      <c r="A302" s="2" t="s">
        <v>17</v>
      </c>
      <c r="B302" s="2" t="s">
        <v>18</v>
      </c>
      <c r="C302" s="2" t="s">
        <v>118</v>
      </c>
      <c r="D302" s="2" t="s">
        <v>139</v>
      </c>
      <c r="E302" s="2" t="s">
        <v>300</v>
      </c>
      <c r="F302" s="3" t="s">
        <v>301</v>
      </c>
      <c r="G302" s="3">
        <v>20</v>
      </c>
      <c r="H302" s="2" t="s">
        <v>109</v>
      </c>
      <c r="J302" s="2" t="s">
        <v>302</v>
      </c>
      <c r="K302" s="2" t="s">
        <v>257</v>
      </c>
      <c r="L302" s="48">
        <v>547881.24</v>
      </c>
    </row>
    <row r="303" spans="1:12" ht="55.2" x14ac:dyDescent="0.3">
      <c r="A303" s="2" t="s">
        <v>17</v>
      </c>
      <c r="B303" s="2" t="s">
        <v>18</v>
      </c>
      <c r="C303" s="2" t="s">
        <v>118</v>
      </c>
      <c r="D303" s="2" t="s">
        <v>139</v>
      </c>
      <c r="E303" s="2" t="s">
        <v>300</v>
      </c>
      <c r="F303" s="3" t="s">
        <v>301</v>
      </c>
      <c r="G303" s="3">
        <v>20</v>
      </c>
      <c r="H303" s="2" t="s">
        <v>109</v>
      </c>
      <c r="I303" s="3" t="s">
        <v>48</v>
      </c>
      <c r="J303" s="2" t="s">
        <v>303</v>
      </c>
      <c r="K303" s="2" t="s">
        <v>257</v>
      </c>
      <c r="L303" s="47">
        <v>4019770.65</v>
      </c>
    </row>
    <row r="304" spans="1:12" ht="55.2" x14ac:dyDescent="0.3">
      <c r="A304" s="2" t="s">
        <v>17</v>
      </c>
      <c r="B304" s="2" t="s">
        <v>18</v>
      </c>
      <c r="C304" s="2" t="s">
        <v>118</v>
      </c>
      <c r="D304" s="2" t="s">
        <v>139</v>
      </c>
      <c r="E304" s="2" t="s">
        <v>300</v>
      </c>
      <c r="F304" s="3" t="s">
        <v>301</v>
      </c>
      <c r="G304" s="3">
        <v>20</v>
      </c>
      <c r="H304" s="2" t="s">
        <v>508</v>
      </c>
      <c r="I304" s="3" t="s">
        <v>512</v>
      </c>
      <c r="J304" s="2" t="s">
        <v>513</v>
      </c>
      <c r="K304" s="2" t="s">
        <v>257</v>
      </c>
      <c r="L304" s="47">
        <v>80000</v>
      </c>
    </row>
    <row r="305" spans="1:12" ht="55.2" x14ac:dyDescent="0.3">
      <c r="A305" s="2" t="s">
        <v>17</v>
      </c>
      <c r="B305" s="2" t="s">
        <v>18</v>
      </c>
      <c r="C305" s="2" t="s">
        <v>118</v>
      </c>
      <c r="D305" s="2" t="s">
        <v>139</v>
      </c>
      <c r="E305" s="2" t="s">
        <v>300</v>
      </c>
      <c r="F305" s="3" t="s">
        <v>301</v>
      </c>
      <c r="G305" s="3">
        <v>40</v>
      </c>
      <c r="H305" s="2" t="s">
        <v>109</v>
      </c>
      <c r="J305" s="2" t="s">
        <v>304</v>
      </c>
      <c r="K305" s="2" t="s">
        <v>257</v>
      </c>
      <c r="L305" s="48">
        <v>9980</v>
      </c>
    </row>
    <row r="306" spans="1:12" ht="55.2" x14ac:dyDescent="0.3">
      <c r="A306" s="2" t="s">
        <v>17</v>
      </c>
      <c r="B306" s="2" t="s">
        <v>18</v>
      </c>
      <c r="C306" s="2" t="s">
        <v>118</v>
      </c>
      <c r="D306" s="2" t="s">
        <v>139</v>
      </c>
      <c r="E306" s="2" t="s">
        <v>300</v>
      </c>
      <c r="F306" s="3" t="s">
        <v>301</v>
      </c>
      <c r="G306" s="3">
        <v>40</v>
      </c>
      <c r="H306" s="2" t="s">
        <v>167</v>
      </c>
      <c r="J306" s="2" t="s">
        <v>305</v>
      </c>
      <c r="K306" s="2" t="s">
        <v>257</v>
      </c>
      <c r="L306" s="48">
        <v>45780.06</v>
      </c>
    </row>
    <row r="307" spans="1:12" ht="55.2" x14ac:dyDescent="0.3">
      <c r="A307" s="2" t="s">
        <v>17</v>
      </c>
      <c r="B307" s="2" t="s">
        <v>18</v>
      </c>
      <c r="C307" s="2" t="s">
        <v>118</v>
      </c>
      <c r="D307" s="2" t="s">
        <v>139</v>
      </c>
      <c r="E307" s="2" t="s">
        <v>300</v>
      </c>
      <c r="F307" s="3" t="s">
        <v>301</v>
      </c>
      <c r="G307" s="3">
        <v>40</v>
      </c>
      <c r="H307" s="2" t="s">
        <v>109</v>
      </c>
      <c r="J307" s="2" t="s">
        <v>305</v>
      </c>
      <c r="K307" s="2" t="s">
        <v>257</v>
      </c>
      <c r="L307" s="48">
        <v>21445.02</v>
      </c>
    </row>
    <row r="308" spans="1:12" ht="55.2" x14ac:dyDescent="0.3">
      <c r="A308" s="2" t="s">
        <v>17</v>
      </c>
      <c r="B308" s="2" t="s">
        <v>18</v>
      </c>
      <c r="C308" s="2" t="s">
        <v>118</v>
      </c>
      <c r="D308" s="2" t="s">
        <v>139</v>
      </c>
      <c r="E308" s="2" t="s">
        <v>300</v>
      </c>
      <c r="F308" s="3" t="s">
        <v>301</v>
      </c>
      <c r="G308" s="3">
        <v>44</v>
      </c>
      <c r="H308" s="2" t="s">
        <v>167</v>
      </c>
      <c r="J308" s="2" t="s">
        <v>306</v>
      </c>
      <c r="K308" s="2" t="s">
        <v>257</v>
      </c>
      <c r="L308" s="48">
        <v>1007130.34</v>
      </c>
    </row>
    <row r="309" spans="1:12" ht="55.2" x14ac:dyDescent="0.3">
      <c r="A309" s="2" t="s">
        <v>17</v>
      </c>
      <c r="B309" s="2" t="s">
        <v>18</v>
      </c>
      <c r="C309" s="2" t="s">
        <v>118</v>
      </c>
      <c r="D309" s="2" t="s">
        <v>139</v>
      </c>
      <c r="E309" s="2" t="s">
        <v>300</v>
      </c>
      <c r="F309" s="3" t="s">
        <v>301</v>
      </c>
      <c r="G309" s="3">
        <v>44</v>
      </c>
      <c r="H309" s="2" t="s">
        <v>109</v>
      </c>
      <c r="J309" s="2" t="s">
        <v>306</v>
      </c>
      <c r="K309" s="2" t="s">
        <v>257</v>
      </c>
      <c r="L309" s="48">
        <v>1442869.66</v>
      </c>
    </row>
    <row r="310" spans="1:12" ht="55.2" x14ac:dyDescent="0.3">
      <c r="A310" s="2" t="s">
        <v>17</v>
      </c>
      <c r="B310" s="2" t="s">
        <v>18</v>
      </c>
      <c r="C310" s="2" t="s">
        <v>118</v>
      </c>
      <c r="D310" s="2" t="s">
        <v>139</v>
      </c>
      <c r="E310" s="2" t="s">
        <v>300</v>
      </c>
      <c r="F310" s="3" t="s">
        <v>301</v>
      </c>
      <c r="G310" s="3">
        <v>43</v>
      </c>
      <c r="H310" s="2" t="s">
        <v>167</v>
      </c>
      <c r="J310" s="2" t="s">
        <v>307</v>
      </c>
      <c r="K310" s="2" t="s">
        <v>257</v>
      </c>
      <c r="L310" s="48">
        <v>22035</v>
      </c>
    </row>
    <row r="311" spans="1:12" ht="55.2" x14ac:dyDescent="0.3">
      <c r="A311" s="2" t="s">
        <v>17</v>
      </c>
      <c r="B311" s="2" t="s">
        <v>18</v>
      </c>
      <c r="C311" s="2" t="s">
        <v>118</v>
      </c>
      <c r="D311" s="2" t="s">
        <v>139</v>
      </c>
      <c r="E311" s="2" t="s">
        <v>300</v>
      </c>
      <c r="F311" s="3" t="s">
        <v>301</v>
      </c>
      <c r="G311" s="3">
        <v>43</v>
      </c>
      <c r="H311" s="2" t="s">
        <v>109</v>
      </c>
      <c r="J311" s="2" t="s">
        <v>307</v>
      </c>
      <c r="K311" s="2" t="s">
        <v>257</v>
      </c>
      <c r="L311" s="48">
        <v>9807.3799999999992</v>
      </c>
    </row>
    <row r="312" spans="1:12" ht="55.2" x14ac:dyDescent="0.3">
      <c r="A312" s="2" t="s">
        <v>17</v>
      </c>
      <c r="B312" s="2" t="s">
        <v>18</v>
      </c>
      <c r="C312" s="2" t="s">
        <v>118</v>
      </c>
      <c r="D312" s="2" t="s">
        <v>139</v>
      </c>
      <c r="E312" s="2" t="s">
        <v>300</v>
      </c>
      <c r="F312" s="3" t="s">
        <v>301</v>
      </c>
      <c r="G312" s="3">
        <v>60</v>
      </c>
      <c r="H312" s="2" t="s">
        <v>196</v>
      </c>
      <c r="J312" s="2" t="s">
        <v>196</v>
      </c>
      <c r="K312" s="2" t="s">
        <v>257</v>
      </c>
      <c r="L312" s="47">
        <v>547774.80000000005</v>
      </c>
    </row>
    <row r="313" spans="1:12" ht="55.2" x14ac:dyDescent="0.3">
      <c r="A313" s="2" t="s">
        <v>17</v>
      </c>
      <c r="B313" s="2" t="s">
        <v>18</v>
      </c>
      <c r="C313" s="2" t="s">
        <v>118</v>
      </c>
      <c r="D313" s="2" t="s">
        <v>139</v>
      </c>
      <c r="E313" s="2" t="s">
        <v>308</v>
      </c>
      <c r="F313" s="3" t="s">
        <v>309</v>
      </c>
      <c r="G313" s="3">
        <v>20</v>
      </c>
      <c r="H313" s="2" t="s">
        <v>167</v>
      </c>
      <c r="I313" s="3" t="s">
        <v>310</v>
      </c>
      <c r="J313" s="2" t="s">
        <v>311</v>
      </c>
      <c r="K313" s="2" t="s">
        <v>257</v>
      </c>
      <c r="L313" s="48">
        <v>167420</v>
      </c>
    </row>
    <row r="314" spans="1:12" ht="55.2" x14ac:dyDescent="0.3">
      <c r="A314" s="2" t="s">
        <v>17</v>
      </c>
      <c r="B314" s="2" t="s">
        <v>18</v>
      </c>
      <c r="C314" s="2" t="s">
        <v>118</v>
      </c>
      <c r="D314" s="2" t="s">
        <v>139</v>
      </c>
      <c r="E314" s="2" t="s">
        <v>308</v>
      </c>
      <c r="F314" s="3" t="s">
        <v>309</v>
      </c>
      <c r="G314" s="3">
        <v>20</v>
      </c>
      <c r="H314" s="2" t="s">
        <v>109</v>
      </c>
      <c r="I314" s="3" t="s">
        <v>310</v>
      </c>
      <c r="J314" s="2" t="s">
        <v>311</v>
      </c>
      <c r="K314" s="2" t="s">
        <v>257</v>
      </c>
      <c r="L314" s="48">
        <v>60185</v>
      </c>
    </row>
    <row r="315" spans="1:12" ht="55.2" x14ac:dyDescent="0.3">
      <c r="A315" s="2" t="s">
        <v>17</v>
      </c>
      <c r="B315" s="2" t="s">
        <v>18</v>
      </c>
      <c r="C315" s="2" t="s">
        <v>118</v>
      </c>
      <c r="D315" s="2" t="s">
        <v>139</v>
      </c>
      <c r="E315" s="2" t="s">
        <v>308</v>
      </c>
      <c r="F315" s="3" t="s">
        <v>309</v>
      </c>
      <c r="G315" s="3">
        <v>44</v>
      </c>
      <c r="H315" s="2" t="s">
        <v>167</v>
      </c>
      <c r="I315" s="3" t="s">
        <v>310</v>
      </c>
      <c r="J315" s="2" t="s">
        <v>312</v>
      </c>
      <c r="K315" s="2" t="s">
        <v>257</v>
      </c>
      <c r="L315" s="48">
        <v>58423</v>
      </c>
    </row>
    <row r="316" spans="1:12" ht="55.2" x14ac:dyDescent="0.3">
      <c r="A316" s="2" t="s">
        <v>17</v>
      </c>
      <c r="B316" s="2" t="s">
        <v>18</v>
      </c>
      <c r="C316" s="2" t="s">
        <v>118</v>
      </c>
      <c r="D316" s="2" t="s">
        <v>139</v>
      </c>
      <c r="E316" s="2" t="s">
        <v>308</v>
      </c>
      <c r="F316" s="3" t="s">
        <v>309</v>
      </c>
      <c r="G316" s="3">
        <v>44</v>
      </c>
      <c r="H316" s="2" t="s">
        <v>109</v>
      </c>
      <c r="I316" s="3" t="s">
        <v>310</v>
      </c>
      <c r="J316" s="2" t="s">
        <v>312</v>
      </c>
      <c r="K316" s="2" t="s">
        <v>257</v>
      </c>
      <c r="L316" s="48">
        <v>9577</v>
      </c>
    </row>
    <row r="317" spans="1:12" ht="55.2" x14ac:dyDescent="0.3">
      <c r="A317" s="2" t="s">
        <v>17</v>
      </c>
      <c r="B317" s="2" t="s">
        <v>18</v>
      </c>
      <c r="C317" s="2" t="s">
        <v>118</v>
      </c>
      <c r="D317" s="2" t="s">
        <v>139</v>
      </c>
      <c r="E317" s="2" t="s">
        <v>308</v>
      </c>
      <c r="F317" s="3" t="s">
        <v>309</v>
      </c>
      <c r="G317" s="3">
        <v>60</v>
      </c>
      <c r="H317" s="2" t="s">
        <v>196</v>
      </c>
      <c r="I317" s="3" t="s">
        <v>310</v>
      </c>
      <c r="J317" s="2" t="s">
        <v>196</v>
      </c>
      <c r="K317" s="2" t="s">
        <v>257</v>
      </c>
      <c r="L317" s="47">
        <v>103663.67</v>
      </c>
    </row>
    <row r="318" spans="1:12" ht="55.2" x14ac:dyDescent="0.3">
      <c r="A318" s="2" t="s">
        <v>17</v>
      </c>
      <c r="B318" s="2" t="s">
        <v>18</v>
      </c>
      <c r="C318" s="2" t="s">
        <v>118</v>
      </c>
      <c r="D318" s="2" t="s">
        <v>139</v>
      </c>
      <c r="E318" s="2" t="s">
        <v>313</v>
      </c>
      <c r="F318" s="3" t="s">
        <v>314</v>
      </c>
      <c r="G318" s="3">
        <v>20</v>
      </c>
      <c r="H318" s="2" t="s">
        <v>167</v>
      </c>
      <c r="I318" s="3" t="s">
        <v>310</v>
      </c>
      <c r="J318" s="2" t="s">
        <v>315</v>
      </c>
      <c r="K318" s="2" t="s">
        <v>257</v>
      </c>
      <c r="L318" s="48">
        <v>268700</v>
      </c>
    </row>
    <row r="319" spans="1:12" ht="55.2" x14ac:dyDescent="0.3">
      <c r="A319" s="2" t="s">
        <v>17</v>
      </c>
      <c r="B319" s="2" t="s">
        <v>18</v>
      </c>
      <c r="C319" s="2" t="s">
        <v>118</v>
      </c>
      <c r="D319" s="2" t="s">
        <v>139</v>
      </c>
      <c r="E319" s="2" t="s">
        <v>313</v>
      </c>
      <c r="F319" s="3" t="s">
        <v>314</v>
      </c>
      <c r="G319" s="3">
        <v>20</v>
      </c>
      <c r="H319" s="2" t="s">
        <v>109</v>
      </c>
      <c r="I319" s="3" t="s">
        <v>310</v>
      </c>
      <c r="J319" s="2" t="s">
        <v>315</v>
      </c>
      <c r="K319" s="2" t="s">
        <v>257</v>
      </c>
      <c r="L319" s="48">
        <v>38205</v>
      </c>
    </row>
    <row r="320" spans="1:12" ht="55.2" x14ac:dyDescent="0.3">
      <c r="A320" s="2" t="s">
        <v>17</v>
      </c>
      <c r="B320" s="2" t="s">
        <v>18</v>
      </c>
      <c r="C320" s="2" t="s">
        <v>118</v>
      </c>
      <c r="D320" s="2" t="s">
        <v>139</v>
      </c>
      <c r="E320" s="2" t="s">
        <v>313</v>
      </c>
      <c r="F320" s="3" t="s">
        <v>314</v>
      </c>
      <c r="G320" s="3">
        <v>44</v>
      </c>
      <c r="H320" s="2" t="s">
        <v>167</v>
      </c>
      <c r="I320" s="3" t="s">
        <v>310</v>
      </c>
      <c r="J320" s="2" t="s">
        <v>316</v>
      </c>
      <c r="K320" s="2" t="s">
        <v>257</v>
      </c>
      <c r="L320" s="48">
        <v>8000</v>
      </c>
    </row>
    <row r="321" spans="1:12" ht="55.2" x14ac:dyDescent="0.3">
      <c r="A321" s="2" t="s">
        <v>17</v>
      </c>
      <c r="B321" s="2" t="s">
        <v>18</v>
      </c>
      <c r="C321" s="2" t="s">
        <v>118</v>
      </c>
      <c r="D321" s="2" t="s">
        <v>139</v>
      </c>
      <c r="E321" s="2" t="s">
        <v>313</v>
      </c>
      <c r="F321" s="3" t="s">
        <v>314</v>
      </c>
      <c r="G321" s="3">
        <v>44</v>
      </c>
      <c r="H321" s="2" t="s">
        <v>109</v>
      </c>
      <c r="I321" s="3" t="s">
        <v>310</v>
      </c>
      <c r="J321" s="2" t="s">
        <v>316</v>
      </c>
      <c r="K321" s="2" t="s">
        <v>257</v>
      </c>
      <c r="L321" s="48">
        <v>11000</v>
      </c>
    </row>
    <row r="322" spans="1:12" ht="55.2" x14ac:dyDescent="0.3">
      <c r="A322" s="2" t="s">
        <v>17</v>
      </c>
      <c r="B322" s="2" t="s">
        <v>18</v>
      </c>
      <c r="C322" s="2" t="s">
        <v>118</v>
      </c>
      <c r="D322" s="2" t="s">
        <v>139</v>
      </c>
      <c r="E322" s="2" t="s">
        <v>313</v>
      </c>
      <c r="F322" s="3" t="s">
        <v>314</v>
      </c>
      <c r="G322" s="3">
        <v>60</v>
      </c>
      <c r="H322" s="2" t="s">
        <v>196</v>
      </c>
      <c r="I322" s="3" t="s">
        <v>310</v>
      </c>
      <c r="J322" s="2" t="s">
        <v>196</v>
      </c>
      <c r="K322" s="2" t="s">
        <v>257</v>
      </c>
      <c r="L322" s="47">
        <v>27665.66</v>
      </c>
    </row>
    <row r="323" spans="1:12" ht="27.6" x14ac:dyDescent="0.3">
      <c r="E323" s="2" t="s">
        <v>21</v>
      </c>
      <c r="F323" s="3" t="s">
        <v>22</v>
      </c>
      <c r="G323" s="3">
        <v>10</v>
      </c>
      <c r="H323" s="2" t="s">
        <v>514</v>
      </c>
      <c r="J323" s="2" t="s">
        <v>515</v>
      </c>
      <c r="K323" s="2" t="s">
        <v>46</v>
      </c>
      <c r="L323" s="47">
        <v>500000</v>
      </c>
    </row>
    <row r="324" spans="1:12" ht="27.6" x14ac:dyDescent="0.3">
      <c r="E324" s="2" t="s">
        <v>21</v>
      </c>
      <c r="F324" s="3" t="s">
        <v>22</v>
      </c>
      <c r="G324" s="3">
        <v>10</v>
      </c>
      <c r="H324" s="2" t="s">
        <v>516</v>
      </c>
      <c r="J324" s="2" t="s">
        <v>515</v>
      </c>
      <c r="K324" s="2" t="s">
        <v>46</v>
      </c>
      <c r="L324" s="47">
        <v>13200</v>
      </c>
    </row>
    <row r="325" spans="1:12" ht="27.6" x14ac:dyDescent="0.3">
      <c r="E325" s="2" t="s">
        <v>21</v>
      </c>
      <c r="F325" s="3" t="s">
        <v>22</v>
      </c>
      <c r="G325" s="3">
        <v>10</v>
      </c>
      <c r="H325" s="2" t="s">
        <v>514</v>
      </c>
      <c r="I325" s="3" t="s">
        <v>517</v>
      </c>
      <c r="J325" s="2" t="s">
        <v>515</v>
      </c>
      <c r="K325" s="2" t="s">
        <v>166</v>
      </c>
      <c r="L325" s="47">
        <v>1320</v>
      </c>
    </row>
    <row r="326" spans="1:12" ht="27.6" x14ac:dyDescent="0.3">
      <c r="E326" s="2" t="s">
        <v>21</v>
      </c>
      <c r="F326" s="3" t="s">
        <v>22</v>
      </c>
      <c r="G326" s="3">
        <v>10</v>
      </c>
      <c r="H326" s="2" t="s">
        <v>516</v>
      </c>
      <c r="I326" s="3" t="s">
        <v>517</v>
      </c>
      <c r="J326" s="2" t="s">
        <v>515</v>
      </c>
      <c r="K326" s="2" t="s">
        <v>166</v>
      </c>
      <c r="L326" s="47">
        <v>93662</v>
      </c>
    </row>
    <row r="327" spans="1:12" ht="27.6" x14ac:dyDescent="0.3">
      <c r="E327" s="2" t="s">
        <v>21</v>
      </c>
      <c r="F327" s="3" t="s">
        <v>22</v>
      </c>
      <c r="G327" s="3">
        <v>10</v>
      </c>
      <c r="H327" s="2" t="s">
        <v>514</v>
      </c>
      <c r="I327" s="3" t="s">
        <v>48</v>
      </c>
      <c r="J327" s="2" t="s">
        <v>518</v>
      </c>
      <c r="K327" s="2" t="s">
        <v>46</v>
      </c>
      <c r="L327" s="47">
        <v>19517</v>
      </c>
    </row>
    <row r="328" spans="1:12" ht="27.6" x14ac:dyDescent="0.3">
      <c r="E328" s="2" t="s">
        <v>21</v>
      </c>
      <c r="F328" s="3" t="s">
        <v>22</v>
      </c>
      <c r="G328" s="3">
        <v>40</v>
      </c>
      <c r="H328" s="2" t="s">
        <v>514</v>
      </c>
      <c r="J328" s="2" t="s">
        <v>515</v>
      </c>
      <c r="K328" s="2" t="s">
        <v>166</v>
      </c>
      <c r="L328" s="47">
        <v>270069</v>
      </c>
    </row>
    <row r="329" spans="1:12" ht="27.6" x14ac:dyDescent="0.3">
      <c r="E329" s="2" t="s">
        <v>21</v>
      </c>
      <c r="F329" s="3" t="s">
        <v>22</v>
      </c>
      <c r="G329" s="3">
        <v>40</v>
      </c>
      <c r="H329" s="2" t="s">
        <v>516</v>
      </c>
      <c r="J329" s="2" t="s">
        <v>519</v>
      </c>
      <c r="K329" s="2" t="s">
        <v>166</v>
      </c>
      <c r="L329" s="47">
        <v>22000</v>
      </c>
    </row>
    <row r="330" spans="1:12" ht="27.6" x14ac:dyDescent="0.3">
      <c r="E330" s="2" t="s">
        <v>254</v>
      </c>
      <c r="F330" s="3" t="s">
        <v>255</v>
      </c>
      <c r="G330" s="3">
        <v>10</v>
      </c>
      <c r="H330" s="2" t="s">
        <v>514</v>
      </c>
      <c r="J330" s="2" t="s">
        <v>515</v>
      </c>
      <c r="K330" s="2" t="s">
        <v>257</v>
      </c>
      <c r="L330" s="47">
        <v>84008</v>
      </c>
    </row>
    <row r="331" spans="1:12" ht="27.6" x14ac:dyDescent="0.3">
      <c r="E331" s="2" t="s">
        <v>254</v>
      </c>
      <c r="F331" s="3" t="s">
        <v>255</v>
      </c>
      <c r="G331" s="3">
        <v>10</v>
      </c>
      <c r="H331" s="2" t="s">
        <v>514</v>
      </c>
      <c r="I331" s="3" t="s">
        <v>48</v>
      </c>
      <c r="J331" s="2" t="s">
        <v>518</v>
      </c>
      <c r="K331" s="2" t="s">
        <v>257</v>
      </c>
      <c r="L331" s="47">
        <v>60082</v>
      </c>
    </row>
    <row r="332" spans="1:12" ht="27.6" x14ac:dyDescent="0.3">
      <c r="E332" s="2" t="s">
        <v>269</v>
      </c>
      <c r="F332" s="3" t="s">
        <v>270</v>
      </c>
      <c r="G332" s="3">
        <v>10</v>
      </c>
      <c r="H332" s="2" t="s">
        <v>514</v>
      </c>
      <c r="J332" s="2" t="s">
        <v>515</v>
      </c>
      <c r="K332" s="2" t="s">
        <v>257</v>
      </c>
      <c r="L332" s="47">
        <v>22000</v>
      </c>
    </row>
    <row r="333" spans="1:12" ht="27.6" x14ac:dyDescent="0.3">
      <c r="E333" s="2" t="s">
        <v>269</v>
      </c>
      <c r="F333" s="3" t="s">
        <v>270</v>
      </c>
      <c r="G333" s="3">
        <v>10</v>
      </c>
      <c r="H333" s="2" t="s">
        <v>514</v>
      </c>
      <c r="I333" s="3" t="s">
        <v>48</v>
      </c>
      <c r="J333" s="2" t="s">
        <v>518</v>
      </c>
      <c r="K333" s="2" t="s">
        <v>257</v>
      </c>
      <c r="L333" s="47">
        <v>45366.69</v>
      </c>
    </row>
    <row r="334" spans="1:12" ht="27.6" x14ac:dyDescent="0.3">
      <c r="E334" s="2" t="s">
        <v>275</v>
      </c>
      <c r="F334" s="3" t="s">
        <v>276</v>
      </c>
      <c r="G334" s="3">
        <v>10</v>
      </c>
      <c r="H334" s="2" t="s">
        <v>514</v>
      </c>
      <c r="J334" s="2" t="s">
        <v>515</v>
      </c>
      <c r="K334" s="2" t="s">
        <v>257</v>
      </c>
      <c r="L334" s="47">
        <v>14893</v>
      </c>
    </row>
    <row r="335" spans="1:12" ht="27.6" x14ac:dyDescent="0.3">
      <c r="E335" s="2" t="s">
        <v>275</v>
      </c>
      <c r="F335" s="3" t="s">
        <v>276</v>
      </c>
      <c r="G335" s="3">
        <v>10</v>
      </c>
      <c r="H335" s="2" t="s">
        <v>514</v>
      </c>
      <c r="I335" s="3" t="s">
        <v>48</v>
      </c>
      <c r="J335" s="2" t="s">
        <v>518</v>
      </c>
      <c r="K335" s="2" t="s">
        <v>257</v>
      </c>
      <c r="L335" s="47">
        <v>37248.97</v>
      </c>
    </row>
    <row r="336" spans="1:12" ht="27.6" x14ac:dyDescent="0.3">
      <c r="E336" s="2" t="s">
        <v>275</v>
      </c>
      <c r="F336" s="3" t="s">
        <v>276</v>
      </c>
      <c r="G336" s="3">
        <v>44</v>
      </c>
      <c r="H336" s="2" t="s">
        <v>514</v>
      </c>
      <c r="J336" s="2" t="s">
        <v>520</v>
      </c>
      <c r="K336" s="2" t="s">
        <v>257</v>
      </c>
      <c r="L336" s="47">
        <v>2000</v>
      </c>
    </row>
    <row r="337" spans="5:12" ht="27.6" x14ac:dyDescent="0.3">
      <c r="E337" s="2" t="s">
        <v>295</v>
      </c>
      <c r="F337" s="3" t="s">
        <v>296</v>
      </c>
      <c r="G337" s="3">
        <v>10</v>
      </c>
      <c r="H337" s="2" t="s">
        <v>514</v>
      </c>
      <c r="J337" s="2" t="s">
        <v>515</v>
      </c>
      <c r="K337" s="2" t="s">
        <v>257</v>
      </c>
      <c r="L337" s="47">
        <v>14200</v>
      </c>
    </row>
    <row r="338" spans="5:12" ht="27.6" x14ac:dyDescent="0.3">
      <c r="E338" s="2" t="s">
        <v>295</v>
      </c>
      <c r="F338" s="3" t="s">
        <v>296</v>
      </c>
      <c r="G338" s="3">
        <v>10</v>
      </c>
      <c r="H338" s="2" t="s">
        <v>514</v>
      </c>
      <c r="I338" s="3" t="s">
        <v>48</v>
      </c>
      <c r="J338" s="2" t="s">
        <v>518</v>
      </c>
      <c r="K338" s="2" t="s">
        <v>257</v>
      </c>
      <c r="L338" s="47">
        <v>30514.92</v>
      </c>
    </row>
    <row r="339" spans="5:12" ht="27.6" x14ac:dyDescent="0.3">
      <c r="E339" s="2" t="s">
        <v>295</v>
      </c>
      <c r="F339" s="3" t="s">
        <v>296</v>
      </c>
      <c r="G339" s="3">
        <v>44</v>
      </c>
      <c r="H339" s="2" t="s">
        <v>514</v>
      </c>
      <c r="J339" s="2" t="s">
        <v>520</v>
      </c>
      <c r="K339" s="2" t="s">
        <v>257</v>
      </c>
      <c r="L339" s="47">
        <v>3000</v>
      </c>
    </row>
    <row r="340" spans="5:12" ht="27.6" x14ac:dyDescent="0.3">
      <c r="E340" s="2" t="s">
        <v>300</v>
      </c>
      <c r="F340" s="3" t="s">
        <v>301</v>
      </c>
      <c r="G340" s="3">
        <v>10</v>
      </c>
      <c r="H340" s="2" t="s">
        <v>514</v>
      </c>
      <c r="J340" s="2" t="s">
        <v>515</v>
      </c>
      <c r="K340" s="2" t="s">
        <v>257</v>
      </c>
      <c r="L340" s="47">
        <v>310922</v>
      </c>
    </row>
    <row r="341" spans="5:12" ht="27.6" x14ac:dyDescent="0.3">
      <c r="E341" s="2" t="s">
        <v>300</v>
      </c>
      <c r="F341" s="3" t="s">
        <v>301</v>
      </c>
      <c r="G341" s="3">
        <v>10</v>
      </c>
      <c r="H341" s="2" t="s">
        <v>514</v>
      </c>
      <c r="I341" s="3" t="s">
        <v>48</v>
      </c>
      <c r="J341" s="2" t="s">
        <v>518</v>
      </c>
      <c r="K341" s="2" t="s">
        <v>257</v>
      </c>
      <c r="L341" s="47">
        <v>877390.49</v>
      </c>
    </row>
    <row r="342" spans="5:12" ht="27.6" x14ac:dyDescent="0.3">
      <c r="E342" s="2" t="s">
        <v>300</v>
      </c>
      <c r="F342" s="3" t="s">
        <v>301</v>
      </c>
      <c r="G342" s="3">
        <v>43</v>
      </c>
      <c r="H342" s="2" t="s">
        <v>514</v>
      </c>
      <c r="J342" s="2" t="s">
        <v>515</v>
      </c>
      <c r="K342" s="2" t="s">
        <v>257</v>
      </c>
      <c r="L342" s="47">
        <v>2157.62</v>
      </c>
    </row>
    <row r="343" spans="5:12" ht="27.6" x14ac:dyDescent="0.3">
      <c r="E343" s="2" t="s">
        <v>308</v>
      </c>
      <c r="F343" s="3" t="s">
        <v>309</v>
      </c>
      <c r="G343" s="3">
        <v>10</v>
      </c>
      <c r="H343" s="2" t="s">
        <v>514</v>
      </c>
      <c r="I343" s="3" t="s">
        <v>310</v>
      </c>
      <c r="J343" s="2" t="s">
        <v>515</v>
      </c>
      <c r="K343" s="2" t="s">
        <v>257</v>
      </c>
      <c r="L343" s="47">
        <v>1679</v>
      </c>
    </row>
    <row r="344" spans="5:12" ht="27.6" x14ac:dyDescent="0.3">
      <c r="E344" s="2" t="s">
        <v>313</v>
      </c>
      <c r="F344" s="3" t="s">
        <v>314</v>
      </c>
      <c r="G344" s="3">
        <v>10</v>
      </c>
      <c r="H344" s="2" t="s">
        <v>514</v>
      </c>
      <c r="I344" s="3" t="s">
        <v>310</v>
      </c>
      <c r="J344" s="2" t="s">
        <v>515</v>
      </c>
      <c r="K344" s="2" t="s">
        <v>257</v>
      </c>
      <c r="L344" s="47">
        <v>12200</v>
      </c>
    </row>
    <row r="345" spans="5:12" x14ac:dyDescent="0.3">
      <c r="E345" s="2" t="s">
        <v>21</v>
      </c>
      <c r="F345" s="3" t="s">
        <v>22</v>
      </c>
      <c r="G345" s="3">
        <v>10</v>
      </c>
      <c r="H345" s="2" t="s">
        <v>521</v>
      </c>
      <c r="J345" s="2" t="s">
        <v>522</v>
      </c>
      <c r="K345" s="10" t="s">
        <v>46</v>
      </c>
      <c r="L345" s="47">
        <v>105891</v>
      </c>
    </row>
    <row r="346" spans="5:12" ht="27.6" x14ac:dyDescent="0.3">
      <c r="E346" s="2" t="s">
        <v>21</v>
      </c>
      <c r="F346" s="3" t="s">
        <v>22</v>
      </c>
      <c r="G346" s="3">
        <v>41</v>
      </c>
      <c r="H346" s="2" t="s">
        <v>521</v>
      </c>
      <c r="J346" s="2" t="s">
        <v>523</v>
      </c>
      <c r="K346" s="10" t="s">
        <v>166</v>
      </c>
      <c r="L346" s="47">
        <v>9170962</v>
      </c>
    </row>
    <row r="347" spans="5:12" ht="27.6" x14ac:dyDescent="0.3">
      <c r="E347" s="2" t="s">
        <v>21</v>
      </c>
      <c r="F347" s="3" t="s">
        <v>22</v>
      </c>
      <c r="G347" s="3">
        <v>40</v>
      </c>
      <c r="H347" s="2" t="s">
        <v>521</v>
      </c>
      <c r="J347" s="2" t="s">
        <v>524</v>
      </c>
      <c r="K347" s="2" t="s">
        <v>166</v>
      </c>
      <c r="L347" s="47">
        <v>5410117</v>
      </c>
    </row>
    <row r="348" spans="5:12" x14ac:dyDescent="0.3">
      <c r="E348" s="2" t="s">
        <v>21</v>
      </c>
      <c r="F348" s="3" t="s">
        <v>22</v>
      </c>
      <c r="G348" s="3">
        <v>44</v>
      </c>
      <c r="H348" s="2" t="s">
        <v>521</v>
      </c>
      <c r="J348" s="2" t="s">
        <v>525</v>
      </c>
      <c r="K348" s="10" t="s">
        <v>46</v>
      </c>
      <c r="L348" s="47">
        <v>1000</v>
      </c>
    </row>
    <row r="349" spans="5:12" ht="27.6" x14ac:dyDescent="0.3">
      <c r="E349" s="2" t="s">
        <v>254</v>
      </c>
      <c r="F349" s="3" t="s">
        <v>255</v>
      </c>
      <c r="G349" s="3">
        <v>10</v>
      </c>
      <c r="H349" s="2" t="s">
        <v>521</v>
      </c>
      <c r="J349" s="2" t="s">
        <v>526</v>
      </c>
      <c r="K349" s="2" t="s">
        <v>257</v>
      </c>
      <c r="L349" s="47">
        <v>46300</v>
      </c>
    </row>
    <row r="350" spans="5:12" ht="27.6" x14ac:dyDescent="0.3">
      <c r="E350" s="2" t="s">
        <v>254</v>
      </c>
      <c r="F350" s="3" t="s">
        <v>255</v>
      </c>
      <c r="G350" s="3">
        <v>40</v>
      </c>
      <c r="H350" s="2" t="s">
        <v>521</v>
      </c>
      <c r="J350" s="2" t="s">
        <v>524</v>
      </c>
      <c r="K350" s="2" t="s">
        <v>257</v>
      </c>
      <c r="L350" s="47">
        <v>164385.39000000001</v>
      </c>
    </row>
    <row r="351" spans="5:12" ht="27.6" x14ac:dyDescent="0.3">
      <c r="E351" s="2" t="s">
        <v>254</v>
      </c>
      <c r="F351" s="3" t="s">
        <v>255</v>
      </c>
      <c r="G351" s="3">
        <v>44</v>
      </c>
      <c r="H351" s="2" t="s">
        <v>521</v>
      </c>
      <c r="J351" s="2" t="s">
        <v>525</v>
      </c>
      <c r="K351" s="2" t="s">
        <v>257</v>
      </c>
      <c r="L351" s="47">
        <v>1500.00001</v>
      </c>
    </row>
    <row r="352" spans="5:12" ht="27.6" x14ac:dyDescent="0.3">
      <c r="E352" s="2" t="s">
        <v>269</v>
      </c>
      <c r="F352" s="3" t="s">
        <v>270</v>
      </c>
      <c r="G352" s="3">
        <v>43</v>
      </c>
      <c r="H352" s="2" t="s">
        <v>521</v>
      </c>
      <c r="J352" s="2" t="s">
        <v>527</v>
      </c>
      <c r="K352" s="2" t="s">
        <v>257</v>
      </c>
      <c r="L352" s="47">
        <v>2000</v>
      </c>
    </row>
    <row r="353" spans="3:12" ht="27.6" x14ac:dyDescent="0.3">
      <c r="E353" s="2" t="s">
        <v>269</v>
      </c>
      <c r="F353" s="3" t="s">
        <v>270</v>
      </c>
      <c r="G353" s="3">
        <v>44</v>
      </c>
      <c r="H353" s="2" t="s">
        <v>521</v>
      </c>
      <c r="J353" s="2" t="s">
        <v>525</v>
      </c>
      <c r="K353" s="2" t="s">
        <v>257</v>
      </c>
      <c r="L353" s="47">
        <v>50000</v>
      </c>
    </row>
    <row r="354" spans="3:12" ht="27.6" x14ac:dyDescent="0.3">
      <c r="E354" s="2" t="s">
        <v>275</v>
      </c>
      <c r="F354" s="3" t="s">
        <v>276</v>
      </c>
      <c r="G354" s="3">
        <v>44</v>
      </c>
      <c r="H354" s="2" t="s">
        <v>521</v>
      </c>
      <c r="J354" s="2" t="s">
        <v>525</v>
      </c>
      <c r="K354" s="2" t="s">
        <v>257</v>
      </c>
      <c r="L354" s="47">
        <v>56000</v>
      </c>
    </row>
    <row r="355" spans="3:12" ht="27.6" x14ac:dyDescent="0.3">
      <c r="E355" s="2" t="s">
        <v>295</v>
      </c>
      <c r="F355" s="3" t="s">
        <v>296</v>
      </c>
      <c r="G355" s="3">
        <v>44</v>
      </c>
      <c r="H355" s="2" t="s">
        <v>521</v>
      </c>
      <c r="J355" s="2" t="s">
        <v>525</v>
      </c>
      <c r="K355" s="2" t="s">
        <v>257</v>
      </c>
      <c r="L355" s="47">
        <v>67000</v>
      </c>
    </row>
    <row r="356" spans="3:12" ht="27.6" x14ac:dyDescent="0.3">
      <c r="E356" s="2" t="s">
        <v>300</v>
      </c>
      <c r="F356" s="3" t="s">
        <v>301</v>
      </c>
      <c r="G356" s="3">
        <v>40</v>
      </c>
      <c r="H356" s="2" t="s">
        <v>521</v>
      </c>
      <c r="J356" s="2" t="s">
        <v>524</v>
      </c>
      <c r="K356" s="2" t="s">
        <v>257</v>
      </c>
      <c r="L356" s="47">
        <v>77205.08</v>
      </c>
    </row>
    <row r="357" spans="3:12" ht="27.6" x14ac:dyDescent="0.3">
      <c r="E357" s="2" t="s">
        <v>300</v>
      </c>
      <c r="F357" s="3" t="s">
        <v>301</v>
      </c>
      <c r="G357" s="3">
        <v>43</v>
      </c>
      <c r="H357" s="2" t="s">
        <v>521</v>
      </c>
      <c r="J357" s="2" t="s">
        <v>527</v>
      </c>
      <c r="K357" s="2" t="s">
        <v>257</v>
      </c>
      <c r="L357" s="47">
        <v>34000</v>
      </c>
    </row>
    <row r="358" spans="3:12" ht="27.6" x14ac:dyDescent="0.3">
      <c r="E358" s="2" t="s">
        <v>300</v>
      </c>
      <c r="F358" s="3" t="s">
        <v>301</v>
      </c>
      <c r="G358" s="3">
        <v>44</v>
      </c>
      <c r="H358" s="2" t="s">
        <v>521</v>
      </c>
      <c r="J358" s="2" t="s">
        <v>525</v>
      </c>
      <c r="K358" s="2" t="s">
        <v>257</v>
      </c>
      <c r="L358" s="47">
        <v>2450000</v>
      </c>
    </row>
    <row r="359" spans="3:12" ht="27.6" x14ac:dyDescent="0.3">
      <c r="E359" s="2" t="s">
        <v>308</v>
      </c>
      <c r="F359" s="3" t="s">
        <v>309</v>
      </c>
      <c r="G359" s="3">
        <v>10</v>
      </c>
      <c r="H359" s="2" t="s">
        <v>521</v>
      </c>
      <c r="I359" s="3" t="s">
        <v>310</v>
      </c>
      <c r="J359" s="2" t="s">
        <v>528</v>
      </c>
      <c r="K359" s="2" t="s">
        <v>257</v>
      </c>
      <c r="L359" s="47">
        <v>2750</v>
      </c>
    </row>
    <row r="360" spans="3:12" ht="27.6" x14ac:dyDescent="0.3">
      <c r="E360" s="2" t="s">
        <v>308</v>
      </c>
      <c r="F360" s="3" t="s">
        <v>309</v>
      </c>
      <c r="G360" s="3">
        <v>44</v>
      </c>
      <c r="H360" s="2" t="s">
        <v>521</v>
      </c>
      <c r="I360" s="3" t="s">
        <v>310</v>
      </c>
      <c r="J360" s="2" t="s">
        <v>525</v>
      </c>
      <c r="K360" s="2" t="s">
        <v>257</v>
      </c>
      <c r="L360" s="47">
        <v>68000</v>
      </c>
    </row>
    <row r="361" spans="3:12" ht="27.6" x14ac:dyDescent="0.3">
      <c r="E361" s="2" t="s">
        <v>313</v>
      </c>
      <c r="F361" s="3" t="s">
        <v>314</v>
      </c>
      <c r="G361" s="3">
        <v>44</v>
      </c>
      <c r="H361" s="2" t="s">
        <v>521</v>
      </c>
      <c r="I361" s="3" t="s">
        <v>310</v>
      </c>
      <c r="J361" s="2" t="s">
        <v>525</v>
      </c>
      <c r="K361" s="2" t="s">
        <v>257</v>
      </c>
      <c r="L361" s="47">
        <v>19000</v>
      </c>
    </row>
    <row r="364" spans="3:12" ht="193.2" x14ac:dyDescent="0.3">
      <c r="C364" s="2" t="s">
        <v>317</v>
      </c>
      <c r="D364" s="2" t="s">
        <v>318</v>
      </c>
      <c r="E364" s="2" t="s">
        <v>547</v>
      </c>
    </row>
  </sheetData>
  <pageMargins left="0.11811023622047245" right="0.11811023622047245" top="0.35433070866141736" bottom="0.35433070866141736" header="0.31496062992125984" footer="0.31496062992125984"/>
  <pageSetup paperSize="9" scale="75" orientation="landscape" r:id="rId1"/>
  <headerFooter>
    <oddFooter>Lk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B79A8-32EF-4FF7-B3E0-F231DAAD1BB8}">
  <dimension ref="A1:B55"/>
  <sheetViews>
    <sheetView workbookViewId="0">
      <selection activeCell="H16" sqref="H16"/>
    </sheetView>
  </sheetViews>
  <sheetFormatPr defaultRowHeight="14.4" x14ac:dyDescent="0.3"/>
  <cols>
    <col min="1" max="1" width="16.44140625" customWidth="1"/>
    <col min="2" max="2" width="66.33203125" bestFit="1" customWidth="1"/>
  </cols>
  <sheetData>
    <row r="1" spans="1:2" x14ac:dyDescent="0.3">
      <c r="A1" s="18" t="s">
        <v>319</v>
      </c>
    </row>
    <row r="3" spans="1:2" x14ac:dyDescent="0.3">
      <c r="A3" t="s">
        <v>320</v>
      </c>
      <c r="B3" t="s">
        <v>321</v>
      </c>
    </row>
    <row r="4" spans="1:2" x14ac:dyDescent="0.3">
      <c r="A4" s="19" t="s">
        <v>322</v>
      </c>
      <c r="B4" s="20" t="s">
        <v>323</v>
      </c>
    </row>
    <row r="5" spans="1:2" x14ac:dyDescent="0.3">
      <c r="A5" s="19" t="s">
        <v>324</v>
      </c>
      <c r="B5" s="20" t="s">
        <v>325</v>
      </c>
    </row>
    <row r="6" spans="1:2" x14ac:dyDescent="0.3">
      <c r="A6" s="19" t="s">
        <v>326</v>
      </c>
      <c r="B6" s="20" t="s">
        <v>327</v>
      </c>
    </row>
    <row r="7" spans="1:2" x14ac:dyDescent="0.3">
      <c r="A7" s="19" t="s">
        <v>328</v>
      </c>
      <c r="B7" s="20" t="s">
        <v>329</v>
      </c>
    </row>
    <row r="8" spans="1:2" x14ac:dyDescent="0.3">
      <c r="A8" s="19" t="s">
        <v>330</v>
      </c>
      <c r="B8" s="20" t="s">
        <v>331</v>
      </c>
    </row>
    <row r="9" spans="1:2" x14ac:dyDescent="0.3">
      <c r="A9" s="19" t="s">
        <v>332</v>
      </c>
      <c r="B9" s="20" t="s">
        <v>333</v>
      </c>
    </row>
    <row r="10" spans="1:2" x14ac:dyDescent="0.3">
      <c r="A10" s="19" t="s">
        <v>334</v>
      </c>
      <c r="B10" s="20" t="s">
        <v>335</v>
      </c>
    </row>
    <row r="11" spans="1:2" x14ac:dyDescent="0.3">
      <c r="A11" s="19" t="s">
        <v>336</v>
      </c>
      <c r="B11" s="20" t="s">
        <v>337</v>
      </c>
    </row>
    <row r="12" spans="1:2" x14ac:dyDescent="0.3">
      <c r="A12" s="19" t="s">
        <v>338</v>
      </c>
      <c r="B12" s="20" t="s">
        <v>339</v>
      </c>
    </row>
    <row r="13" spans="1:2" x14ac:dyDescent="0.3">
      <c r="A13" s="19" t="s">
        <v>340</v>
      </c>
      <c r="B13" s="20" t="s">
        <v>341</v>
      </c>
    </row>
    <row r="14" spans="1:2" x14ac:dyDescent="0.3">
      <c r="A14" s="19" t="s">
        <v>342</v>
      </c>
      <c r="B14" s="20" t="s">
        <v>343</v>
      </c>
    </row>
    <row r="15" spans="1:2" x14ac:dyDescent="0.3">
      <c r="A15" s="19" t="s">
        <v>344</v>
      </c>
      <c r="B15" s="20" t="s">
        <v>345</v>
      </c>
    </row>
    <row r="16" spans="1:2" x14ac:dyDescent="0.3">
      <c r="A16" s="19" t="s">
        <v>346</v>
      </c>
      <c r="B16" s="20" t="s">
        <v>347</v>
      </c>
    </row>
    <row r="17" spans="1:2" x14ac:dyDescent="0.3">
      <c r="A17" s="19" t="s">
        <v>348</v>
      </c>
      <c r="B17" s="20" t="s">
        <v>349</v>
      </c>
    </row>
    <row r="18" spans="1:2" x14ac:dyDescent="0.3">
      <c r="A18" s="19" t="s">
        <v>350</v>
      </c>
      <c r="B18" s="20" t="s">
        <v>351</v>
      </c>
    </row>
    <row r="19" spans="1:2" x14ac:dyDescent="0.3">
      <c r="A19" s="19" t="s">
        <v>352</v>
      </c>
      <c r="B19" s="20" t="s">
        <v>353</v>
      </c>
    </row>
    <row r="20" spans="1:2" x14ac:dyDescent="0.3">
      <c r="A20" s="19" t="s">
        <v>354</v>
      </c>
      <c r="B20" s="20" t="s">
        <v>355</v>
      </c>
    </row>
    <row r="21" spans="1:2" x14ac:dyDescent="0.3">
      <c r="A21" s="19" t="s">
        <v>356</v>
      </c>
      <c r="B21" s="20" t="s">
        <v>357</v>
      </c>
    </row>
    <row r="22" spans="1:2" x14ac:dyDescent="0.3">
      <c r="A22" s="19" t="s">
        <v>358</v>
      </c>
      <c r="B22" s="20" t="s">
        <v>359</v>
      </c>
    </row>
    <row r="23" spans="1:2" x14ac:dyDescent="0.3">
      <c r="A23" s="19" t="s">
        <v>360</v>
      </c>
      <c r="B23" s="20" t="s">
        <v>361</v>
      </c>
    </row>
    <row r="24" spans="1:2" x14ac:dyDescent="0.3">
      <c r="A24" s="19" t="s">
        <v>362</v>
      </c>
      <c r="B24" s="20" t="s">
        <v>363</v>
      </c>
    </row>
    <row r="25" spans="1:2" x14ac:dyDescent="0.3">
      <c r="A25" s="19" t="s">
        <v>364</v>
      </c>
      <c r="B25" s="20" t="s">
        <v>365</v>
      </c>
    </row>
    <row r="26" spans="1:2" x14ac:dyDescent="0.3">
      <c r="A26" s="19" t="s">
        <v>366</v>
      </c>
      <c r="B26" s="20" t="s">
        <v>367</v>
      </c>
    </row>
    <row r="27" spans="1:2" x14ac:dyDescent="0.3">
      <c r="A27" s="19" t="s">
        <v>368</v>
      </c>
      <c r="B27" s="20" t="s">
        <v>369</v>
      </c>
    </row>
    <row r="28" spans="1:2" x14ac:dyDescent="0.3">
      <c r="A28" s="19" t="s">
        <v>370</v>
      </c>
      <c r="B28" s="20" t="s">
        <v>371</v>
      </c>
    </row>
    <row r="29" spans="1:2" x14ac:dyDescent="0.3">
      <c r="A29" s="19" t="s">
        <v>372</v>
      </c>
      <c r="B29" s="20" t="s">
        <v>373</v>
      </c>
    </row>
    <row r="30" spans="1:2" x14ac:dyDescent="0.3">
      <c r="A30" s="19" t="s">
        <v>374</v>
      </c>
      <c r="B30" s="20" t="s">
        <v>375</v>
      </c>
    </row>
    <row r="31" spans="1:2" x14ac:dyDescent="0.3">
      <c r="A31" s="19" t="s">
        <v>376</v>
      </c>
      <c r="B31" s="20" t="s">
        <v>377</v>
      </c>
    </row>
    <row r="32" spans="1:2" x14ac:dyDescent="0.3">
      <c r="A32" s="19" t="s">
        <v>378</v>
      </c>
      <c r="B32" s="20" t="s">
        <v>379</v>
      </c>
    </row>
    <row r="33" spans="1:2" x14ac:dyDescent="0.3">
      <c r="A33" s="19" t="s">
        <v>380</v>
      </c>
      <c r="B33" s="20" t="s">
        <v>381</v>
      </c>
    </row>
    <row r="34" spans="1:2" x14ac:dyDescent="0.3">
      <c r="A34" s="19" t="s">
        <v>382</v>
      </c>
      <c r="B34" s="20" t="s">
        <v>383</v>
      </c>
    </row>
    <row r="35" spans="1:2" x14ac:dyDescent="0.3">
      <c r="A35" s="19" t="s">
        <v>384</v>
      </c>
      <c r="B35" s="20" t="s">
        <v>385</v>
      </c>
    </row>
    <row r="36" spans="1:2" x14ac:dyDescent="0.3">
      <c r="A36" s="19" t="s">
        <v>386</v>
      </c>
      <c r="B36" s="20" t="s">
        <v>387</v>
      </c>
    </row>
    <row r="37" spans="1:2" x14ac:dyDescent="0.3">
      <c r="A37" s="19" t="s">
        <v>388</v>
      </c>
      <c r="B37" s="20" t="s">
        <v>389</v>
      </c>
    </row>
    <row r="38" spans="1:2" x14ac:dyDescent="0.3">
      <c r="A38" s="19" t="s">
        <v>390</v>
      </c>
      <c r="B38" s="20" t="s">
        <v>391</v>
      </c>
    </row>
    <row r="39" spans="1:2" x14ac:dyDescent="0.3">
      <c r="A39" s="19" t="s">
        <v>392</v>
      </c>
      <c r="B39" s="20" t="s">
        <v>393</v>
      </c>
    </row>
    <row r="40" spans="1:2" x14ac:dyDescent="0.3">
      <c r="A40" s="19" t="s">
        <v>394</v>
      </c>
      <c r="B40" s="20" t="s">
        <v>395</v>
      </c>
    </row>
    <row r="41" spans="1:2" x14ac:dyDescent="0.3">
      <c r="A41" s="19" t="s">
        <v>396</v>
      </c>
      <c r="B41" s="20" t="s">
        <v>397</v>
      </c>
    </row>
    <row r="42" spans="1:2" x14ac:dyDescent="0.3">
      <c r="A42" s="19" t="s">
        <v>398</v>
      </c>
      <c r="B42" s="20" t="s">
        <v>399</v>
      </c>
    </row>
    <row r="43" spans="1:2" x14ac:dyDescent="0.3">
      <c r="A43" s="19" t="s">
        <v>400</v>
      </c>
      <c r="B43" s="20" t="s">
        <v>401</v>
      </c>
    </row>
    <row r="44" spans="1:2" x14ac:dyDescent="0.3">
      <c r="A44" s="19" t="s">
        <v>402</v>
      </c>
      <c r="B44" s="20" t="s">
        <v>403</v>
      </c>
    </row>
    <row r="45" spans="1:2" x14ac:dyDescent="0.3">
      <c r="A45" s="19" t="s">
        <v>404</v>
      </c>
      <c r="B45" s="20" t="s">
        <v>405</v>
      </c>
    </row>
    <row r="46" spans="1:2" x14ac:dyDescent="0.3">
      <c r="A46" s="19" t="s">
        <v>406</v>
      </c>
      <c r="B46" s="20" t="s">
        <v>407</v>
      </c>
    </row>
    <row r="47" spans="1:2" x14ac:dyDescent="0.3">
      <c r="A47" s="19" t="s">
        <v>408</v>
      </c>
      <c r="B47" s="20" t="s">
        <v>409</v>
      </c>
    </row>
    <row r="48" spans="1:2" x14ac:dyDescent="0.3">
      <c r="A48" s="19" t="s">
        <v>410</v>
      </c>
      <c r="B48" s="20" t="s">
        <v>411</v>
      </c>
    </row>
    <row r="49" spans="1:2" x14ac:dyDescent="0.3">
      <c r="A49" s="19" t="s">
        <v>412</v>
      </c>
      <c r="B49" s="20" t="s">
        <v>413</v>
      </c>
    </row>
    <row r="50" spans="1:2" x14ac:dyDescent="0.3">
      <c r="A50" s="19" t="s">
        <v>414</v>
      </c>
      <c r="B50" s="20" t="s">
        <v>415</v>
      </c>
    </row>
    <row r="51" spans="1:2" x14ac:dyDescent="0.3">
      <c r="A51" s="19" t="s">
        <v>416</v>
      </c>
      <c r="B51" s="20" t="s">
        <v>417</v>
      </c>
    </row>
    <row r="52" spans="1:2" x14ac:dyDescent="0.3">
      <c r="A52" s="19" t="s">
        <v>418</v>
      </c>
      <c r="B52" s="20" t="s">
        <v>419</v>
      </c>
    </row>
    <row r="53" spans="1:2" x14ac:dyDescent="0.3">
      <c r="A53" s="19" t="s">
        <v>420</v>
      </c>
      <c r="B53" s="20" t="s">
        <v>421</v>
      </c>
    </row>
    <row r="54" spans="1:2" x14ac:dyDescent="0.3">
      <c r="A54" s="19" t="s">
        <v>422</v>
      </c>
      <c r="B54" s="20" t="s">
        <v>423</v>
      </c>
    </row>
    <row r="55" spans="1:2" x14ac:dyDescent="0.3">
      <c r="A55" s="19" t="s">
        <v>424</v>
      </c>
      <c r="B55" s="20" t="s">
        <v>425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A09C-57D5-4E71-BA60-BBD40229294A}">
  <dimension ref="A1:E39"/>
  <sheetViews>
    <sheetView workbookViewId="0">
      <selection activeCell="I17" sqref="I17"/>
    </sheetView>
  </sheetViews>
  <sheetFormatPr defaultColWidth="9.33203125" defaultRowHeight="13.8" x14ac:dyDescent="0.3"/>
  <cols>
    <col min="1" max="1" width="25.33203125" style="22" customWidth="1"/>
    <col min="2" max="3" width="40.33203125" style="22" customWidth="1"/>
    <col min="4" max="4" width="14" style="22" customWidth="1"/>
    <col min="5" max="5" width="6.44140625" style="25" customWidth="1"/>
    <col min="6" max="16384" width="9.33203125" style="22"/>
  </cols>
  <sheetData>
    <row r="1" spans="1:5" x14ac:dyDescent="0.3">
      <c r="A1" s="21" t="s">
        <v>426</v>
      </c>
      <c r="C1" s="23"/>
      <c r="D1" s="24"/>
    </row>
    <row r="2" spans="1:5" ht="14.4" thickBot="1" x14ac:dyDescent="0.35">
      <c r="B2" s="26"/>
      <c r="D2" s="27"/>
    </row>
    <row r="3" spans="1:5" ht="28.2" thickBot="1" x14ac:dyDescent="0.35">
      <c r="A3" s="28" t="s">
        <v>9</v>
      </c>
      <c r="B3" s="29" t="s">
        <v>427</v>
      </c>
      <c r="C3" s="30" t="s">
        <v>428</v>
      </c>
      <c r="D3" s="30" t="s">
        <v>429</v>
      </c>
      <c r="E3" s="25" t="s">
        <v>430</v>
      </c>
    </row>
    <row r="4" spans="1:5" ht="27.6" x14ac:dyDescent="0.3">
      <c r="A4" s="31" t="s">
        <v>431</v>
      </c>
      <c r="B4" s="31" t="s">
        <v>432</v>
      </c>
      <c r="C4" s="32" t="s">
        <v>433</v>
      </c>
      <c r="D4" s="33">
        <v>60000</v>
      </c>
    </row>
    <row r="5" spans="1:5" ht="27.6" x14ac:dyDescent="0.3">
      <c r="A5" s="31" t="s">
        <v>431</v>
      </c>
      <c r="B5" s="34" t="s">
        <v>432</v>
      </c>
      <c r="C5" s="32" t="s">
        <v>434</v>
      </c>
      <c r="D5" s="33">
        <v>45000</v>
      </c>
    </row>
    <row r="6" spans="1:5" ht="27.6" x14ac:dyDescent="0.3">
      <c r="A6" s="31" t="s">
        <v>300</v>
      </c>
      <c r="B6" s="34" t="s">
        <v>435</v>
      </c>
      <c r="C6" s="32" t="s">
        <v>436</v>
      </c>
      <c r="D6" s="33">
        <v>80000</v>
      </c>
      <c r="E6" s="25" t="s">
        <v>437</v>
      </c>
    </row>
    <row r="7" spans="1:5" ht="27.6" x14ac:dyDescent="0.3">
      <c r="A7" s="31" t="s">
        <v>295</v>
      </c>
      <c r="B7" s="34" t="s">
        <v>438</v>
      </c>
      <c r="C7" s="32" t="s">
        <v>439</v>
      </c>
      <c r="D7" s="33">
        <v>19800</v>
      </c>
    </row>
    <row r="8" spans="1:5" ht="27.6" x14ac:dyDescent="0.3">
      <c r="A8" s="31" t="s">
        <v>295</v>
      </c>
      <c r="B8" s="34" t="s">
        <v>440</v>
      </c>
      <c r="C8" s="32" t="s">
        <v>439</v>
      </c>
      <c r="D8" s="35">
        <v>12900</v>
      </c>
    </row>
    <row r="9" spans="1:5" ht="27.6" x14ac:dyDescent="0.3">
      <c r="A9" s="36" t="s">
        <v>295</v>
      </c>
      <c r="B9" s="34" t="s">
        <v>441</v>
      </c>
      <c r="C9" s="32" t="s">
        <v>439</v>
      </c>
      <c r="D9" s="35">
        <v>6900</v>
      </c>
    </row>
    <row r="10" spans="1:5" ht="27.6" x14ac:dyDescent="0.3">
      <c r="A10" s="31" t="s">
        <v>295</v>
      </c>
      <c r="B10" s="37" t="s">
        <v>442</v>
      </c>
      <c r="C10" s="38" t="s">
        <v>439</v>
      </c>
      <c r="D10" s="39">
        <v>2100</v>
      </c>
    </row>
    <row r="11" spans="1:5" ht="27.6" x14ac:dyDescent="0.3">
      <c r="A11" s="31" t="s">
        <v>443</v>
      </c>
      <c r="B11" s="34" t="s">
        <v>444</v>
      </c>
      <c r="C11" s="32" t="s">
        <v>445</v>
      </c>
      <c r="D11" s="35">
        <v>5800</v>
      </c>
    </row>
    <row r="12" spans="1:5" ht="27.6" x14ac:dyDescent="0.3">
      <c r="A12" s="31" t="s">
        <v>443</v>
      </c>
      <c r="B12" s="34" t="s">
        <v>446</v>
      </c>
      <c r="C12" s="32" t="s">
        <v>447</v>
      </c>
      <c r="D12" s="35">
        <v>1800</v>
      </c>
    </row>
    <row r="13" spans="1:5" x14ac:dyDescent="0.3">
      <c r="A13" s="31" t="s">
        <v>448</v>
      </c>
      <c r="B13" s="34" t="s">
        <v>449</v>
      </c>
      <c r="C13" s="32" t="s">
        <v>450</v>
      </c>
      <c r="D13" s="35">
        <v>20000</v>
      </c>
      <c r="E13" s="25" t="s">
        <v>437</v>
      </c>
    </row>
    <row r="14" spans="1:5" ht="27.6" x14ac:dyDescent="0.3">
      <c r="A14" s="31" t="s">
        <v>451</v>
      </c>
      <c r="B14" s="34" t="s">
        <v>452</v>
      </c>
      <c r="C14" s="32" t="s">
        <v>453</v>
      </c>
      <c r="D14" s="35">
        <v>25000</v>
      </c>
      <c r="E14" s="25" t="s">
        <v>437</v>
      </c>
    </row>
    <row r="15" spans="1:5" x14ac:dyDescent="0.3">
      <c r="A15" s="40" t="s">
        <v>451</v>
      </c>
      <c r="B15" s="34" t="s">
        <v>454</v>
      </c>
      <c r="C15" s="32" t="s">
        <v>455</v>
      </c>
      <c r="D15" s="35">
        <v>15000</v>
      </c>
      <c r="E15" s="25" t="s">
        <v>437</v>
      </c>
    </row>
    <row r="16" spans="1:5" ht="27.6" x14ac:dyDescent="0.3">
      <c r="A16" s="40" t="s">
        <v>451</v>
      </c>
      <c r="B16" s="34" t="s">
        <v>456</v>
      </c>
      <c r="C16" s="32" t="s">
        <v>457</v>
      </c>
      <c r="D16" s="35">
        <v>10000</v>
      </c>
      <c r="E16" s="25" t="s">
        <v>437</v>
      </c>
    </row>
    <row r="17" spans="1:5" ht="27.6" x14ac:dyDescent="0.3">
      <c r="A17" s="40" t="s">
        <v>451</v>
      </c>
      <c r="B17" s="34" t="s">
        <v>456</v>
      </c>
      <c r="C17" s="32" t="s">
        <v>458</v>
      </c>
      <c r="D17" s="35">
        <v>15000</v>
      </c>
      <c r="E17" s="25" t="s">
        <v>437</v>
      </c>
    </row>
    <row r="18" spans="1:5" ht="27.6" x14ac:dyDescent="0.3">
      <c r="A18" s="40" t="s">
        <v>451</v>
      </c>
      <c r="B18" s="34" t="s">
        <v>456</v>
      </c>
      <c r="C18" s="32" t="s">
        <v>459</v>
      </c>
      <c r="D18" s="35">
        <v>8000</v>
      </c>
      <c r="E18" s="25" t="s">
        <v>437</v>
      </c>
    </row>
    <row r="19" spans="1:5" ht="27.6" x14ac:dyDescent="0.3">
      <c r="A19" s="31" t="s">
        <v>460</v>
      </c>
      <c r="B19" s="32" t="s">
        <v>461</v>
      </c>
      <c r="C19" s="32" t="s">
        <v>462</v>
      </c>
      <c r="D19" s="35">
        <v>20000</v>
      </c>
      <c r="E19" s="25" t="s">
        <v>437</v>
      </c>
    </row>
    <row r="20" spans="1:5" ht="27.6" x14ac:dyDescent="0.3">
      <c r="A20" s="31" t="s">
        <v>460</v>
      </c>
      <c r="B20" s="34" t="s">
        <v>463</v>
      </c>
      <c r="C20" s="32" t="s">
        <v>464</v>
      </c>
      <c r="D20" s="35">
        <v>30000</v>
      </c>
      <c r="E20" s="25" t="s">
        <v>437</v>
      </c>
    </row>
    <row r="21" spans="1:5" ht="27.6" x14ac:dyDescent="0.3">
      <c r="A21" s="31" t="s">
        <v>460</v>
      </c>
      <c r="B21" s="34" t="s">
        <v>465</v>
      </c>
      <c r="C21" s="32" t="s">
        <v>466</v>
      </c>
      <c r="D21" s="35">
        <v>30000</v>
      </c>
      <c r="E21" s="25" t="s">
        <v>437</v>
      </c>
    </row>
    <row r="22" spans="1:5" ht="27.6" x14ac:dyDescent="0.3">
      <c r="A22" s="31" t="s">
        <v>467</v>
      </c>
      <c r="B22" s="34" t="s">
        <v>468</v>
      </c>
      <c r="C22" s="32" t="s">
        <v>469</v>
      </c>
      <c r="D22" s="35">
        <v>5000</v>
      </c>
      <c r="E22" s="25" t="s">
        <v>437</v>
      </c>
    </row>
    <row r="23" spans="1:5" x14ac:dyDescent="0.3">
      <c r="A23" s="31" t="s">
        <v>470</v>
      </c>
      <c r="B23" s="34" t="s">
        <v>471</v>
      </c>
      <c r="C23" s="32" t="s">
        <v>472</v>
      </c>
      <c r="D23" s="35">
        <v>90000</v>
      </c>
      <c r="E23" s="25" t="s">
        <v>437</v>
      </c>
    </row>
    <row r="24" spans="1:5" x14ac:dyDescent="0.3">
      <c r="A24" s="31" t="s">
        <v>470</v>
      </c>
      <c r="B24" s="34" t="s">
        <v>471</v>
      </c>
      <c r="C24" s="32" t="s">
        <v>473</v>
      </c>
      <c r="D24" s="35">
        <v>14600</v>
      </c>
      <c r="E24" s="25" t="s">
        <v>437</v>
      </c>
    </row>
    <row r="25" spans="1:5" ht="27.6" x14ac:dyDescent="0.3">
      <c r="A25" s="31" t="s">
        <v>474</v>
      </c>
      <c r="B25" s="34" t="s">
        <v>475</v>
      </c>
      <c r="C25" s="32" t="s">
        <v>476</v>
      </c>
      <c r="D25" s="35">
        <v>41000</v>
      </c>
      <c r="E25" s="25" t="s">
        <v>437</v>
      </c>
    </row>
    <row r="26" spans="1:5" ht="27.6" x14ac:dyDescent="0.3">
      <c r="A26" s="31" t="s">
        <v>477</v>
      </c>
      <c r="B26" s="34" t="s">
        <v>478</v>
      </c>
      <c r="C26" s="32" t="s">
        <v>479</v>
      </c>
      <c r="D26" s="35">
        <v>29000</v>
      </c>
      <c r="E26" s="25" t="s">
        <v>437</v>
      </c>
    </row>
    <row r="27" spans="1:5" ht="27.6" x14ac:dyDescent="0.3">
      <c r="A27" s="31" t="s">
        <v>480</v>
      </c>
      <c r="B27" s="34" t="s">
        <v>481</v>
      </c>
      <c r="C27" s="32" t="s">
        <v>482</v>
      </c>
      <c r="D27" s="35">
        <v>49710</v>
      </c>
      <c r="E27" s="25" t="s">
        <v>437</v>
      </c>
    </row>
    <row r="28" spans="1:5" ht="27.6" x14ac:dyDescent="0.3">
      <c r="A28" s="31" t="s">
        <v>480</v>
      </c>
      <c r="B28" s="34" t="s">
        <v>481</v>
      </c>
      <c r="C28" s="32" t="s">
        <v>483</v>
      </c>
      <c r="D28" s="35">
        <v>36320</v>
      </c>
      <c r="E28" s="25" t="s">
        <v>437</v>
      </c>
    </row>
    <row r="29" spans="1:5" ht="27.6" x14ac:dyDescent="0.3">
      <c r="A29" s="31" t="s">
        <v>480</v>
      </c>
      <c r="B29" s="34" t="s">
        <v>481</v>
      </c>
      <c r="C29" s="32" t="s">
        <v>484</v>
      </c>
      <c r="D29" s="35">
        <v>38617</v>
      </c>
      <c r="E29" s="25" t="s">
        <v>437</v>
      </c>
    </row>
    <row r="30" spans="1:5" x14ac:dyDescent="0.3">
      <c r="A30" s="31" t="s">
        <v>485</v>
      </c>
      <c r="B30" s="34" t="s">
        <v>486</v>
      </c>
      <c r="C30" s="32" t="s">
        <v>487</v>
      </c>
      <c r="D30" s="35">
        <v>30000</v>
      </c>
      <c r="E30" s="25" t="s">
        <v>437</v>
      </c>
    </row>
    <row r="31" spans="1:5" x14ac:dyDescent="0.3">
      <c r="A31" s="31" t="s">
        <v>485</v>
      </c>
      <c r="B31" s="34" t="s">
        <v>486</v>
      </c>
      <c r="C31" s="32" t="s">
        <v>488</v>
      </c>
      <c r="D31" s="35">
        <v>15000</v>
      </c>
      <c r="E31" s="25" t="s">
        <v>437</v>
      </c>
    </row>
    <row r="32" spans="1:5" x14ac:dyDescent="0.3">
      <c r="A32" s="31" t="s">
        <v>489</v>
      </c>
      <c r="B32" s="34" t="s">
        <v>490</v>
      </c>
      <c r="C32" s="32" t="s">
        <v>491</v>
      </c>
      <c r="D32" s="35">
        <v>21000</v>
      </c>
    </row>
    <row r="33" spans="1:5" x14ac:dyDescent="0.3">
      <c r="A33" s="31" t="s">
        <v>489</v>
      </c>
      <c r="B33" s="34" t="s">
        <v>490</v>
      </c>
      <c r="C33" s="32" t="s">
        <v>492</v>
      </c>
      <c r="D33" s="35">
        <v>18000</v>
      </c>
    </row>
    <row r="34" spans="1:5" x14ac:dyDescent="0.3">
      <c r="A34" s="31" t="s">
        <v>493</v>
      </c>
      <c r="B34" s="34" t="s">
        <v>494</v>
      </c>
      <c r="C34" s="32" t="s">
        <v>495</v>
      </c>
      <c r="D34" s="35">
        <v>18000</v>
      </c>
    </row>
    <row r="35" spans="1:5" x14ac:dyDescent="0.3">
      <c r="A35" s="31" t="s">
        <v>496</v>
      </c>
      <c r="B35" s="34" t="s">
        <v>497</v>
      </c>
      <c r="C35" s="32" t="s">
        <v>498</v>
      </c>
      <c r="D35" s="41">
        <v>40000</v>
      </c>
      <c r="E35" s="25" t="s">
        <v>437</v>
      </c>
    </row>
    <row r="36" spans="1:5" x14ac:dyDescent="0.3">
      <c r="A36" s="31" t="s">
        <v>499</v>
      </c>
      <c r="B36" s="34" t="s">
        <v>500</v>
      </c>
      <c r="C36" s="32" t="s">
        <v>501</v>
      </c>
      <c r="D36" s="42">
        <v>60000</v>
      </c>
    </row>
    <row r="37" spans="1:5" ht="27.6" x14ac:dyDescent="0.3">
      <c r="A37" s="31" t="s">
        <v>502</v>
      </c>
      <c r="B37" s="34" t="s">
        <v>503</v>
      </c>
      <c r="C37" s="32" t="s">
        <v>504</v>
      </c>
      <c r="D37" s="42">
        <v>33000</v>
      </c>
      <c r="E37" s="25" t="s">
        <v>505</v>
      </c>
    </row>
    <row r="38" spans="1:5" x14ac:dyDescent="0.3">
      <c r="A38" s="31" t="s">
        <v>21</v>
      </c>
      <c r="B38" s="31" t="s">
        <v>506</v>
      </c>
      <c r="C38" s="40" t="s">
        <v>507</v>
      </c>
      <c r="D38" s="35">
        <f>383453+60000+10000</f>
        <v>453453</v>
      </c>
    </row>
    <row r="39" spans="1:5" x14ac:dyDescent="0.3">
      <c r="D39" s="43">
        <f>SUM(D4:D38)</f>
        <v>1400000</v>
      </c>
    </row>
  </sheetData>
  <pageMargins left="0.51181102362204722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2</vt:i4>
      </vt:variant>
    </vt:vector>
  </HeadingPairs>
  <TitlesOfParts>
    <vt:vector size="5" baseType="lpstr">
      <vt:lpstr>Lisa1 liigendus</vt:lpstr>
      <vt:lpstr>Lisa2 teenused</vt:lpstr>
      <vt:lpstr>Lisa3 remondifond</vt:lpstr>
      <vt:lpstr>'Lisa1 liigendus'!Prinditiitlid</vt:lpstr>
      <vt:lpstr>'Lisa3 remondifond'!Prinditiitlid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Riina Uljas</cp:lastModifiedBy>
  <cp:lastPrinted>2024-12-19T09:33:34Z</cp:lastPrinted>
  <dcterms:created xsi:type="dcterms:W3CDTF">2024-12-06T12:37:19Z</dcterms:created>
  <dcterms:modified xsi:type="dcterms:W3CDTF">2024-12-19T09:34:14Z</dcterms:modified>
</cp:coreProperties>
</file>