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4F952C7-07AB-4D46-B98E-1FAE2841C675}" xr6:coauthVersionLast="47" xr6:coauthVersionMax="47" xr10:uidLastSave="{00000000-0000-0000-0000-000000000000}"/>
  <bookViews>
    <workbookView xWindow="-19305" yWindow="0" windowWidth="19410" windowHeight="209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G68" i="1"/>
  <c r="F83" i="1" s="1"/>
  <c r="F84" i="1"/>
  <c r="G26" i="1"/>
  <c r="G39" i="1"/>
  <c r="G59" i="1"/>
  <c r="F82" i="1" s="1"/>
  <c r="F81" i="1" l="1"/>
  <c r="F80" i="1"/>
  <c r="G17" i="1" l="1"/>
  <c r="F79" i="1" s="1"/>
  <c r="F86" i="1" s="1"/>
  <c r="F87" i="1" l="1"/>
  <c r="F88" i="1" s="1"/>
</calcChain>
</file>

<file path=xl/sharedStrings.xml><?xml version="1.0" encoding="utf-8"?>
<sst xmlns="http://schemas.openxmlformats.org/spreadsheetml/2006/main" count="192" uniqueCount="108">
  <si>
    <t>Artikli nr</t>
  </si>
  <si>
    <t>Makseartikli nimetus</t>
  </si>
  <si>
    <t>Parameetrid</t>
  </si>
  <si>
    <t>Mõõtühik</t>
  </si>
  <si>
    <t>Maht</t>
  </si>
  <si>
    <t>Ühikhind</t>
  </si>
  <si>
    <t>Maksumus</t>
  </si>
  <si>
    <t>KULUDE LOEND NR 1: ÜLDISED</t>
  </si>
  <si>
    <t xml:space="preserve">kogusumma  </t>
  </si>
  <si>
    <t>Muud tööd</t>
  </si>
  <si>
    <t>kogusumma</t>
  </si>
  <si>
    <t>Summa kantud kokkuvõttesse</t>
  </si>
  <si>
    <t>KULUDE LOEND NR 2: EHITUSOBJEKTI ETTEVALMISTAMINE</t>
  </si>
  <si>
    <t xml:space="preserve">Ettevalmistustööd  </t>
  </si>
  <si>
    <t xml:space="preserve">tk  </t>
  </si>
  <si>
    <t xml:space="preserve">Üksikpuude langetamine koos kändude juurimisega (freesimisega)  </t>
  </si>
  <si>
    <t xml:space="preserve">Liiklusmärgi eemaldamine (koos postidega, vundamentidega jne.)  </t>
  </si>
  <si>
    <t>tk</t>
  </si>
  <si>
    <t>KULUDE LOEND NR 3: MULLATÖÖD</t>
  </si>
  <si>
    <t xml:space="preserve">Ehituseks sobimatu pinnase kaevandamine  </t>
  </si>
  <si>
    <t xml:space="preserve">Muldkeha ehitamine juurdeveetavast pinnasest  </t>
  </si>
  <si>
    <t xml:space="preserve">Mulde aluspinna planeerimine ja tihendamine  </t>
  </si>
  <si>
    <t>KULUDE LOEND NR 4: KATEND</t>
  </si>
  <si>
    <t xml:space="preserve">Peenarde kindlustamine (purustatud kruus, killustik jne.)  </t>
  </si>
  <si>
    <t>KULUDE LOEND NR 7: LIIKLUSKORRALDUS- JA OHUTUSVAHENDID</t>
  </si>
  <si>
    <t>KULUDE LOEND NR 9: MAASTIKUKUJUNDUSTÖÖD</t>
  </si>
  <si>
    <t xml:space="preserve">Muru kasvualuse rajamine ja külv  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</si>
  <si>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</si>
  <si>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</si>
  <si>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</si>
  <si>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</si>
  <si>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</si>
  <si>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KULUDE LOEND Nr 9: MAASTIKUKUJUNDUSTÖÖD</t>
  </si>
  <si>
    <t>KANTUD KOGU SUMMASSE</t>
  </si>
  <si>
    <t>käibemaks 20%</t>
  </si>
  <si>
    <t>KOKKU käibemaksuga 20%</t>
  </si>
  <si>
    <t>44501a</t>
  </si>
  <si>
    <t>44501b</t>
  </si>
  <si>
    <r>
      <t>m</t>
    </r>
    <r>
      <rPr>
        <vertAlign val="superscript"/>
        <sz val="10"/>
        <color theme="1"/>
        <rFont val="Trebuchet MS"/>
        <family val="2"/>
        <charset val="186"/>
      </rPr>
      <t>2</t>
    </r>
    <r>
      <rPr>
        <sz val="10"/>
        <color theme="1"/>
        <rFont val="Trebuchet MS"/>
        <family val="2"/>
        <charset val="186"/>
      </rPr>
      <t xml:space="preserve">  </t>
    </r>
  </si>
  <si>
    <t>43002a</t>
  </si>
  <si>
    <t>h=15 cm</t>
  </si>
  <si>
    <r>
      <t>m</t>
    </r>
    <r>
      <rPr>
        <vertAlign val="superscript"/>
        <sz val="10"/>
        <rFont val="Trebuchet MS"/>
        <family val="2"/>
        <charset val="186"/>
      </rPr>
      <t>2</t>
    </r>
    <r>
      <rPr>
        <sz val="10"/>
        <rFont val="Trebuchet MS"/>
        <family val="2"/>
        <charset val="186"/>
      </rPr>
      <t xml:space="preserve">  </t>
    </r>
  </si>
  <si>
    <t>xxxx</t>
  </si>
  <si>
    <r>
      <t>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 xml:space="preserve">  </t>
    </r>
  </si>
  <si>
    <t>Muud ettenägematu tööd</t>
  </si>
  <si>
    <t>43002b</t>
  </si>
  <si>
    <t xml:space="preserve">Tihedast asfaltbetoonist (AC 8 surf) segu  </t>
  </si>
  <si>
    <t>h=5 cm</t>
  </si>
  <si>
    <t>KULUDE LOEND Nr 7: LIIKLUSKORRALDUS- JA OHUTUSVAHENDID</t>
  </si>
  <si>
    <t>40501a</t>
  </si>
  <si>
    <t>40501b</t>
  </si>
  <si>
    <t>h=6 cm</t>
  </si>
  <si>
    <t>40501c</t>
  </si>
  <si>
    <t xml:space="preserve">Proovivõtt ja katsetamine  </t>
  </si>
  <si>
    <t xml:space="preserve">Load, kindlustused  </t>
  </si>
  <si>
    <t xml:space="preserve">Infotahvlid  </t>
  </si>
  <si>
    <t xml:space="preserve">Tööpiirkonna korrashoid  </t>
  </si>
  <si>
    <t xml:space="preserve">Tööohutus  </t>
  </si>
  <si>
    <t xml:space="preserve">Keskkonnanõuded  </t>
  </si>
  <si>
    <t>Kvaliteedi ja tööprogrammi tagamise plaan</t>
  </si>
  <si>
    <t xml:space="preserve">Ajutised tööd sh töövõtja objektikontor  </t>
  </si>
  <si>
    <t xml:space="preserve">Tööde mõõdistamine ja märkimistööd  </t>
  </si>
  <si>
    <t xml:space="preserve">Konsultatsioonid projekteerijaga  </t>
  </si>
  <si>
    <t>Tööjooniste koostamine</t>
  </si>
  <si>
    <t>Tööprojekti koostamine</t>
  </si>
  <si>
    <t>Olemasoleva katendi freesimine</t>
  </si>
  <si>
    <t>40501d</t>
  </si>
  <si>
    <t>h=5 cm, NaCl</t>
  </si>
  <si>
    <r>
      <t>h</t>
    </r>
    <r>
      <rPr>
        <sz val="8"/>
        <color theme="1"/>
        <rFont val="Trebuchet MS"/>
        <family val="2"/>
      </rPr>
      <t>kesk</t>
    </r>
    <r>
      <rPr>
        <sz val="10"/>
        <color theme="1"/>
        <rFont val="Trebuchet MS"/>
        <family val="2"/>
        <charset val="186"/>
      </rPr>
      <t>=11 cm</t>
    </r>
  </si>
  <si>
    <t>Hinnamuutus freesitava kihi paksuse muutusest</t>
  </si>
  <si>
    <r>
      <t>1 cm/m</t>
    </r>
    <r>
      <rPr>
        <sz val="8"/>
        <color rgb="FF000000"/>
        <rFont val="Times New Roman"/>
        <family val="1"/>
      </rPr>
      <t>2</t>
    </r>
  </si>
  <si>
    <t>43002c</t>
  </si>
  <si>
    <r>
      <t xml:space="preserve">OU0470. GAASIVARUSTUSE, OU0450. VEEVARUSTUSE JA KANALISATSIOONI – KATTETAASTUS                                                                                                              Töö nr 3361
Tööprojekt
 </t>
    </r>
    <r>
      <rPr>
        <sz val="13"/>
        <color theme="1"/>
        <rFont val="Trebuchet MS"/>
        <family val="2"/>
        <charset val="186"/>
      </rPr>
      <t>(teetööde tehnilise kirjelduse ver. 18.02.2019)</t>
    </r>
  </si>
  <si>
    <t>Liiklusmärgi ümbertõstmine</t>
  </si>
  <si>
    <t>40101a</t>
  </si>
  <si>
    <t>40101b</t>
  </si>
  <si>
    <r>
      <t>h</t>
    </r>
    <r>
      <rPr>
        <sz val="8"/>
        <color theme="1"/>
        <rFont val="Trebuchet MS"/>
        <family val="2"/>
      </rPr>
      <t>kesk</t>
    </r>
    <r>
      <rPr>
        <sz val="10"/>
        <color theme="1"/>
        <rFont val="Trebuchet MS"/>
        <family val="2"/>
        <charset val="186"/>
      </rPr>
      <t>=5 cm</t>
    </r>
  </si>
  <si>
    <t>Kasvupinnase eemaldamine</t>
  </si>
  <si>
    <t>segu pos. 6 h=10 cm</t>
  </si>
  <si>
    <t>segu pos. 6 h=12 cm</t>
  </si>
  <si>
    <t xml:space="preserve">Sidumata segust kate (s.h. purustatud
kruusast alus) </t>
  </si>
  <si>
    <t xml:space="preserve">Tihedast asfaltbetoonist (AC 16 surf) segu  </t>
  </si>
  <si>
    <t>h=3+1 cm</t>
  </si>
  <si>
    <t xml:space="preserve">h= 20 cm; Tm_105 </t>
  </si>
  <si>
    <t>NorgeoSpec III</t>
  </si>
  <si>
    <t>h=25 cm; (killustikust alus fr. 32/63)</t>
  </si>
  <si>
    <t>Kiilutud killustikust alus</t>
  </si>
  <si>
    <t>h=23 cm; (killustikust alus fr. 32/63)</t>
  </si>
  <si>
    <t>Tardkivimikillustikust alus</t>
  </si>
  <si>
    <t>h=12 cm; (fr. 0/32)</t>
  </si>
  <si>
    <t>43002d</t>
  </si>
  <si>
    <t xml:space="preserve">Tihedast asfaltbetoonist (AC 20 bin) segu  </t>
  </si>
  <si>
    <t>h=10 cm</t>
  </si>
  <si>
    <t xml:space="preserve">Poorsest asfaltbetoonist (AC 32 base) kiht  </t>
  </si>
  <si>
    <t>täitepinnas Tm_90</t>
  </si>
  <si>
    <t>h=20 cm; täitepinnas Tm_105</t>
  </si>
  <si>
    <t>30402c</t>
  </si>
  <si>
    <t>30402b</t>
  </si>
  <si>
    <t>30402a</t>
  </si>
  <si>
    <t>h=30 cm; täitepinnas Tm_105</t>
  </si>
  <si>
    <t>h=45 cm; täitepinnas Tm_105</t>
  </si>
  <si>
    <t>Geotekstiil</t>
  </si>
  <si>
    <t>30402d</t>
  </si>
  <si>
    <t>h=20 cm; (killustikust alus fr. 16/32)</t>
  </si>
  <si>
    <t>Terminal</t>
  </si>
  <si>
    <t>Torupiire</t>
  </si>
  <si>
    <t>m</t>
  </si>
  <si>
    <t>Ühepoolne põrkepiire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</si>
</sst>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186"/>
    </font>
    <font>
      <b/>
      <sz val="12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vertAlign val="superscript"/>
      <sz val="10"/>
      <color theme="1"/>
      <name val="Trebuchet MS"/>
      <family val="2"/>
      <charset val="186"/>
    </font>
    <font>
      <sz val="10"/>
      <name val="Trebuchet MS"/>
      <family val="2"/>
      <charset val="186"/>
    </font>
    <font>
      <b/>
      <sz val="12"/>
      <name val="Trebuchet MS"/>
      <family val="2"/>
      <charset val="186"/>
    </font>
    <font>
      <b/>
      <sz val="10"/>
      <name val="Trebuchet MS"/>
      <family val="2"/>
      <charset val="186"/>
    </font>
    <font>
      <sz val="10"/>
      <color rgb="FFFF0000"/>
      <name val="Trebuchet MS"/>
      <family val="2"/>
      <charset val="186"/>
    </font>
    <font>
      <vertAlign val="superscript"/>
      <sz val="10"/>
      <name val="Trebuchet MS"/>
      <family val="2"/>
      <charset val="186"/>
    </font>
    <font>
      <sz val="8"/>
      <name val="Calibri"/>
      <family val="2"/>
      <scheme val="minor"/>
    </font>
    <font>
      <b/>
      <sz val="13"/>
      <color theme="1"/>
      <name val="Trebuchet MS"/>
      <family val="2"/>
      <charset val="186"/>
    </font>
    <font>
      <sz val="13"/>
      <color theme="1"/>
      <name val="Trebuchet MS"/>
      <family val="2"/>
      <charset val="186"/>
    </font>
    <font>
      <sz val="8"/>
      <color theme="1"/>
      <name val="Trebuchet MS"/>
      <family val="2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/>
    <xf numFmtId="164" fontId="1" fillId="0" borderId="3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right" wrapText="1"/>
    </xf>
    <xf numFmtId="3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horizontal="right" wrapText="1"/>
    </xf>
    <xf numFmtId="2" fontId="5" fillId="0" borderId="3" xfId="0" applyNumberFormat="1" applyFont="1" applyBorder="1"/>
    <xf numFmtId="164" fontId="8" fillId="0" borderId="3" xfId="0" applyNumberFormat="1" applyFont="1" applyBorder="1"/>
    <xf numFmtId="0" fontId="8" fillId="0" borderId="0" xfId="0" applyFont="1"/>
    <xf numFmtId="164" fontId="1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164" fontId="5" fillId="0" borderId="3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wrapText="1"/>
    </xf>
    <xf numFmtId="16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5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2" fontId="1" fillId="0" borderId="2" xfId="0" applyNumberFormat="1" applyFont="1" applyBorder="1" applyAlignment="1">
      <alignment horizontal="right" vertical="top"/>
    </xf>
    <xf numFmtId="2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right" wrapText="1"/>
    </xf>
    <xf numFmtId="164" fontId="1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3" xfId="0" applyFont="1" applyBorder="1" applyAlignment="1">
      <alignment horizontal="left" wrapText="1"/>
    </xf>
    <xf numFmtId="165" fontId="7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2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view="pageBreakPreview" zoomScaleNormal="100" zoomScaleSheetLayoutView="100" workbookViewId="0">
      <selection activeCell="J1" sqref="J1"/>
    </sheetView>
  </sheetViews>
  <sheetFormatPr defaultColWidth="9.140625" defaultRowHeight="15" x14ac:dyDescent="0.3"/>
  <cols>
    <col min="1" max="1" width="8.28515625" style="1" customWidth="1"/>
    <col min="2" max="2" width="45.28515625" style="1" customWidth="1"/>
    <col min="3" max="3" width="20.5703125" style="1" customWidth="1"/>
    <col min="4" max="4" width="11.7109375" style="6" customWidth="1"/>
    <col min="5" max="5" width="9.140625" style="8" bestFit="1" customWidth="1"/>
    <col min="6" max="6" width="8.28515625" style="9" customWidth="1"/>
    <col min="7" max="7" width="10.42578125" style="9" customWidth="1"/>
    <col min="8" max="16384" width="9.140625" style="1"/>
  </cols>
  <sheetData>
    <row r="1" spans="1:7" ht="75.75" customHeight="1" x14ac:dyDescent="0.3">
      <c r="A1" s="82" t="s">
        <v>72</v>
      </c>
      <c r="B1" s="82"/>
      <c r="C1" s="82"/>
      <c r="D1" s="82"/>
      <c r="E1" s="82"/>
      <c r="F1" s="82"/>
      <c r="G1" s="82"/>
    </row>
    <row r="2" spans="1:7" s="58" customFormat="1" ht="15.6" customHeight="1" x14ac:dyDescent="0.25">
      <c r="A2" s="59" t="s">
        <v>7</v>
      </c>
      <c r="D2" s="6"/>
      <c r="E2" s="60"/>
      <c r="F2" s="61"/>
      <c r="G2" s="61"/>
    </row>
    <row r="3" spans="1:7" ht="15.6" customHeight="1" thickBot="1" x14ac:dyDescent="0.35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5" t="s">
        <v>6</v>
      </c>
    </row>
    <row r="4" spans="1:7" ht="15.6" customHeight="1" thickTop="1" x14ac:dyDescent="0.3">
      <c r="A4" s="11">
        <v>10201</v>
      </c>
      <c r="B4" s="11" t="s">
        <v>53</v>
      </c>
      <c r="C4" s="12"/>
      <c r="D4" s="13" t="s">
        <v>8</v>
      </c>
      <c r="E4" s="14">
        <v>1</v>
      </c>
      <c r="F4" s="15"/>
      <c r="G4" s="15"/>
    </row>
    <row r="5" spans="1:7" ht="15.6" customHeight="1" x14ac:dyDescent="0.3">
      <c r="A5" s="11">
        <v>10202</v>
      </c>
      <c r="B5" s="11" t="s">
        <v>54</v>
      </c>
      <c r="C5" s="12"/>
      <c r="D5" s="13" t="s">
        <v>8</v>
      </c>
      <c r="E5" s="14">
        <v>1</v>
      </c>
      <c r="F5" s="15"/>
      <c r="G5" s="15"/>
    </row>
    <row r="6" spans="1:7" ht="15.6" customHeight="1" x14ac:dyDescent="0.3">
      <c r="A6" s="11">
        <v>10203</v>
      </c>
      <c r="B6" s="11" t="s">
        <v>55</v>
      </c>
      <c r="C6" s="12"/>
      <c r="D6" s="13" t="s">
        <v>8</v>
      </c>
      <c r="E6" s="14">
        <v>1</v>
      </c>
      <c r="F6" s="15"/>
      <c r="G6" s="15"/>
    </row>
    <row r="7" spans="1:7" ht="15.6" customHeight="1" x14ac:dyDescent="0.3">
      <c r="A7" s="11">
        <v>10204</v>
      </c>
      <c r="B7" s="11" t="s">
        <v>56</v>
      </c>
      <c r="C7" s="12"/>
      <c r="D7" s="13" t="s">
        <v>8</v>
      </c>
      <c r="E7" s="14">
        <v>1</v>
      </c>
      <c r="F7" s="15"/>
      <c r="G7" s="15"/>
    </row>
    <row r="8" spans="1:7" ht="15.6" customHeight="1" x14ac:dyDescent="0.3">
      <c r="A8" s="11">
        <v>10206</v>
      </c>
      <c r="B8" s="11" t="s">
        <v>57</v>
      </c>
      <c r="C8" s="12"/>
      <c r="D8" s="13" t="s">
        <v>8</v>
      </c>
      <c r="E8" s="14">
        <v>1</v>
      </c>
      <c r="F8" s="15"/>
      <c r="G8" s="15"/>
    </row>
    <row r="9" spans="1:7" ht="15.6" customHeight="1" x14ac:dyDescent="0.3">
      <c r="A9" s="11">
        <v>10207</v>
      </c>
      <c r="B9" s="11" t="s">
        <v>58</v>
      </c>
      <c r="C9" s="12"/>
      <c r="D9" s="13" t="s">
        <v>8</v>
      </c>
      <c r="E9" s="8">
        <v>1</v>
      </c>
      <c r="F9" s="15"/>
      <c r="G9" s="15"/>
    </row>
    <row r="10" spans="1:7" ht="15.6" customHeight="1" x14ac:dyDescent="0.3">
      <c r="A10" s="11">
        <v>10208</v>
      </c>
      <c r="B10" s="11" t="s">
        <v>59</v>
      </c>
      <c r="C10" s="12"/>
      <c r="D10" s="13" t="s">
        <v>8</v>
      </c>
      <c r="E10" s="14">
        <v>1</v>
      </c>
      <c r="F10" s="15"/>
      <c r="G10" s="15"/>
    </row>
    <row r="11" spans="1:7" ht="15.6" customHeight="1" x14ac:dyDescent="0.3">
      <c r="A11" s="11">
        <v>10210</v>
      </c>
      <c r="B11" s="11" t="s">
        <v>60</v>
      </c>
      <c r="C11" s="12"/>
      <c r="D11" s="13" t="s">
        <v>8</v>
      </c>
      <c r="E11" s="14">
        <v>1</v>
      </c>
      <c r="F11" s="15"/>
      <c r="G11" s="15"/>
    </row>
    <row r="12" spans="1:7" ht="15.6" customHeight="1" x14ac:dyDescent="0.3">
      <c r="A12" s="11">
        <v>10211</v>
      </c>
      <c r="B12" s="11" t="s">
        <v>61</v>
      </c>
      <c r="C12" s="66"/>
      <c r="D12" s="13" t="s">
        <v>8</v>
      </c>
      <c r="E12" s="14">
        <v>1</v>
      </c>
      <c r="F12" s="57"/>
      <c r="G12" s="57"/>
    </row>
    <row r="13" spans="1:7" ht="15.6" customHeight="1" x14ac:dyDescent="0.3">
      <c r="A13" s="11">
        <v>10212</v>
      </c>
      <c r="B13" s="11" t="s">
        <v>62</v>
      </c>
      <c r="C13" s="66"/>
      <c r="D13" s="13" t="s">
        <v>8</v>
      </c>
      <c r="E13" s="14">
        <v>1</v>
      </c>
      <c r="F13" s="57"/>
      <c r="G13" s="57"/>
    </row>
    <row r="14" spans="1:7" ht="15.6" customHeight="1" x14ac:dyDescent="0.3">
      <c r="A14" s="11">
        <v>10213</v>
      </c>
      <c r="B14" s="11" t="s">
        <v>63</v>
      </c>
      <c r="C14" s="66"/>
      <c r="D14" s="13" t="s">
        <v>10</v>
      </c>
      <c r="E14" s="14">
        <v>1</v>
      </c>
      <c r="F14" s="57"/>
      <c r="G14" s="57"/>
    </row>
    <row r="15" spans="1:7" ht="15.6" customHeight="1" x14ac:dyDescent="0.3">
      <c r="A15" s="11">
        <v>10214</v>
      </c>
      <c r="B15" s="11" t="s">
        <v>64</v>
      </c>
      <c r="C15" s="66"/>
      <c r="D15" s="13" t="s">
        <v>10</v>
      </c>
      <c r="E15" s="14">
        <v>1</v>
      </c>
      <c r="F15" s="57"/>
      <c r="G15" s="57"/>
    </row>
    <row r="16" spans="1:7" ht="15.6" customHeight="1" thickBot="1" x14ac:dyDescent="0.35">
      <c r="A16" s="67">
        <v>10215</v>
      </c>
      <c r="B16" s="67" t="s">
        <v>9</v>
      </c>
      <c r="C16" s="68"/>
      <c r="D16" s="16" t="s">
        <v>10</v>
      </c>
      <c r="E16" s="69">
        <v>1</v>
      </c>
      <c r="F16" s="70"/>
      <c r="G16" s="70"/>
    </row>
    <row r="17" spans="1:7" ht="15.6" customHeight="1" thickTop="1" x14ac:dyDescent="0.3">
      <c r="A17" s="17"/>
      <c r="B17" s="17"/>
      <c r="C17" s="17"/>
      <c r="D17" s="18"/>
      <c r="E17" s="19"/>
      <c r="F17" s="20" t="s">
        <v>11</v>
      </c>
      <c r="G17" s="21">
        <f>SUM(G4:G16)</f>
        <v>0</v>
      </c>
    </row>
    <row r="18" spans="1:7" ht="15.6" customHeight="1" x14ac:dyDescent="0.3">
      <c r="A18" s="22"/>
      <c r="B18" s="22"/>
      <c r="C18" s="22"/>
      <c r="D18" s="23"/>
      <c r="F18" s="35"/>
      <c r="G18" s="36"/>
    </row>
    <row r="19" spans="1:7" ht="15.6" customHeight="1" x14ac:dyDescent="0.3">
      <c r="A19" s="22"/>
      <c r="B19" s="22"/>
      <c r="C19" s="22"/>
      <c r="D19" s="23"/>
    </row>
    <row r="20" spans="1:7" s="26" customFormat="1" ht="15.6" customHeight="1" x14ac:dyDescent="0.35">
      <c r="A20" s="83" t="s">
        <v>12</v>
      </c>
      <c r="B20" s="83"/>
      <c r="C20" s="83"/>
      <c r="D20" s="23"/>
      <c r="E20" s="24"/>
      <c r="F20" s="25"/>
      <c r="G20" s="25"/>
    </row>
    <row r="21" spans="1:7" s="26" customFormat="1" ht="18.75" customHeight="1" thickBot="1" x14ac:dyDescent="0.35">
      <c r="A21" s="79" t="s">
        <v>0</v>
      </c>
      <c r="B21" s="79" t="s">
        <v>1</v>
      </c>
      <c r="C21" s="79" t="s">
        <v>2</v>
      </c>
      <c r="D21" s="73" t="s">
        <v>3</v>
      </c>
      <c r="E21" s="80" t="s">
        <v>4</v>
      </c>
      <c r="F21" s="81" t="s">
        <v>5</v>
      </c>
      <c r="G21" s="81" t="s">
        <v>6</v>
      </c>
    </row>
    <row r="22" spans="1:7" s="26" customFormat="1" ht="15.75" thickTop="1" x14ac:dyDescent="0.3">
      <c r="A22" s="17">
        <v>20101</v>
      </c>
      <c r="B22" s="17" t="s">
        <v>13</v>
      </c>
      <c r="C22" s="17"/>
      <c r="D22" s="18" t="s">
        <v>8</v>
      </c>
      <c r="E22" s="29">
        <v>1</v>
      </c>
      <c r="F22" s="30"/>
      <c r="G22" s="30"/>
    </row>
    <row r="23" spans="1:7" s="26" customFormat="1" ht="30" x14ac:dyDescent="0.3">
      <c r="A23" s="11">
        <v>20208</v>
      </c>
      <c r="B23" s="31" t="s">
        <v>15</v>
      </c>
      <c r="C23" s="31"/>
      <c r="D23" s="13" t="s">
        <v>14</v>
      </c>
      <c r="E23" s="32">
        <v>16</v>
      </c>
      <c r="F23" s="33"/>
      <c r="G23" s="33"/>
    </row>
    <row r="24" spans="1:7" s="26" customFormat="1" ht="30" x14ac:dyDescent="0.3">
      <c r="A24" s="11">
        <v>20301</v>
      </c>
      <c r="B24" s="31" t="s">
        <v>16</v>
      </c>
      <c r="C24" s="31"/>
      <c r="D24" s="13" t="s">
        <v>14</v>
      </c>
      <c r="E24" s="32">
        <v>2</v>
      </c>
      <c r="F24" s="33"/>
      <c r="G24" s="33"/>
    </row>
    <row r="25" spans="1:7" s="26" customFormat="1" ht="15.75" thickBot="1" x14ac:dyDescent="0.35">
      <c r="A25" s="55" t="s">
        <v>42</v>
      </c>
      <c r="B25" s="27" t="s">
        <v>44</v>
      </c>
      <c r="C25" s="27"/>
      <c r="D25" s="73" t="s">
        <v>14</v>
      </c>
      <c r="E25" s="56">
        <v>1</v>
      </c>
      <c r="F25" s="28"/>
      <c r="G25" s="28"/>
    </row>
    <row r="26" spans="1:7" s="26" customFormat="1" ht="15.6" customHeight="1" thickTop="1" x14ac:dyDescent="0.3">
      <c r="A26" s="17"/>
      <c r="B26" s="17"/>
      <c r="C26" s="17"/>
      <c r="D26" s="18"/>
      <c r="E26" s="29"/>
      <c r="F26" s="20" t="s">
        <v>11</v>
      </c>
      <c r="G26" s="34">
        <f>SUM(G22:G25)</f>
        <v>0</v>
      </c>
    </row>
    <row r="27" spans="1:7" s="26" customFormat="1" ht="15.6" customHeight="1" x14ac:dyDescent="0.3">
      <c r="A27" s="22"/>
      <c r="B27" s="22"/>
      <c r="C27" s="22"/>
      <c r="D27" s="23"/>
      <c r="E27" s="24"/>
      <c r="F27" s="51"/>
      <c r="G27" s="52"/>
    </row>
    <row r="28" spans="1:7" ht="15.6" customHeight="1" x14ac:dyDescent="0.3">
      <c r="A28" s="22"/>
      <c r="B28" s="22"/>
      <c r="C28" s="22"/>
      <c r="D28" s="23"/>
    </row>
    <row r="29" spans="1:7" ht="18" customHeight="1" x14ac:dyDescent="0.3">
      <c r="A29" s="59" t="s">
        <v>18</v>
      </c>
      <c r="B29" s="58"/>
    </row>
    <row r="30" spans="1:7" ht="15.6" customHeight="1" thickBot="1" x14ac:dyDescent="0.35">
      <c r="A30" s="2" t="s">
        <v>0</v>
      </c>
      <c r="B30" s="2" t="s">
        <v>1</v>
      </c>
      <c r="C30" s="2" t="s">
        <v>2</v>
      </c>
      <c r="D30" s="3" t="s">
        <v>3</v>
      </c>
      <c r="E30" s="4" t="s">
        <v>4</v>
      </c>
      <c r="F30" s="5" t="s">
        <v>5</v>
      </c>
      <c r="G30" s="5" t="s">
        <v>6</v>
      </c>
    </row>
    <row r="31" spans="1:7" ht="15.6" customHeight="1" thickTop="1" x14ac:dyDescent="0.3">
      <c r="A31" s="48">
        <v>30101</v>
      </c>
      <c r="B31" s="10" t="s">
        <v>77</v>
      </c>
      <c r="C31" s="10"/>
      <c r="D31" s="50" t="s">
        <v>43</v>
      </c>
      <c r="E31" s="62">
        <v>410</v>
      </c>
      <c r="F31" s="47"/>
      <c r="G31" s="47"/>
    </row>
    <row r="32" spans="1:7" s="46" customFormat="1" ht="17.25" x14ac:dyDescent="0.3">
      <c r="A32" s="48">
        <v>30103</v>
      </c>
      <c r="B32" s="49" t="s">
        <v>19</v>
      </c>
      <c r="C32" s="49"/>
      <c r="D32" s="50" t="s">
        <v>43</v>
      </c>
      <c r="E32" s="62">
        <v>1650</v>
      </c>
      <c r="F32" s="45"/>
      <c r="G32" s="45"/>
    </row>
    <row r="33" spans="1:7" s="46" customFormat="1" ht="17.25" x14ac:dyDescent="0.3">
      <c r="A33" s="48" t="s">
        <v>98</v>
      </c>
      <c r="B33" s="49" t="s">
        <v>20</v>
      </c>
      <c r="C33" s="49" t="s">
        <v>94</v>
      </c>
      <c r="D33" s="50" t="s">
        <v>43</v>
      </c>
      <c r="E33" s="62">
        <f>1650-1365</f>
        <v>285</v>
      </c>
      <c r="F33" s="45"/>
      <c r="G33" s="45"/>
    </row>
    <row r="34" spans="1:7" s="46" customFormat="1" ht="30" x14ac:dyDescent="0.3">
      <c r="A34" s="48" t="s">
        <v>97</v>
      </c>
      <c r="B34" s="49" t="s">
        <v>20</v>
      </c>
      <c r="C34" s="49" t="s">
        <v>95</v>
      </c>
      <c r="D34" s="50" t="s">
        <v>41</v>
      </c>
      <c r="E34" s="62">
        <v>3100</v>
      </c>
      <c r="F34" s="45"/>
      <c r="G34" s="45"/>
    </row>
    <row r="35" spans="1:7" s="46" customFormat="1" ht="30" x14ac:dyDescent="0.3">
      <c r="A35" s="48" t="s">
        <v>96</v>
      </c>
      <c r="B35" s="49" t="s">
        <v>20</v>
      </c>
      <c r="C35" s="49" t="s">
        <v>99</v>
      </c>
      <c r="D35" s="50" t="s">
        <v>41</v>
      </c>
      <c r="E35" s="62">
        <v>90</v>
      </c>
      <c r="F35" s="45"/>
      <c r="G35" s="45"/>
    </row>
    <row r="36" spans="1:7" s="46" customFormat="1" ht="30" x14ac:dyDescent="0.3">
      <c r="A36" s="48" t="s">
        <v>102</v>
      </c>
      <c r="B36" s="49" t="s">
        <v>20</v>
      </c>
      <c r="C36" s="49" t="s">
        <v>100</v>
      </c>
      <c r="D36" s="50" t="s">
        <v>41</v>
      </c>
      <c r="E36" s="62">
        <v>600</v>
      </c>
      <c r="F36" s="45"/>
      <c r="G36" s="45"/>
    </row>
    <row r="37" spans="1:7" s="46" customFormat="1" ht="17.25" x14ac:dyDescent="0.3">
      <c r="A37" s="64">
        <v>30604</v>
      </c>
      <c r="B37" s="63" t="s">
        <v>21</v>
      </c>
      <c r="C37" s="63"/>
      <c r="D37" s="65" t="s">
        <v>41</v>
      </c>
      <c r="E37" s="72">
        <v>6015</v>
      </c>
      <c r="F37" s="45"/>
      <c r="G37" s="45"/>
    </row>
    <row r="38" spans="1:7" s="46" customFormat="1" ht="17.25" x14ac:dyDescent="0.3">
      <c r="A38" s="64">
        <v>30701</v>
      </c>
      <c r="B38" s="63" t="s">
        <v>101</v>
      </c>
      <c r="C38" s="63" t="s">
        <v>84</v>
      </c>
      <c r="D38" s="65" t="s">
        <v>41</v>
      </c>
      <c r="E38" s="72">
        <v>600</v>
      </c>
      <c r="F38" s="45"/>
      <c r="G38" s="45"/>
    </row>
    <row r="39" spans="1:7" ht="15.6" customHeight="1" x14ac:dyDescent="0.3">
      <c r="A39" s="17"/>
      <c r="B39" s="17"/>
      <c r="C39" s="17"/>
      <c r="D39" s="18"/>
      <c r="E39" s="19"/>
      <c r="F39" s="20" t="s">
        <v>11</v>
      </c>
      <c r="G39" s="21">
        <f>SUM(G32:G38)</f>
        <v>0</v>
      </c>
    </row>
    <row r="40" spans="1:7" x14ac:dyDescent="0.3">
      <c r="A40" s="22"/>
      <c r="B40" s="22"/>
      <c r="C40" s="22"/>
      <c r="D40" s="23"/>
      <c r="F40" s="35"/>
      <c r="G40" s="36"/>
    </row>
    <row r="41" spans="1:7" ht="15.6" customHeight="1" x14ac:dyDescent="0.3">
      <c r="A41" s="22"/>
      <c r="B41" s="22"/>
      <c r="C41" s="22"/>
      <c r="D41" s="23"/>
      <c r="F41" s="35"/>
      <c r="G41" s="36"/>
    </row>
    <row r="42" spans="1:7" ht="15.6" customHeight="1" x14ac:dyDescent="0.35">
      <c r="A42" s="7" t="s">
        <v>22</v>
      </c>
      <c r="B42" s="22"/>
      <c r="C42" s="22"/>
      <c r="D42" s="23"/>
    </row>
    <row r="43" spans="1:7" ht="15.6" customHeight="1" thickBot="1" x14ac:dyDescent="0.35">
      <c r="A43" s="2" t="s">
        <v>0</v>
      </c>
      <c r="B43" s="2" t="s">
        <v>1</v>
      </c>
      <c r="C43" s="2" t="s">
        <v>2</v>
      </c>
      <c r="D43" s="3" t="s">
        <v>3</v>
      </c>
      <c r="E43" s="4" t="s">
        <v>4</v>
      </c>
      <c r="F43" s="5" t="s">
        <v>5</v>
      </c>
      <c r="G43" s="5" t="s">
        <v>6</v>
      </c>
    </row>
    <row r="44" spans="1:7" ht="15.6" customHeight="1" thickTop="1" x14ac:dyDescent="0.3">
      <c r="A44" s="48" t="s">
        <v>74</v>
      </c>
      <c r="B44" s="49" t="s">
        <v>65</v>
      </c>
      <c r="C44" s="11" t="s">
        <v>68</v>
      </c>
      <c r="D44" s="50" t="s">
        <v>41</v>
      </c>
      <c r="E44" s="71">
        <v>475</v>
      </c>
      <c r="F44" s="47"/>
      <c r="G44" s="47"/>
    </row>
    <row r="45" spans="1:7" ht="15.6" customHeight="1" x14ac:dyDescent="0.3">
      <c r="A45" s="48" t="s">
        <v>75</v>
      </c>
      <c r="B45" s="49" t="s">
        <v>65</v>
      </c>
      <c r="C45" s="11" t="s">
        <v>76</v>
      </c>
      <c r="D45" s="50" t="s">
        <v>41</v>
      </c>
      <c r="E45" s="71">
        <v>2745</v>
      </c>
      <c r="F45" s="47"/>
      <c r="G45" s="47"/>
    </row>
    <row r="46" spans="1:7" s="54" customFormat="1" x14ac:dyDescent="0.3">
      <c r="A46" s="48">
        <v>40103</v>
      </c>
      <c r="B46" s="49" t="s">
        <v>69</v>
      </c>
      <c r="C46" s="49"/>
      <c r="D46" s="50" t="s">
        <v>70</v>
      </c>
      <c r="E46" s="44"/>
      <c r="F46" s="53"/>
      <c r="G46" s="53"/>
    </row>
    <row r="47" spans="1:7" s="54" customFormat="1" ht="30" x14ac:dyDescent="0.3">
      <c r="A47" s="48" t="s">
        <v>49</v>
      </c>
      <c r="B47" s="48" t="s">
        <v>86</v>
      </c>
      <c r="C47" s="49" t="s">
        <v>85</v>
      </c>
      <c r="D47" s="50" t="s">
        <v>41</v>
      </c>
      <c r="E47" s="44">
        <v>75</v>
      </c>
      <c r="F47" s="53"/>
      <c r="G47" s="53"/>
    </row>
    <row r="48" spans="1:7" s="54" customFormat="1" ht="30" x14ac:dyDescent="0.3">
      <c r="A48" s="48" t="s">
        <v>50</v>
      </c>
      <c r="B48" s="48" t="s">
        <v>86</v>
      </c>
      <c r="C48" s="49" t="s">
        <v>87</v>
      </c>
      <c r="D48" s="50" t="s">
        <v>41</v>
      </c>
      <c r="E48" s="44">
        <v>580</v>
      </c>
      <c r="F48" s="53"/>
      <c r="G48" s="53"/>
    </row>
    <row r="49" spans="1:7" s="54" customFormat="1" ht="30" x14ac:dyDescent="0.3">
      <c r="A49" s="48" t="s">
        <v>52</v>
      </c>
      <c r="B49" s="48" t="s">
        <v>86</v>
      </c>
      <c r="C49" s="49" t="s">
        <v>103</v>
      </c>
      <c r="D49" s="50" t="s">
        <v>41</v>
      </c>
      <c r="E49" s="44">
        <v>3040</v>
      </c>
      <c r="F49" s="53"/>
      <c r="G49" s="53"/>
    </row>
    <row r="50" spans="1:7" s="54" customFormat="1" ht="17.25" x14ac:dyDescent="0.3">
      <c r="A50" s="48" t="s">
        <v>66</v>
      </c>
      <c r="B50" s="48" t="s">
        <v>88</v>
      </c>
      <c r="C50" s="49" t="s">
        <v>89</v>
      </c>
      <c r="D50" s="50" t="s">
        <v>41</v>
      </c>
      <c r="E50" s="44">
        <v>560</v>
      </c>
      <c r="F50" s="53"/>
      <c r="G50" s="53"/>
    </row>
    <row r="51" spans="1:7" ht="30" x14ac:dyDescent="0.3">
      <c r="A51" s="11">
        <v>40511</v>
      </c>
      <c r="B51" s="11" t="s">
        <v>80</v>
      </c>
      <c r="C51" s="11" t="s">
        <v>83</v>
      </c>
      <c r="D51" s="13" t="s">
        <v>38</v>
      </c>
      <c r="E51" s="44">
        <v>580</v>
      </c>
      <c r="F51" s="15"/>
      <c r="G51" s="15"/>
    </row>
    <row r="52" spans="1:7" ht="17.25" x14ac:dyDescent="0.3">
      <c r="A52" s="11" t="s">
        <v>39</v>
      </c>
      <c r="B52" s="11" t="s">
        <v>46</v>
      </c>
      <c r="C52" s="11" t="s">
        <v>67</v>
      </c>
      <c r="D52" s="13" t="s">
        <v>38</v>
      </c>
      <c r="E52" s="14">
        <v>2720</v>
      </c>
      <c r="F52" s="14"/>
      <c r="G52" s="15"/>
    </row>
    <row r="53" spans="1:7" ht="17.25" x14ac:dyDescent="0.3">
      <c r="A53" s="11" t="s">
        <v>45</v>
      </c>
      <c r="B53" s="11" t="s">
        <v>81</v>
      </c>
      <c r="C53" s="11" t="s">
        <v>82</v>
      </c>
      <c r="D53" s="13" t="s">
        <v>38</v>
      </c>
      <c r="E53" s="44">
        <v>480</v>
      </c>
      <c r="F53" s="15"/>
      <c r="G53" s="15"/>
    </row>
    <row r="54" spans="1:7" ht="17.25" x14ac:dyDescent="0.3">
      <c r="A54" s="11" t="s">
        <v>71</v>
      </c>
      <c r="B54" s="11" t="s">
        <v>81</v>
      </c>
      <c r="C54" s="11" t="s">
        <v>47</v>
      </c>
      <c r="D54" s="13" t="s">
        <v>38</v>
      </c>
      <c r="E54" s="44">
        <v>50</v>
      </c>
      <c r="F54" s="15"/>
      <c r="G54" s="15"/>
    </row>
    <row r="55" spans="1:7" ht="17.25" x14ac:dyDescent="0.3">
      <c r="A55" s="11" t="s">
        <v>90</v>
      </c>
      <c r="B55" s="11" t="s">
        <v>91</v>
      </c>
      <c r="C55" s="11" t="s">
        <v>51</v>
      </c>
      <c r="D55" s="13" t="s">
        <v>38</v>
      </c>
      <c r="E55" s="44">
        <v>490</v>
      </c>
      <c r="F55" s="15"/>
      <c r="G55" s="15"/>
    </row>
    <row r="56" spans="1:7" ht="17.25" x14ac:dyDescent="0.3">
      <c r="A56" s="11">
        <v>43003</v>
      </c>
      <c r="B56" s="11" t="s">
        <v>93</v>
      </c>
      <c r="C56" s="11" t="s">
        <v>92</v>
      </c>
      <c r="D56" s="13" t="s">
        <v>38</v>
      </c>
      <c r="E56" s="44">
        <v>500</v>
      </c>
      <c r="F56" s="15"/>
      <c r="G56" s="15"/>
    </row>
    <row r="57" spans="1:7" ht="30" x14ac:dyDescent="0.3">
      <c r="A57" s="11" t="s">
        <v>36</v>
      </c>
      <c r="B57" s="11" t="s">
        <v>23</v>
      </c>
      <c r="C57" s="11" t="s">
        <v>78</v>
      </c>
      <c r="D57" s="13" t="s">
        <v>38</v>
      </c>
      <c r="E57" s="44">
        <v>50</v>
      </c>
      <c r="F57" s="15"/>
      <c r="G57" s="15"/>
    </row>
    <row r="58" spans="1:7" ht="30" x14ac:dyDescent="0.3">
      <c r="A58" s="11" t="s">
        <v>37</v>
      </c>
      <c r="B58" s="11" t="s">
        <v>23</v>
      </c>
      <c r="C58" s="11" t="s">
        <v>79</v>
      </c>
      <c r="D58" s="13" t="s">
        <v>38</v>
      </c>
      <c r="E58" s="44">
        <v>500</v>
      </c>
      <c r="F58" s="44"/>
      <c r="G58" s="44"/>
    </row>
    <row r="59" spans="1:7" ht="15.6" customHeight="1" x14ac:dyDescent="0.3">
      <c r="A59" s="17"/>
      <c r="B59" s="17"/>
      <c r="C59" s="17"/>
      <c r="D59" s="18"/>
      <c r="E59" s="19"/>
      <c r="F59" s="20" t="s">
        <v>11</v>
      </c>
      <c r="G59" s="21">
        <f>SUM(G46:G58)</f>
        <v>0</v>
      </c>
    </row>
    <row r="60" spans="1:7" ht="15.6" customHeight="1" x14ac:dyDescent="0.3">
      <c r="A60" s="22"/>
      <c r="B60" s="22"/>
      <c r="C60" s="22"/>
      <c r="D60" s="23"/>
    </row>
    <row r="61" spans="1:7" ht="15.6" customHeight="1" x14ac:dyDescent="0.3">
      <c r="A61" s="22"/>
      <c r="B61" s="22"/>
      <c r="C61" s="22"/>
      <c r="D61" s="23"/>
    </row>
    <row r="62" spans="1:7" s="58" customFormat="1" ht="15.6" customHeight="1" x14ac:dyDescent="0.25">
      <c r="A62" s="59" t="s">
        <v>24</v>
      </c>
      <c r="D62" s="6"/>
      <c r="E62" s="60"/>
      <c r="F62" s="61"/>
      <c r="G62" s="61"/>
    </row>
    <row r="63" spans="1:7" ht="15.6" customHeight="1" thickBot="1" x14ac:dyDescent="0.35">
      <c r="A63" s="2" t="s">
        <v>0</v>
      </c>
      <c r="B63" s="2" t="s">
        <v>1</v>
      </c>
      <c r="C63" s="2" t="s">
        <v>2</v>
      </c>
      <c r="D63" s="3" t="s">
        <v>3</v>
      </c>
      <c r="E63" s="4" t="s">
        <v>4</v>
      </c>
      <c r="F63" s="5" t="s">
        <v>5</v>
      </c>
      <c r="G63" s="5" t="s">
        <v>6</v>
      </c>
    </row>
    <row r="64" spans="1:7" ht="15.6" customHeight="1" thickTop="1" x14ac:dyDescent="0.3">
      <c r="A64" s="11">
        <v>70103</v>
      </c>
      <c r="B64" s="10" t="s">
        <v>73</v>
      </c>
      <c r="C64" s="11"/>
      <c r="D64" s="13" t="s">
        <v>17</v>
      </c>
      <c r="E64" s="44">
        <v>2</v>
      </c>
      <c r="F64" s="44"/>
      <c r="G64" s="44"/>
    </row>
    <row r="65" spans="1:7" ht="15.6" customHeight="1" x14ac:dyDescent="0.3">
      <c r="A65" s="11">
        <v>70401</v>
      </c>
      <c r="B65" s="10" t="s">
        <v>107</v>
      </c>
      <c r="C65" s="11"/>
      <c r="D65" s="13" t="s">
        <v>106</v>
      </c>
      <c r="E65" s="44">
        <v>980</v>
      </c>
      <c r="F65" s="89"/>
      <c r="G65" s="89"/>
    </row>
    <row r="66" spans="1:7" ht="15.6" customHeight="1" x14ac:dyDescent="0.3">
      <c r="A66" s="11">
        <v>70404</v>
      </c>
      <c r="B66" s="11" t="s">
        <v>104</v>
      </c>
      <c r="C66" s="11"/>
      <c r="D66" s="13" t="s">
        <v>17</v>
      </c>
      <c r="E66" s="44">
        <v>4</v>
      </c>
      <c r="F66" s="89"/>
      <c r="G66" s="89"/>
    </row>
    <row r="67" spans="1:7" ht="15.6" customHeight="1" x14ac:dyDescent="0.3">
      <c r="A67" s="17">
        <v>70415</v>
      </c>
      <c r="B67" s="10" t="s">
        <v>105</v>
      </c>
      <c r="C67" s="17"/>
      <c r="D67" s="18" t="s">
        <v>106</v>
      </c>
      <c r="E67" s="89">
        <v>50</v>
      </c>
      <c r="F67" s="89"/>
      <c r="G67" s="89"/>
    </row>
    <row r="68" spans="1:7" ht="15.6" customHeight="1" x14ac:dyDescent="0.3">
      <c r="A68" s="17"/>
      <c r="B68" s="11"/>
      <c r="C68" s="17"/>
      <c r="D68" s="18"/>
      <c r="E68" s="19"/>
      <c r="F68" s="20" t="s">
        <v>11</v>
      </c>
      <c r="G68" s="21">
        <f>SUM(G64:G64)</f>
        <v>0</v>
      </c>
    </row>
    <row r="69" spans="1:7" ht="15.6" customHeight="1" x14ac:dyDescent="0.3">
      <c r="A69" s="22"/>
      <c r="B69" s="22"/>
      <c r="C69" s="22"/>
      <c r="D69" s="23"/>
      <c r="F69" s="35"/>
      <c r="G69" s="36"/>
    </row>
    <row r="70" spans="1:7" ht="15.6" customHeight="1" x14ac:dyDescent="0.3">
      <c r="A70" s="22"/>
      <c r="B70" s="22"/>
      <c r="C70" s="22"/>
      <c r="D70" s="23"/>
      <c r="F70" s="35"/>
      <c r="G70" s="36"/>
    </row>
    <row r="71" spans="1:7" ht="15.6" customHeight="1" x14ac:dyDescent="0.3">
      <c r="A71" s="59" t="s">
        <v>25</v>
      </c>
    </row>
    <row r="72" spans="1:7" ht="15.6" customHeight="1" thickBot="1" x14ac:dyDescent="0.35">
      <c r="A72" s="2" t="s">
        <v>0</v>
      </c>
      <c r="B72" s="2" t="s">
        <v>1</v>
      </c>
      <c r="C72" s="2" t="s">
        <v>2</v>
      </c>
      <c r="D72" s="3" t="s">
        <v>3</v>
      </c>
      <c r="E72" s="4" t="s">
        <v>4</v>
      </c>
      <c r="F72" s="5" t="s">
        <v>5</v>
      </c>
      <c r="G72" s="5" t="s">
        <v>6</v>
      </c>
    </row>
    <row r="73" spans="1:7" ht="15.6" customHeight="1" thickTop="1" x14ac:dyDescent="0.3">
      <c r="A73" s="74">
        <v>90201</v>
      </c>
      <c r="B73" s="75" t="s">
        <v>26</v>
      </c>
      <c r="C73" s="75" t="s">
        <v>40</v>
      </c>
      <c r="D73" s="76" t="s">
        <v>38</v>
      </c>
      <c r="E73" s="77">
        <v>9900</v>
      </c>
      <c r="F73" s="78"/>
      <c r="G73" s="78"/>
    </row>
    <row r="74" spans="1:7" ht="15.6" customHeight="1" x14ac:dyDescent="0.3">
      <c r="A74" s="17"/>
      <c r="B74" s="17"/>
      <c r="C74" s="17"/>
      <c r="D74" s="18"/>
      <c r="E74" s="19"/>
      <c r="F74" s="20" t="s">
        <v>11</v>
      </c>
      <c r="G74" s="21">
        <v>0</v>
      </c>
    </row>
    <row r="75" spans="1:7" ht="15.6" customHeight="1" x14ac:dyDescent="0.3">
      <c r="A75" s="22"/>
      <c r="B75" s="22"/>
      <c r="C75" s="22"/>
      <c r="D75" s="23"/>
      <c r="F75" s="35"/>
      <c r="G75" s="36"/>
    </row>
    <row r="77" spans="1:7" ht="18" x14ac:dyDescent="0.35">
      <c r="A77" s="84" t="s">
        <v>27</v>
      </c>
      <c r="B77" s="84"/>
      <c r="C77" s="84"/>
      <c r="D77" s="84"/>
      <c r="E77" s="84"/>
      <c r="F77" s="37"/>
      <c r="G77" s="38"/>
    </row>
    <row r="78" spans="1:7" ht="15.6" customHeight="1" x14ac:dyDescent="0.3">
      <c r="A78" s="39"/>
      <c r="B78" s="40"/>
      <c r="C78" s="40"/>
      <c r="D78" s="41"/>
      <c r="E78" s="42"/>
      <c r="F78" s="37"/>
      <c r="G78" s="38"/>
    </row>
    <row r="79" spans="1:7" ht="15.6" customHeight="1" x14ac:dyDescent="0.3">
      <c r="A79" s="85" t="s">
        <v>28</v>
      </c>
      <c r="B79" s="85"/>
      <c r="C79" s="85"/>
      <c r="D79" s="85"/>
      <c r="E79" s="85"/>
      <c r="F79" s="86">
        <f>G17</f>
        <v>0</v>
      </c>
      <c r="G79" s="86"/>
    </row>
    <row r="80" spans="1:7" ht="15.6" customHeight="1" x14ac:dyDescent="0.3">
      <c r="A80" s="85" t="s">
        <v>29</v>
      </c>
      <c r="B80" s="85"/>
      <c r="C80" s="85"/>
      <c r="D80" s="85"/>
      <c r="E80" s="85"/>
      <c r="F80" s="86">
        <f>G26</f>
        <v>0</v>
      </c>
      <c r="G80" s="86"/>
    </row>
    <row r="81" spans="1:7" ht="15.6" customHeight="1" x14ac:dyDescent="0.3">
      <c r="A81" s="85" t="s">
        <v>30</v>
      </c>
      <c r="B81" s="85"/>
      <c r="C81" s="85"/>
      <c r="D81" s="85"/>
      <c r="E81" s="85"/>
      <c r="F81" s="86">
        <f>G39</f>
        <v>0</v>
      </c>
      <c r="G81" s="86"/>
    </row>
    <row r="82" spans="1:7" ht="15.6" customHeight="1" x14ac:dyDescent="0.3">
      <c r="A82" s="85" t="s">
        <v>31</v>
      </c>
      <c r="B82" s="85"/>
      <c r="C82" s="85"/>
      <c r="D82" s="85"/>
      <c r="E82" s="85"/>
      <c r="F82" s="86">
        <f>G59</f>
        <v>0</v>
      </c>
      <c r="G82" s="86"/>
    </row>
    <row r="83" spans="1:7" ht="15.6" customHeight="1" x14ac:dyDescent="0.3">
      <c r="A83" s="85" t="s">
        <v>48</v>
      </c>
      <c r="B83" s="85"/>
      <c r="C83" s="85"/>
      <c r="D83" s="85"/>
      <c r="E83" s="85"/>
      <c r="F83" s="86">
        <f>G68</f>
        <v>0</v>
      </c>
      <c r="G83" s="86"/>
    </row>
    <row r="84" spans="1:7" ht="15.6" customHeight="1" x14ac:dyDescent="0.3">
      <c r="A84" s="85" t="s">
        <v>32</v>
      </c>
      <c r="B84" s="85"/>
      <c r="C84" s="85"/>
      <c r="D84" s="85"/>
      <c r="E84" s="85"/>
      <c r="F84" s="86">
        <f>G74</f>
        <v>0</v>
      </c>
      <c r="G84" s="86"/>
    </row>
    <row r="85" spans="1:7" ht="15.6" customHeight="1" x14ac:dyDescent="0.3">
      <c r="A85" s="39"/>
      <c r="B85" s="40"/>
      <c r="C85" s="40"/>
      <c r="D85" s="41"/>
      <c r="E85" s="42"/>
      <c r="F85" s="43"/>
      <c r="G85" s="38"/>
    </row>
    <row r="86" spans="1:7" ht="15.6" customHeight="1" x14ac:dyDescent="0.3">
      <c r="A86" s="39"/>
      <c r="B86" s="40"/>
      <c r="C86" s="88" t="s">
        <v>33</v>
      </c>
      <c r="D86" s="88"/>
      <c r="E86" s="88"/>
      <c r="F86" s="86">
        <f>ROUND(SUM(F79:G84),2)</f>
        <v>0</v>
      </c>
      <c r="G86" s="86"/>
    </row>
    <row r="87" spans="1:7" ht="15.6" customHeight="1" x14ac:dyDescent="0.3">
      <c r="A87" s="39"/>
      <c r="B87" s="40"/>
      <c r="C87" s="87" t="s">
        <v>34</v>
      </c>
      <c r="D87" s="87"/>
      <c r="E87" s="87"/>
      <c r="F87" s="86">
        <f>ROUND((F86*1.2-F86),2)</f>
        <v>0</v>
      </c>
      <c r="G87" s="86"/>
    </row>
    <row r="88" spans="1:7" ht="15.6" customHeight="1" x14ac:dyDescent="0.3">
      <c r="A88" s="39"/>
      <c r="B88" s="40"/>
      <c r="C88" s="87" t="s">
        <v>35</v>
      </c>
      <c r="D88" s="87"/>
      <c r="E88" s="87"/>
      <c r="F88" s="86">
        <f>SUM(F86:G87)</f>
        <v>0</v>
      </c>
      <c r="G88" s="86"/>
    </row>
  </sheetData>
  <mergeCells count="21">
    <mergeCell ref="A83:E83"/>
    <mergeCell ref="F83:G83"/>
    <mergeCell ref="C87:E87"/>
    <mergeCell ref="F87:G87"/>
    <mergeCell ref="C88:E88"/>
    <mergeCell ref="F88:G88"/>
    <mergeCell ref="A84:E84"/>
    <mergeCell ref="F84:G84"/>
    <mergeCell ref="C86:E86"/>
    <mergeCell ref="F86:G86"/>
    <mergeCell ref="A80:E80"/>
    <mergeCell ref="F80:G80"/>
    <mergeCell ref="A81:E81"/>
    <mergeCell ref="F81:G81"/>
    <mergeCell ref="A82:E82"/>
    <mergeCell ref="F82:G82"/>
    <mergeCell ref="A1:G1"/>
    <mergeCell ref="A20:C20"/>
    <mergeCell ref="A77:E77"/>
    <mergeCell ref="A79:E79"/>
    <mergeCell ref="F79:G79"/>
  </mergeCells>
  <phoneticPr fontId="10" type="noConversion"/>
  <pageMargins left="0.7" right="0.7" top="0.75" bottom="0.75" header="0.3" footer="0.3"/>
  <pageSetup paperSize="9" scale="76" fitToHeight="0" orientation="portrait" r:id="rId1"/>
  <rowBreaks count="2" manualBreakCount="2">
    <brk id="41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2025-03-13T09:20:42Z</dcterms:modified>
</cp:coreProperties>
</file>