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05" yWindow="-105" windowWidth="23250" windowHeight="1245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0" i="1" l="1"/>
  <c r="G33" i="1" l="1"/>
  <c r="G34" i="1"/>
  <c r="G37" i="1"/>
  <c r="G38" i="1"/>
  <c r="G39" i="1"/>
  <c r="G40" i="1"/>
  <c r="G41" i="1"/>
  <c r="G42" i="1"/>
  <c r="G43" i="1"/>
  <c r="G44" i="1"/>
  <c r="G45" i="1"/>
  <c r="G46" i="1"/>
  <c r="G47" i="1"/>
  <c r="G48" i="1"/>
  <c r="G49" i="1"/>
  <c r="G50" i="1"/>
  <c r="G51" i="1"/>
  <c r="H66" i="1" l="1"/>
  <c r="H50" i="1"/>
  <c r="H51" i="1"/>
  <c r="H16" i="1"/>
  <c r="H17" i="1"/>
  <c r="H18" i="1"/>
  <c r="H19" i="1"/>
  <c r="H20" i="1"/>
  <c r="H21" i="1"/>
  <c r="H22" i="1"/>
  <c r="H23" i="1"/>
  <c r="H24" i="1"/>
  <c r="H25" i="1"/>
  <c r="H26" i="1"/>
  <c r="H27" i="1"/>
  <c r="H28" i="1"/>
  <c r="H29" i="1"/>
  <c r="H30" i="1"/>
  <c r="H31" i="1"/>
  <c r="H32" i="1"/>
  <c r="H33" i="1"/>
  <c r="H34" i="1"/>
  <c r="H35" i="1"/>
  <c r="H36" i="1"/>
  <c r="H37" i="1"/>
  <c r="H38" i="1"/>
  <c r="H62" i="1"/>
  <c r="H42" i="1"/>
  <c r="H49" i="1"/>
  <c r="H52" i="1"/>
  <c r="H53" i="1"/>
  <c r="H48" i="1"/>
  <c r="H45" i="1"/>
  <c r="H39" i="1"/>
  <c r="H58" i="1"/>
  <c r="H57" i="1"/>
  <c r="H54" i="1" l="1"/>
  <c r="H55" i="1"/>
  <c r="H56" i="1"/>
  <c r="H59" i="1"/>
  <c r="H60" i="1"/>
  <c r="H61" i="1"/>
  <c r="H40" i="1"/>
  <c r="H41" i="1"/>
  <c r="H43" i="1"/>
  <c r="H44" i="1"/>
  <c r="H46" i="1"/>
  <c r="H47" i="1"/>
  <c r="H63" i="1"/>
  <c r="H64" i="1"/>
  <c r="H65" i="1"/>
  <c r="H67" i="1"/>
  <c r="H68" i="1"/>
  <c r="H69" i="1"/>
  <c r="H70" i="1"/>
  <c r="H71" i="1"/>
  <c r="H72" i="1"/>
  <c r="H73" i="1"/>
  <c r="H74" i="1"/>
  <c r="H75" i="1"/>
  <c r="H76" i="1"/>
  <c r="H77" i="1"/>
  <c r="H78" i="1"/>
  <c r="H79" i="1"/>
  <c r="H81" i="1"/>
  <c r="H82" i="1"/>
  <c r="H83" i="1"/>
  <c r="H84" i="1"/>
  <c r="H85" i="1"/>
  <c r="H86" i="1"/>
  <c r="H87" i="1"/>
  <c r="H15" i="1" l="1"/>
  <c r="H88" i="1" s="1"/>
  <c r="H90" i="1" l="1"/>
</calcChain>
</file>

<file path=xl/sharedStrings.xml><?xml version="1.0" encoding="utf-8"?>
<sst xmlns="http://schemas.openxmlformats.org/spreadsheetml/2006/main" count="248" uniqueCount="181">
  <si>
    <t>puitlaastplaat, OSB-3, 10x1250x2500 mm</t>
  </si>
  <si>
    <t>puitlaastplaat, OSB-3, 12x1250x2500 mm</t>
  </si>
  <si>
    <t>kuivbetoon vee- ja külmakindel 25 kg</t>
  </si>
  <si>
    <t>asfaldiparandussegu 20 kg</t>
  </si>
  <si>
    <t>ohulint, kollane/must, min 70 mm x 200 m</t>
  </si>
  <si>
    <t>ohulint, punane/valge, min 70 mm x 200 m</t>
  </si>
  <si>
    <t>värv, aerosool, must, matt, RAL 9021, min 400 ml</t>
  </si>
  <si>
    <t>ehituskoba, 8x270 mm, must</t>
  </si>
  <si>
    <t>tabalukk 40 mm kroom</t>
  </si>
  <si>
    <t>nael, 4x100 mm, must, 1 kg</t>
  </si>
  <si>
    <t>nael, 5x150 mm, must, 1 kg</t>
  </si>
  <si>
    <t>klambripüstol, 6-14 mm, kõrge vastupidavusega metallist korpus, lukustamisfunktsioon</t>
  </si>
  <si>
    <t xml:space="preserve">NB! Tabelis toodud kogused on orienteeruvad ja esitatud pakkumuste võrreldavuse tagamiseks, ostja ei kohustu samas mahus kaupu ostma. </t>
  </si>
  <si>
    <t>Nr</t>
  </si>
  <si>
    <t>Pakkujal ei ole lubatud tabelit muuta.</t>
  </si>
  <si>
    <t>%</t>
  </si>
  <si>
    <t>vannikardin, 200 x 180 cm, ühevärviline, heledam toon</t>
  </si>
  <si>
    <t>elektriboiler, vähemalt 100 l, vertikaalne, hooldusvaba</t>
  </si>
  <si>
    <t>kuulkraan 1/2" liblikkäepide, VK/VK</t>
  </si>
  <si>
    <t>Sanitaar- ja keskkonnatehnika</t>
  </si>
  <si>
    <t>Aiakaubad</t>
  </si>
  <si>
    <t>nöör, must, heinapalli, 4 kg, 2000 m rull</t>
  </si>
  <si>
    <t>sääse- ja puugitõrjevahend 100 ml</t>
  </si>
  <si>
    <t>sipelga söödatoos</t>
  </si>
  <si>
    <t>aiamaa must muld, 60 l</t>
  </si>
  <si>
    <t>muruseeme 1 kg</t>
  </si>
  <si>
    <t>prügikonteiner, 240 l, roheline</t>
  </si>
  <si>
    <t>lumesahk Fiskars SnowXpert või samaväärne</t>
  </si>
  <si>
    <t>nagi, 2-ne, matt, kroom</t>
  </si>
  <si>
    <t>laualamp, hall ja/või must, LED, reguleeritava valgusvooga ja valguse suunaga, liigenditega, valgusvoog min 500 luumenit</t>
  </si>
  <si>
    <t>peegel, min 40 x 50 cm</t>
  </si>
  <si>
    <t>porirest metallist, min mõõdud 60 x 30 cm, jalapühkimise harjadega</t>
  </si>
  <si>
    <t>porivaip rullis, laius 1 m, esitada 1 jooksva meetri hind</t>
  </si>
  <si>
    <t>seinakell, hall või valge, läbimõõt min 25 cm, vaikne, lihtsalt loetavad numbrid</t>
  </si>
  <si>
    <t xml:space="preserve">Pakkumuse vorm hankeosa 2 "Ehituspoe kaubad (va elektrikaubad)"
</t>
  </si>
  <si>
    <t>Maksumus km-ta</t>
  </si>
  <si>
    <t>Maksumus kokku km-ta</t>
  </si>
  <si>
    <t>Maksumus kokku km-ta koos allahindlusega</t>
  </si>
  <si>
    <t>Poodide aadressid:</t>
  </si>
  <si>
    <t>Tabel on varustatud vajalike valemitega, pakkuja täidab kõik kollased lahtrid ning kannab rohelise lahtri väärtuse (maksumus kokku km-ta koos allahindlusega) riigihangete registri hindamiskriteeriumite lehele.</t>
  </si>
  <si>
    <t>ohulint, sinine, min 70 mm x 250 m</t>
  </si>
  <si>
    <t>ohulint, kollane, min 70 mm x 250 m</t>
  </si>
  <si>
    <t>denatureeritud piiritus, spetsiaalne vedelik priimuste ja piirituslampide täitmisek, min 0,5 l pakend</t>
  </si>
  <si>
    <t>gaas (butaan 70%, propaan 30%) 600ml, keermega</t>
  </si>
  <si>
    <t>värv, aerosool, kollane, matt, RAL 1021, min 400 ml</t>
  </si>
  <si>
    <t>värv, aerosool, punane, matt, RAL 3000, min 400 ml</t>
  </si>
  <si>
    <t>värv, aerosool, roheline, matt, RAL 6031, min 400 ml</t>
  </si>
  <si>
    <t>tikud, min 38 tk/toosis, 10 toosi/pakis</t>
  </si>
  <si>
    <t>teip, maalriteip (valge paber), 25 mm x 50 m</t>
  </si>
  <si>
    <t>teip, maalriteip (valge paber), 50 mm x 50 m</t>
  </si>
  <si>
    <t>teip, niiskuskindel, 48-50 mm x 50 m, hall</t>
  </si>
  <si>
    <t>teip, pakketeip, läbipaistev, 48 mm x 66 m</t>
  </si>
  <si>
    <t>teip, kahepoolne, kasutamiseks nii sise- kui välistingimustes, 19 mm x 5 m</t>
  </si>
  <si>
    <t>teip, laiguline, ilmastikukindel, 50 mm x 25 m</t>
  </si>
  <si>
    <t>traat, sidumistraat 4 mm, kuumtsingitud, 5 kg (ca 51 m rullis)</t>
  </si>
  <si>
    <t>traat, sidumistraat 2 mm, kuumtsingitud, 5 kg (ca 203 m rullis)</t>
  </si>
  <si>
    <t>gaasipõleti piezo süütajaga 600ml gaasidele</t>
  </si>
  <si>
    <t>immutusvahend puidule, pruun või roheline, min 9 l, kaitseb mädanemise, hallituse eest</t>
  </si>
  <si>
    <t>puitlaastplaat, OSB-3, 22x1250x2500 mm</t>
  </si>
  <si>
    <t>liim, kiirliim min 3 g</t>
  </si>
  <si>
    <t>ohulint, kollane/must, min 70 mm x 500 m</t>
  </si>
  <si>
    <t>ohulint, punane/valge, min 70 mm x 100 m</t>
  </si>
  <si>
    <t>puidukruvi, 5x100 mm,  peitpea, min C3, torx, 100 tk</t>
  </si>
  <si>
    <t>puidukruvi, 6x120mm, peitpea, min C3, torx, 100 tk</t>
  </si>
  <si>
    <t>nael, 2,5x60 mm, must, 1 kg</t>
  </si>
  <si>
    <t>ehituskoba, 6-6,5x200 mm, must</t>
  </si>
  <si>
    <t>ehituskoba, 10x320 mm, must</t>
  </si>
  <si>
    <t>tabalukk 38 mm raud</t>
  </si>
  <si>
    <t>tabalukk 32 mm raud pikk aas</t>
  </si>
  <si>
    <t>tabalukk 32 mm raud</t>
  </si>
  <si>
    <t>nael, 6x200 mm, must, 1 kg</t>
  </si>
  <si>
    <t>dušivoolik roostevaba teras, 1,5 m</t>
  </si>
  <si>
    <t>kalmuküünal, kaanega, min 24 h, valge, 1 tk</t>
  </si>
  <si>
    <t>õhupallid, erinevad värvid, 100 tk/pakis</t>
  </si>
  <si>
    <t>lumelabidas SnowXpert või samaväärne</t>
  </si>
  <si>
    <t>kaminapuu, lepp, võrkkotis, min 30 l</t>
  </si>
  <si>
    <t>ruloo, pimendav, min 160 x 180 cm, hall või beež</t>
  </si>
  <si>
    <t>Sisustus- ja kodukaubad</t>
  </si>
  <si>
    <t>Tööriistad</t>
  </si>
  <si>
    <t>Rauakaubad ja kinnitusvahendid</t>
  </si>
  <si>
    <t>Üldehitus- ja viimistluskaubad</t>
  </si>
  <si>
    <t>traat, sidumistraat, 4mm, põletatud traat, 90 kg (ca 90 kg rull)</t>
  </si>
  <si>
    <t>köis, 4 mm, 100-300 m, punutud, polüpropüleen, trummel, militaar ja must, hind pakkuda 300 m kohta</t>
  </si>
  <si>
    <t>köis, 4 mm, 20-25 m, punutud, polüpropüleen, militaar ja must, hind pakkuda 20 m kohta</t>
  </si>
  <si>
    <t>kasvuhoonekile, UV kindel, kirjata ja ilma kirjata, paksus min 0,12 mm, laius min 3000 mm, 150 m</t>
  </si>
  <si>
    <t>E-poe aadress:</t>
  </si>
  <si>
    <t>Tootegrupp</t>
  </si>
  <si>
    <t>Toote 1 tk hind km-ta*</t>
  </si>
  <si>
    <t>Toote 1 tk hind km-ta koos alla-hindlusega**</t>
  </si>
  <si>
    <t>Toode ja miinimumnõuded</t>
  </si>
  <si>
    <t>Pakutava toote nimi, tootja ja kirjeldus (esitatud info peab võimaldama hankijal üheselt hinnata pakutava kauba vastavust miinimumnõuetele)</t>
  </si>
  <si>
    <t>traat, okastraat, 1,7 mm, 250 m</t>
  </si>
  <si>
    <t>klambripüstoli klambrid 13/10mm ja 13/14mm professionaalseks kasutamiseks, 2500 tk/pakis</t>
  </si>
  <si>
    <t xml:space="preserve">Toote 1 tk hind* (pakkumuse esitamise hetkel poes kehtiv tavahind, mis ei sisalda soodustusi) märkida käibemaksuta ja maksimaalselt 2 kohta peale koma. </t>
  </si>
  <si>
    <t>Kogus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</si>
  <si>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</si>
  <si>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</si>
  <si>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Allahindlusprotsent (minimaalne allahindlusprotsent, mis peab rakenduma kõikidele kaupadele kogu raamlepingu kehtivuse jooksul poest või e-poest ostmisel)</t>
  </si>
  <si>
    <t>riidepuu puidust, aluspuuga</t>
  </si>
  <si>
    <t>Ristsubsideerimine on keelatud.</t>
  </si>
  <si>
    <t>TEIP. 25MM*50M MAALRI VIBAC 216 TKL</t>
  </si>
  <si>
    <t>TEIP. 50MM*50M MAALRI VIBAC 216 TKL</t>
  </si>
  <si>
    <t>TEIP NIISKUSKINDEL 48*50 HALL TKL</t>
  </si>
  <si>
    <t>TEIP PAKKE 48*66 VIBAC 105 LÄBIP.TKL</t>
  </si>
  <si>
    <t>TEIP 5*19 KAHEPOOLNE EXTRA TUGEV*</t>
  </si>
  <si>
    <t>LIIM EXPRESSGEL 3G</t>
  </si>
  <si>
    <t>PUIDUIMMUTI RP WOOD ROHELINE 10L</t>
  </si>
  <si>
    <t>AER.RAL6031 400ML SÕJAVÄEROH.MATT</t>
  </si>
  <si>
    <t>OSB-3 PLAAT 10*1250*2500</t>
  </si>
  <si>
    <t>OSB-3 PLAAT 12*1250*2500</t>
  </si>
  <si>
    <t>OSB-3 PLAAT 22*1250*2500</t>
  </si>
  <si>
    <t>UNINAKS BETOON C30 25KG TALV</t>
  </si>
  <si>
    <t>ASFALDI PARANDUSSEGU ASFOTEX 20 KG/50TK</t>
  </si>
  <si>
    <t>PUIDUKRUVI PEITPEA ECOAT C4 6,0x120 TX30 100TK/PK</t>
  </si>
  <si>
    <t>PUIDUKRUVI PEITPEA ECOAT C4 5,0x100 TX25 100TK/PK</t>
  </si>
  <si>
    <t>TRAAT KZN 2,0MM 5KG (ca.203M) (P)</t>
  </si>
  <si>
    <t>TRAAT KZN 4,0MM 5KG (ca.51M) (P)</t>
  </si>
  <si>
    <t>NAEL MUST 2,5*60  1KG</t>
  </si>
  <si>
    <t>NAEL MUST 4,0*100  1KG</t>
  </si>
  <si>
    <t>NAEL MUST 5,0*150  1KG</t>
  </si>
  <si>
    <t>NAEL MUST 6,0*200  1KG</t>
  </si>
  <si>
    <t>x.KOBA  6,5x200MM MUST</t>
  </si>
  <si>
    <t xml:space="preserve">x.KOBA  8x270MM MUST </t>
  </si>
  <si>
    <t xml:space="preserve">KOBA 10x320MM MUST </t>
  </si>
  <si>
    <t>TABALUKK 40MM KROOM</t>
  </si>
  <si>
    <t>KLAMBRIPÜSTOL R34</t>
  </si>
  <si>
    <t>GAAS KEMPER 600 336/575</t>
  </si>
  <si>
    <t>GAASIPÕLETI PIZZOR PIEZO 2278</t>
  </si>
  <si>
    <t>OHUTUSLINT 75MM*250M PUNA-VALGE EMOS</t>
  </si>
  <si>
    <t>ORAS DUSHIVOOLIK 1,5M METALL 241004</t>
  </si>
  <si>
    <t>BOILER ATLANTIC 100L 1,2KW VERT</t>
  </si>
  <si>
    <t>KUULKR.LIBLIKAS SUUR V/V 1/2</t>
  </si>
  <si>
    <t>KILE 3000x0,12MM UV (R150JM)</t>
  </si>
  <si>
    <t>NÖÖR MUST POLÜPROPÜLEEN 2000M</t>
  </si>
  <si>
    <t>SÄÄSE- JA PUUGITÕRJEVAHEND BOP 100ML</t>
  </si>
  <si>
    <t>SIPELGA SÖÖDATOOS DETIA 0305</t>
  </si>
  <si>
    <t>MUSTMULD 60L BIOLAN (A51TK)</t>
  </si>
  <si>
    <t>TULETIKUD MUSTANG 211845 AED</t>
  </si>
  <si>
    <t>MURUSEEME BA KODUAIAMURU 1KG (A800)</t>
  </si>
  <si>
    <t>KONTEINER ESE MGB 240L ROHELINE</t>
  </si>
  <si>
    <t>LUMELAUD F-141045 SNOWXPERT</t>
  </si>
  <si>
    <t>LUMESAHK F-143021 SNOWXPERT</t>
  </si>
  <si>
    <t>KÜTTEPUU LEPP 30CM (VÕRGUS 40L)</t>
  </si>
  <si>
    <t>DUSCHY NAGI 2-NE KROOM 552-90</t>
  </si>
  <si>
    <t>LAUALAMP LED 9W 500LM DIM MUST SPECTOR</t>
  </si>
  <si>
    <t>PEEGEL MIRO F-10 40*50  15</t>
  </si>
  <si>
    <t>RULOO  CARINA 160*190 COL.4993 T.HALL</t>
  </si>
  <si>
    <t>PORIVAIP 50 MUST L=1M</t>
  </si>
  <si>
    <t>OHULINT 70*500 KOLLANE/MUST</t>
  </si>
  <si>
    <t>OHULINT KOLLANE 70MM*250M</t>
  </si>
  <si>
    <t>OHULINT 70*250M SININE</t>
  </si>
  <si>
    <t>OHULINT KOLLANE/MUST 70MM*200M</t>
  </si>
  <si>
    <t>https://espak.ee/epood/</t>
  </si>
  <si>
    <t>Espak AS (Tallinn) Viadukti 42, Tallinn 11313</t>
  </si>
  <si>
    <t>Espak As (Keila) Põhjakaare 3, Keila 76610</t>
  </si>
  <si>
    <t>Espak Pärnu AS Papiniidu 4, Pärnu 80042</t>
  </si>
  <si>
    <t>Espak Rakvere AS Rägavere tee 42, Rakvere 44312</t>
  </si>
  <si>
    <t>Tiir AS Uus-Roomassaare 35, Kuressaare 93185</t>
  </si>
  <si>
    <t xml:space="preserve">riidepuu metallist, aluspuuga, 
mittelibiseva PVC kattega, 
korduvkasutatav, tugev, ei paindu, 
näidistoote pilt </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</si>
  <si>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</si>
  <si>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P. TEIP KANGAS CAMO 50MM*10M, ilmastikukindel, pakkumises 10m hind</t>
  </si>
  <si>
    <t>AER.VÄRV MASKEER.RAL9021 MUST 400ML, läikiv/matt toonil sama hind</t>
  </si>
  <si>
    <t>AER.VÄRV NEXT RAL1021 KOLLANE LÄ.400ML, läikiv/matt toonil sama hind</t>
  </si>
  <si>
    <t>AER.VÄRV NEXT RAL3000 FLAME PUN.LÄ.400ML, läikiv/matt toonil sama hind</t>
  </si>
  <si>
    <t>TEHN.PIIRITUS  0,5L AP, kasutatakse priimuste ja piirituslampide täiteks</t>
  </si>
  <si>
    <t>SIDUMISTRAAT 4MM 100KG, põletatud</t>
  </si>
  <si>
    <t>OKASTRAAT 250M / TELLITAV 50JM RULL, hind pakutud 250 jm-le / 4*1,7mm</t>
  </si>
  <si>
    <t>TABALUKK KONKU 38MM, raud</t>
  </si>
  <si>
    <t>TABALUKK KONKU PA 32MM, raud</t>
  </si>
  <si>
    <t>TABALUKK KONKU 32MM, raud</t>
  </si>
  <si>
    <t>X.KÖIS 4MM MUST 20M, punutud, polüpropüleen. Militaari ESTDCU pakkuda ei saa, kuid oliivrohelist saab tellida sama hinnaga.</t>
  </si>
  <si>
    <t>X.KÖIS 4MM MUST 300M, punutud, polüpropüleen. Militaari ESTDCU pakkuda ei saa, kuid oliivrohelist saab tellida sama hinnaga.</t>
  </si>
  <si>
    <t>KLAMBRID RAPID TÜÜP 13 14MM 2500TK
Hind kehtib ka klambritele 13/10mm</t>
  </si>
  <si>
    <t>OHUTUSLINT PUN/VALGE 50MM*100M
Oleme pakkunud oma laos oleva artikli alusel, kuid tellida saame 70mm ja selle hinna oleme pakkunud</t>
  </si>
  <si>
    <t>DUSCHY KARDIN WHITE JAQUARD, 2000*1800mm</t>
  </si>
  <si>
    <t>HAUAKÜÜNAL 36H K-GA, valge</t>
  </si>
  <si>
    <t>ÕHUPALLID 50TK*2  109390 (pakutud 100 tk hind)</t>
  </si>
  <si>
    <t>RIIDEPUU 2TK.K908329015 LIB.TAK.KATE HA, pakutud 2 tk hind</t>
  </si>
  <si>
    <t>RIIDEPUU 3TK.K907121030 HELE PUIT PÜ, pakutud 3 tk hind</t>
  </si>
  <si>
    <t>METALLREST ROHELISTE HARJ.214927, 600*300mm</t>
  </si>
  <si>
    <t>SEINAKELL 25CM HOUR VALGE 628154, vaikne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</si>
</sst>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35">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3" fontId="2" fillId="0" borderId="1" xfId="0" applyNumberFormat="1" applyFont="1" applyBorder="1"/>
    <xf numFmtId="0" fontId="1" fillId="0" borderId="0" xfId="0" applyFont="1" applyAlignment="1">
      <alignment wrapText="1"/>
    </xf>
    <xf numFmtId="4" fontId="1" fillId="2" borderId="1" xfId="0" applyNumberFormat="1" applyFont="1" applyFill="1" applyBorder="1"/>
    <xf numFmtId="4" fontId="1" fillId="0" borderId="2" xfId="0" applyNumberFormat="1" applyFont="1" applyBorder="1"/>
    <xf numFmtId="4" fontId="1" fillId="3" borderId="1" xfId="0" applyNumberFormat="1" applyFont="1" applyFill="1" applyBorder="1"/>
    <xf numFmtId="3" fontId="0" fillId="0" borderId="1" xfId="0" applyNumberFormat="1" applyBorder="1" applyAlignment="1">
      <alignment wrapText="1"/>
    </xf>
    <xf numFmtId="4" fontId="0" fillId="2" borderId="1" xfId="0" applyNumberFormat="1" applyFill="1" applyBorder="1"/>
    <xf numFmtId="4" fontId="2" fillId="2" borderId="1" xfId="0" applyNumberFormat="1" applyFont="1" applyFill="1" applyBorder="1"/>
    <xf numFmtId="0" fontId="0" fillId="2" borderId="1" xfId="0" applyFill="1" applyBorder="1" applyAlignment="1">
      <alignment wrapText="1"/>
    </xf>
    <xf numFmtId="0" fontId="2" fillId="0" borderId="0" xfId="0" applyFont="1"/>
    <xf numFmtId="0" fontId="2" fillId="0" borderId="1" xfId="0" applyFont="1" applyBorder="1" applyAlignment="1">
      <alignment vertical="top" wrapText="1"/>
    </xf>
    <xf numFmtId="0" fontId="0" fillId="0" borderId="0" xfId="0" applyAlignment="1">
      <alignment wrapText="1"/>
    </xf>
    <xf numFmtId="0" fontId="2" fillId="2" borderId="1" xfId="0" applyFont="1" applyFill="1" applyBorder="1" applyAlignment="1">
      <alignment wrapText="1"/>
    </xf>
    <xf numFmtId="0" fontId="2" fillId="2" borderId="0" xfId="0" applyFont="1" applyFill="1" applyAlignment="1">
      <alignment wrapText="1"/>
    </xf>
    <xf numFmtId="0" fontId="2" fillId="0" borderId="1" xfId="0" applyFont="1" applyBorder="1"/>
    <xf numFmtId="0" fontId="2" fillId="0" borderId="0" xfId="0" applyFont="1" applyAlignment="1">
      <alignment wrapText="1"/>
    </xf>
    <xf numFmtId="0" fontId="2" fillId="0" borderId="3" xfId="0" applyFont="1" applyBorder="1" applyAlignment="1">
      <alignment wrapText="1"/>
    </xf>
    <xf numFmtId="0" fontId="0" fillId="0" borderId="0" xfId="0" applyAlignment="1">
      <alignment wrapText="1"/>
    </xf>
    <xf numFmtId="0" fontId="2" fillId="0" borderId="3" xfId="0" applyFont="1" applyBorder="1" applyAlignment="1">
      <alignment wrapText="1"/>
    </xf>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3190875</xdr:colOff>
      <xdr:row>0</xdr:row>
      <xdr:rowOff>95250</xdr:rowOff>
    </xdr:from>
    <xdr:to>
      <xdr:col>7</xdr:col>
      <xdr:colOff>576423</xdr:colOff>
      <xdr:row>3</xdr:row>
      <xdr:rowOff>180975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934450" y="95250"/>
          <a:ext cx="3195798" cy="6572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2</xdr:col>
      <xdr:colOff>2162175</xdr:colOff>
      <xdr:row>78</xdr:row>
      <xdr:rowOff>57150</xdr:rowOff>
    </xdr:from>
    <xdr:to>
      <xdr:col>2</xdr:col>
      <xdr:colOff>3257550</xdr:colOff>
      <xdr:row>78</xdr:row>
      <xdr:rowOff>673585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57700" y="18345150"/>
          <a:ext cx="1095375" cy="616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02"/>
  <sheetViews>
    <sheetView tabSelected="1" view="pageLayout" zoomScaleNormal="100" workbookViewId="0">
      <selection activeCell="D104" sqref="D104"/>
    </sheetView>
  </sheetViews>
  <sheetFormatPr defaultColWidth="8.7109375" defaultRowHeight="15" x14ac:dyDescent="0.25"/>
  <cols>
    <col min="1" max="1" width="4.28515625" bestFit="1" customWidth="1"/>
    <col min="2" max="2" width="27.7109375" bestFit="1" customWidth="1"/>
    <col min="3" max="3" width="48.28515625" style="2" customWidth="1"/>
    <col min="4" max="4" width="47.42578125" style="26" customWidth="1"/>
    <col min="5" max="5" width="9.7109375" style="3" customWidth="1"/>
    <col min="6" max="6" width="10.7109375" style="4" bestFit="1" customWidth="1"/>
    <col min="7" max="7" width="13" style="4" customWidth="1"/>
    <col min="8" max="8" width="10.5703125" style="4" customWidth="1"/>
    <col min="9" max="9" width="2.5703125" bestFit="1" customWidth="1"/>
    <col min="10" max="10" width="9" bestFit="1" customWidth="1"/>
  </cols>
  <sheetData>
    <row r="4" spans="1:8" x14ac:dyDescent="0.25">
      <c r="A4" s="1" t="s">
        <v>34</v>
      </c>
      <c r="B4" s="1"/>
    </row>
    <row r="6" spans="1:8" x14ac:dyDescent="0.25">
      <c r="A6" t="s">
        <v>12</v>
      </c>
    </row>
    <row r="7" spans="1:8" x14ac:dyDescent="0.25">
      <c r="A7" s="32" t="s">
        <v>39</v>
      </c>
      <c r="B7" s="32"/>
      <c r="C7" s="32"/>
      <c r="D7" s="32"/>
      <c r="E7" s="32"/>
      <c r="F7" s="32"/>
      <c r="G7" s="32"/>
      <c r="H7" s="32"/>
    </row>
    <row r="8" spans="1:8" x14ac:dyDescent="0.25">
      <c r="A8" s="32"/>
      <c r="B8" s="32"/>
      <c r="C8" s="32"/>
      <c r="D8" s="32"/>
      <c r="E8" s="32"/>
      <c r="F8" s="32"/>
      <c r="G8" s="32"/>
      <c r="H8" s="32"/>
    </row>
    <row r="9" spans="1:8" x14ac:dyDescent="0.25">
      <c r="A9" t="s">
        <v>14</v>
      </c>
    </row>
    <row r="10" spans="1:8" x14ac:dyDescent="0.25">
      <c r="A10" t="s">
        <v>93</v>
      </c>
    </row>
    <row r="11" spans="1:8" x14ac:dyDescent="0.25">
      <c r="A11" s="34" t="s">
        <v>159</v>
      </c>
      <c r="B11" s="34"/>
      <c r="C11" s="34"/>
      <c r="D11" s="34"/>
      <c r="E11" s="34"/>
      <c r="F11" s="34"/>
      <c r="G11" s="34"/>
      <c r="H11" s="34"/>
    </row>
    <row r="12" spans="1:8" x14ac:dyDescent="0.25">
      <c r="A12" s="34"/>
      <c r="B12" s="34"/>
      <c r="C12" s="34"/>
      <c r="D12" s="34"/>
      <c r="E12" s="34"/>
      <c r="F12" s="34"/>
      <c r="G12" s="34"/>
      <c r="H12" s="34"/>
    </row>
    <row r="13" spans="1:8" x14ac:dyDescent="0.25">
      <c r="A13" s="24" t="s">
        <v>99</v>
      </c>
    </row>
    <row r="14" spans="1:8" ht="60" x14ac:dyDescent="0.25">
      <c r="A14" s="5" t="s">
        <v>13</v>
      </c>
      <c r="B14" s="5" t="s">
        <v>86</v>
      </c>
      <c r="C14" s="6" t="s">
        <v>89</v>
      </c>
      <c r="D14" s="6" t="s">
        <v>90</v>
      </c>
      <c r="E14" s="7" t="s">
        <v>94</v>
      </c>
      <c r="F14" s="8" t="s">
        <v>87</v>
      </c>
      <c r="G14" s="8" t="s">
        <v>88</v>
      </c>
      <c r="H14" s="8" t="s">
        <v>35</v>
      </c>
    </row>
    <row r="15" spans="1:8" x14ac:dyDescent="0.25">
      <c r="A15" s="9">
        <v>1</v>
      </c>
      <c r="B15" s="9" t="s">
        <v>80</v>
      </c>
      <c r="C15" s="14" t="s">
        <v>48</v>
      </c>
      <c r="D15" s="27" t="s">
        <v>100</v>
      </c>
      <c r="E15" s="20">
        <v>500</v>
      </c>
      <c r="F15" s="21">
        <v>1.72</v>
      </c>
      <c r="G15" s="13">
        <v>1.38</v>
      </c>
      <c r="H15" s="13">
        <f>E15*F15</f>
        <v>860</v>
      </c>
    </row>
    <row r="16" spans="1:8" x14ac:dyDescent="0.25">
      <c r="A16" s="9">
        <v>2</v>
      </c>
      <c r="B16" s="9" t="s">
        <v>80</v>
      </c>
      <c r="C16" s="14" t="s">
        <v>49</v>
      </c>
      <c r="D16" s="27" t="s">
        <v>101</v>
      </c>
      <c r="E16" s="12">
        <v>1500</v>
      </c>
      <c r="F16" s="21">
        <v>3.44</v>
      </c>
      <c r="G16" s="13">
        <v>2.75</v>
      </c>
      <c r="H16" s="13">
        <f t="shared" ref="H16:H38" si="0">E16*F16</f>
        <v>5160</v>
      </c>
    </row>
    <row r="17" spans="1:8" x14ac:dyDescent="0.25">
      <c r="A17" s="9">
        <v>3</v>
      </c>
      <c r="B17" s="9" t="s">
        <v>80</v>
      </c>
      <c r="C17" s="14" t="s">
        <v>50</v>
      </c>
      <c r="D17" s="27" t="s">
        <v>102</v>
      </c>
      <c r="E17" s="12">
        <v>1000</v>
      </c>
      <c r="F17" s="21">
        <v>5.66</v>
      </c>
      <c r="G17" s="13">
        <v>4.5199999999999996</v>
      </c>
      <c r="H17" s="13">
        <f t="shared" si="0"/>
        <v>5660</v>
      </c>
    </row>
    <row r="18" spans="1:8" x14ac:dyDescent="0.25">
      <c r="A18" s="9">
        <v>4</v>
      </c>
      <c r="B18" s="9" t="s">
        <v>80</v>
      </c>
      <c r="C18" s="14" t="s">
        <v>51</v>
      </c>
      <c r="D18" s="27" t="s">
        <v>103</v>
      </c>
      <c r="E18" s="12">
        <v>800</v>
      </c>
      <c r="F18" s="21">
        <v>1.64</v>
      </c>
      <c r="G18" s="13">
        <v>1.31</v>
      </c>
      <c r="H18" s="13">
        <f t="shared" si="0"/>
        <v>1312</v>
      </c>
    </row>
    <row r="19" spans="1:8" ht="30" x14ac:dyDescent="0.25">
      <c r="A19" s="9">
        <v>5</v>
      </c>
      <c r="B19" s="9" t="s">
        <v>80</v>
      </c>
      <c r="C19" s="14" t="s">
        <v>52</v>
      </c>
      <c r="D19" s="27" t="s">
        <v>104</v>
      </c>
      <c r="E19" s="12">
        <v>150</v>
      </c>
      <c r="F19" s="21">
        <v>9.8000000000000007</v>
      </c>
      <c r="G19" s="13">
        <v>7.84</v>
      </c>
      <c r="H19" s="13">
        <f t="shared" si="0"/>
        <v>1470</v>
      </c>
    </row>
    <row r="20" spans="1:8" ht="30" x14ac:dyDescent="0.25">
      <c r="A20" s="9">
        <v>6</v>
      </c>
      <c r="B20" s="9" t="s">
        <v>80</v>
      </c>
      <c r="C20" s="14" t="s">
        <v>53</v>
      </c>
      <c r="D20" s="27" t="s">
        <v>160</v>
      </c>
      <c r="E20" s="12">
        <v>500</v>
      </c>
      <c r="F20" s="21">
        <v>6.7</v>
      </c>
      <c r="G20" s="13">
        <v>5.36</v>
      </c>
      <c r="H20" s="13">
        <f t="shared" si="0"/>
        <v>3350</v>
      </c>
    </row>
    <row r="21" spans="1:8" x14ac:dyDescent="0.25">
      <c r="A21" s="9">
        <v>7</v>
      </c>
      <c r="B21" s="9" t="s">
        <v>80</v>
      </c>
      <c r="C21" s="14" t="s">
        <v>59</v>
      </c>
      <c r="D21" s="27" t="s">
        <v>105</v>
      </c>
      <c r="E21" s="15">
        <v>300</v>
      </c>
      <c r="F21" s="21">
        <v>2.21</v>
      </c>
      <c r="G21" s="13">
        <v>1.77</v>
      </c>
      <c r="H21" s="13">
        <f t="shared" si="0"/>
        <v>663</v>
      </c>
    </row>
    <row r="22" spans="1:8" ht="30" x14ac:dyDescent="0.25">
      <c r="A22" s="9">
        <v>8</v>
      </c>
      <c r="B22" s="9" t="s">
        <v>80</v>
      </c>
      <c r="C22" s="14" t="s">
        <v>57</v>
      </c>
      <c r="D22" s="27" t="s">
        <v>106</v>
      </c>
      <c r="E22" s="12">
        <v>34.980079681274901</v>
      </c>
      <c r="F22" s="21">
        <v>17.3</v>
      </c>
      <c r="G22" s="13">
        <v>13.84</v>
      </c>
      <c r="H22" s="13">
        <f t="shared" si="0"/>
        <v>605.15537848605584</v>
      </c>
    </row>
    <row r="23" spans="1:8" ht="30" x14ac:dyDescent="0.25">
      <c r="A23" s="9">
        <v>9</v>
      </c>
      <c r="B23" s="9" t="s">
        <v>80</v>
      </c>
      <c r="C23" s="14" t="s">
        <v>6</v>
      </c>
      <c r="D23" s="27" t="s">
        <v>161</v>
      </c>
      <c r="E23" s="15">
        <v>200</v>
      </c>
      <c r="F23" s="21">
        <v>6.8</v>
      </c>
      <c r="G23" s="13">
        <v>5.44</v>
      </c>
      <c r="H23" s="13">
        <f t="shared" si="0"/>
        <v>1360</v>
      </c>
    </row>
    <row r="24" spans="1:8" ht="30" x14ac:dyDescent="0.25">
      <c r="A24" s="9">
        <v>10</v>
      </c>
      <c r="B24" s="9" t="s">
        <v>80</v>
      </c>
      <c r="C24" s="14" t="s">
        <v>44</v>
      </c>
      <c r="D24" s="27" t="s">
        <v>162</v>
      </c>
      <c r="E24" s="15">
        <v>200</v>
      </c>
      <c r="F24" s="21">
        <v>5.66</v>
      </c>
      <c r="G24" s="13">
        <v>4.5199999999999996</v>
      </c>
      <c r="H24" s="13">
        <f t="shared" si="0"/>
        <v>1132</v>
      </c>
    </row>
    <row r="25" spans="1:8" ht="30" x14ac:dyDescent="0.25">
      <c r="A25" s="9">
        <v>11</v>
      </c>
      <c r="B25" s="9" t="s">
        <v>80</v>
      </c>
      <c r="C25" s="14" t="s">
        <v>45</v>
      </c>
      <c r="D25" s="27" t="s">
        <v>163</v>
      </c>
      <c r="E25" s="15">
        <v>200</v>
      </c>
      <c r="F25" s="21">
        <v>5.66</v>
      </c>
      <c r="G25" s="13">
        <v>4.5199999999999996</v>
      </c>
      <c r="H25" s="13">
        <f t="shared" si="0"/>
        <v>1132</v>
      </c>
    </row>
    <row r="26" spans="1:8" x14ac:dyDescent="0.25">
      <c r="A26" s="9">
        <v>12</v>
      </c>
      <c r="B26" s="9" t="s">
        <v>80</v>
      </c>
      <c r="C26" s="14" t="s">
        <v>46</v>
      </c>
      <c r="D26" s="27" t="s">
        <v>107</v>
      </c>
      <c r="E26" s="15">
        <v>200</v>
      </c>
      <c r="F26" s="21">
        <v>5.66</v>
      </c>
      <c r="G26" s="13">
        <v>4.5199999999999996</v>
      </c>
      <c r="H26" s="13">
        <f t="shared" si="0"/>
        <v>1132</v>
      </c>
    </row>
    <row r="27" spans="1:8" ht="45" x14ac:dyDescent="0.25">
      <c r="A27" s="9">
        <v>13</v>
      </c>
      <c r="B27" s="9" t="s">
        <v>80</v>
      </c>
      <c r="C27" s="14" t="s">
        <v>42</v>
      </c>
      <c r="D27" s="27" t="s">
        <v>164</v>
      </c>
      <c r="E27" s="15">
        <v>1500</v>
      </c>
      <c r="F27" s="21">
        <v>2.62</v>
      </c>
      <c r="G27" s="13">
        <v>2.1</v>
      </c>
      <c r="H27" s="13">
        <f t="shared" si="0"/>
        <v>3930</v>
      </c>
    </row>
    <row r="28" spans="1:8" x14ac:dyDescent="0.25">
      <c r="A28" s="9">
        <v>14</v>
      </c>
      <c r="B28" s="9" t="s">
        <v>80</v>
      </c>
      <c r="C28" s="14" t="s">
        <v>0</v>
      </c>
      <c r="D28" s="23" t="s">
        <v>108</v>
      </c>
      <c r="E28" s="12">
        <v>200</v>
      </c>
      <c r="F28" s="21">
        <v>13.52</v>
      </c>
      <c r="G28" s="13">
        <v>10.82</v>
      </c>
      <c r="H28" s="13">
        <f t="shared" si="0"/>
        <v>2704</v>
      </c>
    </row>
    <row r="29" spans="1:8" x14ac:dyDescent="0.25">
      <c r="A29" s="9">
        <v>15</v>
      </c>
      <c r="B29" s="9" t="s">
        <v>80</v>
      </c>
      <c r="C29" s="14" t="s">
        <v>1</v>
      </c>
      <c r="D29" s="23" t="s">
        <v>109</v>
      </c>
      <c r="E29" s="12">
        <v>100</v>
      </c>
      <c r="F29" s="21">
        <v>16.23</v>
      </c>
      <c r="G29" s="13">
        <v>12.98</v>
      </c>
      <c r="H29" s="13">
        <f t="shared" si="0"/>
        <v>1623</v>
      </c>
    </row>
    <row r="30" spans="1:8" x14ac:dyDescent="0.25">
      <c r="A30" s="9">
        <v>16</v>
      </c>
      <c r="B30" s="9" t="s">
        <v>80</v>
      </c>
      <c r="C30" s="14" t="s">
        <v>58</v>
      </c>
      <c r="D30" s="23" t="s">
        <v>110</v>
      </c>
      <c r="E30" s="12">
        <v>50</v>
      </c>
      <c r="F30" s="21">
        <v>29.75</v>
      </c>
      <c r="G30" s="13">
        <v>23.8</v>
      </c>
      <c r="H30" s="13">
        <f t="shared" si="0"/>
        <v>1487.5</v>
      </c>
    </row>
    <row r="31" spans="1:8" x14ac:dyDescent="0.25">
      <c r="A31" s="9">
        <v>17</v>
      </c>
      <c r="B31" s="9" t="s">
        <v>80</v>
      </c>
      <c r="C31" s="14" t="s">
        <v>2</v>
      </c>
      <c r="D31" s="23" t="s">
        <v>111</v>
      </c>
      <c r="E31" s="12">
        <v>300</v>
      </c>
      <c r="F31" s="21">
        <v>5.7</v>
      </c>
      <c r="G31" s="13">
        <v>4.5599999999999996</v>
      </c>
      <c r="H31" s="13">
        <f t="shared" si="0"/>
        <v>1710</v>
      </c>
    </row>
    <row r="32" spans="1:8" x14ac:dyDescent="0.25">
      <c r="A32" s="9">
        <v>18</v>
      </c>
      <c r="B32" s="9" t="s">
        <v>80</v>
      </c>
      <c r="C32" s="14" t="s">
        <v>3</v>
      </c>
      <c r="D32" s="23" t="s">
        <v>112</v>
      </c>
      <c r="E32" s="12">
        <v>250</v>
      </c>
      <c r="F32" s="21">
        <v>11.8</v>
      </c>
      <c r="G32" s="13">
        <v>9.44</v>
      </c>
      <c r="H32" s="13">
        <f t="shared" si="0"/>
        <v>2950</v>
      </c>
    </row>
    <row r="33" spans="1:8" ht="30" x14ac:dyDescent="0.25">
      <c r="A33" s="9">
        <v>19</v>
      </c>
      <c r="B33" s="9" t="s">
        <v>79</v>
      </c>
      <c r="C33" s="14" t="s">
        <v>55</v>
      </c>
      <c r="D33" s="23" t="s">
        <v>115</v>
      </c>
      <c r="E33" s="12">
        <v>300</v>
      </c>
      <c r="F33" s="21">
        <v>12.39</v>
      </c>
      <c r="G33" s="13">
        <f t="shared" ref="G33:G46" si="1">F33-F33*$H$89/100</f>
        <v>9.9120000000000008</v>
      </c>
      <c r="H33" s="13">
        <f t="shared" si="0"/>
        <v>3717</v>
      </c>
    </row>
    <row r="34" spans="1:8" ht="30" x14ac:dyDescent="0.25">
      <c r="A34" s="9">
        <v>20</v>
      </c>
      <c r="B34" s="9" t="s">
        <v>79</v>
      </c>
      <c r="C34" s="14" t="s">
        <v>54</v>
      </c>
      <c r="D34" s="23" t="s">
        <v>116</v>
      </c>
      <c r="E34" s="12">
        <v>500</v>
      </c>
      <c r="F34" s="21">
        <v>12.39</v>
      </c>
      <c r="G34" s="13">
        <f t="shared" si="1"/>
        <v>9.9120000000000008</v>
      </c>
      <c r="H34" s="13">
        <f t="shared" si="0"/>
        <v>6195</v>
      </c>
    </row>
    <row r="35" spans="1:8" ht="30" x14ac:dyDescent="0.25">
      <c r="A35" s="9">
        <v>21</v>
      </c>
      <c r="B35" s="9" t="s">
        <v>79</v>
      </c>
      <c r="C35" s="14" t="s">
        <v>81</v>
      </c>
      <c r="D35" s="28" t="s">
        <v>165</v>
      </c>
      <c r="E35" s="15">
        <v>100</v>
      </c>
      <c r="F35" s="22">
        <v>176.4</v>
      </c>
      <c r="G35" s="13">
        <v>141.12</v>
      </c>
      <c r="H35" s="13">
        <f t="shared" si="0"/>
        <v>17640</v>
      </c>
    </row>
    <row r="36" spans="1:8" ht="30" x14ac:dyDescent="0.25">
      <c r="A36" s="9">
        <v>22</v>
      </c>
      <c r="B36" s="9" t="s">
        <v>79</v>
      </c>
      <c r="C36" s="14" t="s">
        <v>91</v>
      </c>
      <c r="D36" s="27" t="s">
        <v>166</v>
      </c>
      <c r="E36" s="15">
        <v>50</v>
      </c>
      <c r="F36" s="22">
        <v>64.98</v>
      </c>
      <c r="G36" s="13">
        <v>51.98</v>
      </c>
      <c r="H36" s="13">
        <f t="shared" si="0"/>
        <v>3249</v>
      </c>
    </row>
    <row r="37" spans="1:8" ht="30" x14ac:dyDescent="0.25">
      <c r="A37" s="9">
        <v>23</v>
      </c>
      <c r="B37" s="9" t="s">
        <v>79</v>
      </c>
      <c r="C37" s="14" t="s">
        <v>62</v>
      </c>
      <c r="D37" s="23" t="s">
        <v>114</v>
      </c>
      <c r="E37" s="12">
        <v>100</v>
      </c>
      <c r="F37" s="21">
        <v>8.7799999999999994</v>
      </c>
      <c r="G37" s="13">
        <f t="shared" si="1"/>
        <v>7.0239999999999991</v>
      </c>
      <c r="H37" s="13">
        <f t="shared" si="0"/>
        <v>877.99999999999989</v>
      </c>
    </row>
    <row r="38" spans="1:8" ht="30" x14ac:dyDescent="0.25">
      <c r="A38" s="9">
        <v>24</v>
      </c>
      <c r="B38" s="9" t="s">
        <v>79</v>
      </c>
      <c r="C38" s="14" t="s">
        <v>63</v>
      </c>
      <c r="D38" s="23" t="s">
        <v>113</v>
      </c>
      <c r="E38" s="12">
        <v>50</v>
      </c>
      <c r="F38" s="21">
        <v>14.03</v>
      </c>
      <c r="G38" s="13">
        <f t="shared" si="1"/>
        <v>11.224</v>
      </c>
      <c r="H38" s="13">
        <f t="shared" si="0"/>
        <v>701.5</v>
      </c>
    </row>
    <row r="39" spans="1:8" x14ac:dyDescent="0.25">
      <c r="A39" s="9">
        <v>25</v>
      </c>
      <c r="B39" s="9" t="s">
        <v>79</v>
      </c>
      <c r="C39" s="14" t="s">
        <v>64</v>
      </c>
      <c r="D39" s="27" t="s">
        <v>117</v>
      </c>
      <c r="E39" s="12">
        <v>700</v>
      </c>
      <c r="F39" s="21">
        <v>3.6</v>
      </c>
      <c r="G39" s="13">
        <f t="shared" si="1"/>
        <v>2.88</v>
      </c>
      <c r="H39" s="13">
        <f t="shared" ref="H39:H87" si="2">E39*F39</f>
        <v>2520</v>
      </c>
    </row>
    <row r="40" spans="1:8" x14ac:dyDescent="0.25">
      <c r="A40" s="9">
        <v>26</v>
      </c>
      <c r="B40" s="9" t="s">
        <v>79</v>
      </c>
      <c r="C40" s="10" t="s">
        <v>9</v>
      </c>
      <c r="D40" s="27" t="s">
        <v>118</v>
      </c>
      <c r="E40" s="12">
        <v>800</v>
      </c>
      <c r="F40" s="21">
        <v>3.6</v>
      </c>
      <c r="G40" s="13">
        <f t="shared" si="1"/>
        <v>2.88</v>
      </c>
      <c r="H40" s="13">
        <f t="shared" si="2"/>
        <v>2880</v>
      </c>
    </row>
    <row r="41" spans="1:8" x14ac:dyDescent="0.25">
      <c r="A41" s="9">
        <v>27</v>
      </c>
      <c r="B41" s="9" t="s">
        <v>79</v>
      </c>
      <c r="C41" s="10" t="s">
        <v>10</v>
      </c>
      <c r="D41" s="27" t="s">
        <v>119</v>
      </c>
      <c r="E41" s="12">
        <v>300</v>
      </c>
      <c r="F41" s="21">
        <v>3.6</v>
      </c>
      <c r="G41" s="13">
        <f t="shared" si="1"/>
        <v>2.88</v>
      </c>
      <c r="H41" s="13">
        <f t="shared" si="2"/>
        <v>1080</v>
      </c>
    </row>
    <row r="42" spans="1:8" x14ac:dyDescent="0.25">
      <c r="A42" s="9">
        <v>28</v>
      </c>
      <c r="B42" s="9" t="s">
        <v>79</v>
      </c>
      <c r="C42" s="10" t="s">
        <v>70</v>
      </c>
      <c r="D42" s="27" t="s">
        <v>120</v>
      </c>
      <c r="E42" s="12">
        <v>1600</v>
      </c>
      <c r="F42" s="21">
        <v>3.6</v>
      </c>
      <c r="G42" s="13">
        <f t="shared" si="1"/>
        <v>2.88</v>
      </c>
      <c r="H42" s="13">
        <f t="shared" si="2"/>
        <v>5760</v>
      </c>
    </row>
    <row r="43" spans="1:8" x14ac:dyDescent="0.25">
      <c r="A43" s="9">
        <v>29</v>
      </c>
      <c r="B43" s="9" t="s">
        <v>79</v>
      </c>
      <c r="C43" s="10" t="s">
        <v>65</v>
      </c>
      <c r="D43" s="27" t="s">
        <v>121</v>
      </c>
      <c r="E43" s="12">
        <v>2000</v>
      </c>
      <c r="F43" s="21">
        <v>0.28999999999999998</v>
      </c>
      <c r="G43" s="13">
        <f t="shared" si="1"/>
        <v>0.23199999999999998</v>
      </c>
      <c r="H43" s="13">
        <f t="shared" si="2"/>
        <v>580</v>
      </c>
    </row>
    <row r="44" spans="1:8" x14ac:dyDescent="0.25">
      <c r="A44" s="9">
        <v>30</v>
      </c>
      <c r="B44" s="9" t="s">
        <v>79</v>
      </c>
      <c r="C44" s="10" t="s">
        <v>7</v>
      </c>
      <c r="D44" s="27" t="s">
        <v>122</v>
      </c>
      <c r="E44" s="12">
        <v>3500</v>
      </c>
      <c r="F44" s="21">
        <v>0.49</v>
      </c>
      <c r="G44" s="13">
        <f t="shared" si="1"/>
        <v>0.39200000000000002</v>
      </c>
      <c r="H44" s="13">
        <f t="shared" si="2"/>
        <v>1715</v>
      </c>
    </row>
    <row r="45" spans="1:8" x14ac:dyDescent="0.25">
      <c r="A45" s="9">
        <v>31</v>
      </c>
      <c r="B45" s="9" t="s">
        <v>79</v>
      </c>
      <c r="C45" s="10" t="s">
        <v>66</v>
      </c>
      <c r="D45" s="27" t="s">
        <v>123</v>
      </c>
      <c r="E45" s="12">
        <v>1000</v>
      </c>
      <c r="F45" s="21">
        <v>0.78</v>
      </c>
      <c r="G45" s="13">
        <f t="shared" si="1"/>
        <v>0.624</v>
      </c>
      <c r="H45" s="13">
        <f t="shared" si="2"/>
        <v>780</v>
      </c>
    </row>
    <row r="46" spans="1:8" x14ac:dyDescent="0.25">
      <c r="A46" s="9">
        <v>32</v>
      </c>
      <c r="B46" s="9" t="s">
        <v>79</v>
      </c>
      <c r="C46" s="14" t="s">
        <v>67</v>
      </c>
      <c r="D46" s="27" t="s">
        <v>167</v>
      </c>
      <c r="E46" s="12">
        <v>2000</v>
      </c>
      <c r="F46" s="21">
        <v>0.98</v>
      </c>
      <c r="G46" s="13">
        <f t="shared" si="1"/>
        <v>0.78400000000000003</v>
      </c>
      <c r="H46" s="13">
        <f t="shared" si="2"/>
        <v>1960</v>
      </c>
    </row>
    <row r="47" spans="1:8" x14ac:dyDescent="0.25">
      <c r="A47" s="9">
        <v>33</v>
      </c>
      <c r="B47" s="9" t="s">
        <v>79</v>
      </c>
      <c r="C47" s="14" t="s">
        <v>8</v>
      </c>
      <c r="D47" s="27" t="s">
        <v>124</v>
      </c>
      <c r="E47" s="12">
        <v>1500</v>
      </c>
      <c r="F47" s="21">
        <v>3.93</v>
      </c>
      <c r="G47" s="13">
        <f t="shared" ref="G47:G51" si="3">F47-F47*$H$89/100</f>
        <v>3.1440000000000001</v>
      </c>
      <c r="H47" s="13">
        <f t="shared" si="2"/>
        <v>5895</v>
      </c>
    </row>
    <row r="48" spans="1:8" x14ac:dyDescent="0.25">
      <c r="A48" s="9">
        <v>34</v>
      </c>
      <c r="B48" s="9" t="s">
        <v>79</v>
      </c>
      <c r="C48" s="14" t="s">
        <v>68</v>
      </c>
      <c r="D48" s="27" t="s">
        <v>168</v>
      </c>
      <c r="E48" s="12">
        <v>1000</v>
      </c>
      <c r="F48" s="21">
        <v>0.98</v>
      </c>
      <c r="G48" s="13">
        <f t="shared" si="3"/>
        <v>0.78400000000000003</v>
      </c>
      <c r="H48" s="13">
        <f t="shared" si="2"/>
        <v>980</v>
      </c>
    </row>
    <row r="49" spans="1:8" x14ac:dyDescent="0.25">
      <c r="A49" s="9">
        <v>35</v>
      </c>
      <c r="B49" s="9" t="s">
        <v>79</v>
      </c>
      <c r="C49" s="14" t="s">
        <v>69</v>
      </c>
      <c r="D49" s="27" t="s">
        <v>169</v>
      </c>
      <c r="E49" s="12">
        <v>1000</v>
      </c>
      <c r="F49" s="21">
        <v>0.72</v>
      </c>
      <c r="G49" s="13">
        <f t="shared" si="3"/>
        <v>0.57599999999999996</v>
      </c>
      <c r="H49" s="13">
        <f t="shared" si="2"/>
        <v>720</v>
      </c>
    </row>
    <row r="50" spans="1:8" ht="45" x14ac:dyDescent="0.25">
      <c r="A50" s="9">
        <v>36</v>
      </c>
      <c r="B50" s="9" t="s">
        <v>79</v>
      </c>
      <c r="C50" s="10" t="s">
        <v>83</v>
      </c>
      <c r="D50" s="27" t="s">
        <v>170</v>
      </c>
      <c r="E50" s="12">
        <v>11000</v>
      </c>
      <c r="F50" s="21">
        <v>3.67</v>
      </c>
      <c r="G50" s="13">
        <f t="shared" si="3"/>
        <v>2.9359999999999999</v>
      </c>
      <c r="H50" s="13">
        <f t="shared" si="2"/>
        <v>40370</v>
      </c>
    </row>
    <row r="51" spans="1:8" ht="45" x14ac:dyDescent="0.25">
      <c r="A51" s="9">
        <v>37</v>
      </c>
      <c r="B51" s="9" t="s">
        <v>79</v>
      </c>
      <c r="C51" s="10" t="s">
        <v>82</v>
      </c>
      <c r="D51" s="27" t="s">
        <v>171</v>
      </c>
      <c r="E51" s="12">
        <v>500</v>
      </c>
      <c r="F51" s="21">
        <v>55.08</v>
      </c>
      <c r="G51" s="13">
        <f t="shared" si="3"/>
        <v>44.064</v>
      </c>
      <c r="H51" s="13">
        <f t="shared" si="2"/>
        <v>27540</v>
      </c>
    </row>
    <row r="52" spans="1:8" ht="30" x14ac:dyDescent="0.25">
      <c r="A52" s="9">
        <v>38</v>
      </c>
      <c r="B52" s="9" t="s">
        <v>78</v>
      </c>
      <c r="C52" s="14" t="s">
        <v>11</v>
      </c>
      <c r="D52" s="27" t="s">
        <v>125</v>
      </c>
      <c r="E52" s="15">
        <v>60</v>
      </c>
      <c r="F52" s="21">
        <v>62.3</v>
      </c>
      <c r="G52" s="13">
        <v>49.84</v>
      </c>
      <c r="H52" s="13">
        <f t="shared" si="2"/>
        <v>3738</v>
      </c>
    </row>
    <row r="53" spans="1:8" ht="30" x14ac:dyDescent="0.25">
      <c r="A53" s="9">
        <v>39</v>
      </c>
      <c r="B53" s="9" t="s">
        <v>78</v>
      </c>
      <c r="C53" s="14" t="s">
        <v>92</v>
      </c>
      <c r="D53" s="27" t="s">
        <v>172</v>
      </c>
      <c r="E53" s="15">
        <v>300</v>
      </c>
      <c r="F53" s="21">
        <v>6.72</v>
      </c>
      <c r="G53" s="13">
        <v>5.38</v>
      </c>
      <c r="H53" s="13">
        <f t="shared" si="2"/>
        <v>2016</v>
      </c>
    </row>
    <row r="54" spans="1:8" x14ac:dyDescent="0.25">
      <c r="A54" s="9">
        <v>40</v>
      </c>
      <c r="B54" s="9" t="s">
        <v>78</v>
      </c>
      <c r="C54" s="14" t="s">
        <v>43</v>
      </c>
      <c r="D54" s="27" t="s">
        <v>126</v>
      </c>
      <c r="E54" s="12">
        <v>150</v>
      </c>
      <c r="F54" s="21">
        <v>4.51</v>
      </c>
      <c r="G54" s="13">
        <v>3.61</v>
      </c>
      <c r="H54" s="13">
        <f t="shared" si="2"/>
        <v>676.5</v>
      </c>
    </row>
    <row r="55" spans="1:8" x14ac:dyDescent="0.25">
      <c r="A55" s="9">
        <v>41</v>
      </c>
      <c r="B55" s="9" t="s">
        <v>78</v>
      </c>
      <c r="C55" s="14" t="s">
        <v>56</v>
      </c>
      <c r="D55" s="27" t="s">
        <v>127</v>
      </c>
      <c r="E55" s="12">
        <v>50</v>
      </c>
      <c r="F55" s="21">
        <v>15.57</v>
      </c>
      <c r="G55" s="13">
        <v>12.46</v>
      </c>
      <c r="H55" s="13">
        <f t="shared" si="2"/>
        <v>778.5</v>
      </c>
    </row>
    <row r="56" spans="1:8" x14ac:dyDescent="0.25">
      <c r="A56" s="9">
        <v>42</v>
      </c>
      <c r="B56" s="9" t="s">
        <v>78</v>
      </c>
      <c r="C56" s="14" t="s">
        <v>4</v>
      </c>
      <c r="D56" s="28" t="s">
        <v>151</v>
      </c>
      <c r="E56" s="15">
        <v>200</v>
      </c>
      <c r="F56" s="22">
        <v>9.84</v>
      </c>
      <c r="G56" s="13">
        <v>7.87</v>
      </c>
      <c r="H56" s="13">
        <f t="shared" si="2"/>
        <v>1968</v>
      </c>
    </row>
    <row r="57" spans="1:8" x14ac:dyDescent="0.25">
      <c r="A57" s="9">
        <v>43</v>
      </c>
      <c r="B57" s="9" t="s">
        <v>78</v>
      </c>
      <c r="C57" s="14" t="s">
        <v>60</v>
      </c>
      <c r="D57" s="27" t="s">
        <v>148</v>
      </c>
      <c r="E57" s="15">
        <v>700</v>
      </c>
      <c r="F57" s="22">
        <v>9.84</v>
      </c>
      <c r="G57" s="13">
        <v>7.87</v>
      </c>
      <c r="H57" s="13">
        <f t="shared" si="2"/>
        <v>6888</v>
      </c>
    </row>
    <row r="58" spans="1:8" ht="45" x14ac:dyDescent="0.25">
      <c r="A58" s="9">
        <v>44</v>
      </c>
      <c r="B58" s="9" t="s">
        <v>78</v>
      </c>
      <c r="C58" s="14" t="s">
        <v>61</v>
      </c>
      <c r="D58" s="27" t="s">
        <v>173</v>
      </c>
      <c r="E58" s="15">
        <v>250</v>
      </c>
      <c r="F58" s="22">
        <v>9.84</v>
      </c>
      <c r="G58" s="13">
        <v>7.87</v>
      </c>
      <c r="H58" s="13">
        <f t="shared" si="2"/>
        <v>2460</v>
      </c>
    </row>
    <row r="59" spans="1:8" x14ac:dyDescent="0.25">
      <c r="A59" s="9">
        <v>45</v>
      </c>
      <c r="B59" s="9" t="s">
        <v>78</v>
      </c>
      <c r="C59" s="14" t="s">
        <v>5</v>
      </c>
      <c r="D59" s="27" t="s">
        <v>128</v>
      </c>
      <c r="E59" s="15">
        <v>500</v>
      </c>
      <c r="F59" s="22">
        <v>4.8</v>
      </c>
      <c r="G59" s="13">
        <v>3.84</v>
      </c>
      <c r="H59" s="13">
        <f t="shared" si="2"/>
        <v>2400</v>
      </c>
    </row>
    <row r="60" spans="1:8" x14ac:dyDescent="0.25">
      <c r="A60" s="9">
        <v>46</v>
      </c>
      <c r="B60" s="9" t="s">
        <v>78</v>
      </c>
      <c r="C60" s="14" t="s">
        <v>40</v>
      </c>
      <c r="D60" s="27" t="s">
        <v>150</v>
      </c>
      <c r="E60" s="15">
        <v>250</v>
      </c>
      <c r="F60" s="22">
        <v>6.16</v>
      </c>
      <c r="G60" s="13">
        <v>4.13</v>
      </c>
      <c r="H60" s="13">
        <f t="shared" si="2"/>
        <v>1540</v>
      </c>
    </row>
    <row r="61" spans="1:8" x14ac:dyDescent="0.25">
      <c r="A61" s="9">
        <v>47</v>
      </c>
      <c r="B61" s="9" t="s">
        <v>78</v>
      </c>
      <c r="C61" s="14" t="s">
        <v>41</v>
      </c>
      <c r="D61" s="27" t="s">
        <v>149</v>
      </c>
      <c r="E61" s="15">
        <v>300</v>
      </c>
      <c r="F61" s="22">
        <v>5.16</v>
      </c>
      <c r="G61" s="13">
        <v>4.93</v>
      </c>
      <c r="H61" s="13">
        <f t="shared" si="2"/>
        <v>1548</v>
      </c>
    </row>
    <row r="62" spans="1:8" x14ac:dyDescent="0.25">
      <c r="A62" s="9">
        <v>48</v>
      </c>
      <c r="B62" s="9" t="s">
        <v>19</v>
      </c>
      <c r="C62" s="14" t="s">
        <v>71</v>
      </c>
      <c r="D62" s="27" t="s">
        <v>129</v>
      </c>
      <c r="E62" s="15">
        <v>40</v>
      </c>
      <c r="F62" s="21">
        <v>11.8</v>
      </c>
      <c r="G62" s="13">
        <v>6.92</v>
      </c>
      <c r="H62" s="13">
        <f t="shared" si="2"/>
        <v>472</v>
      </c>
    </row>
    <row r="63" spans="1:8" ht="30" x14ac:dyDescent="0.25">
      <c r="A63" s="9">
        <v>49</v>
      </c>
      <c r="B63" s="9" t="s">
        <v>19</v>
      </c>
      <c r="C63" s="10" t="s">
        <v>16</v>
      </c>
      <c r="D63" s="27" t="s">
        <v>174</v>
      </c>
      <c r="E63" s="15">
        <v>80</v>
      </c>
      <c r="F63" s="21">
        <v>11.89</v>
      </c>
      <c r="G63" s="13">
        <v>9.51</v>
      </c>
      <c r="H63" s="13">
        <f t="shared" si="2"/>
        <v>951.2</v>
      </c>
    </row>
    <row r="64" spans="1:8" ht="30" x14ac:dyDescent="0.25">
      <c r="A64" s="9">
        <v>50</v>
      </c>
      <c r="B64" s="9" t="s">
        <v>19</v>
      </c>
      <c r="C64" s="10" t="s">
        <v>17</v>
      </c>
      <c r="D64" s="27" t="s">
        <v>130</v>
      </c>
      <c r="E64" s="15">
        <v>3</v>
      </c>
      <c r="F64" s="21">
        <v>353.28</v>
      </c>
      <c r="G64" s="13">
        <v>282.62</v>
      </c>
      <c r="H64" s="13">
        <f t="shared" si="2"/>
        <v>1059.8399999999999</v>
      </c>
    </row>
    <row r="65" spans="1:8" x14ac:dyDescent="0.25">
      <c r="A65" s="9">
        <v>51</v>
      </c>
      <c r="B65" s="9" t="s">
        <v>19</v>
      </c>
      <c r="C65" s="10" t="s">
        <v>18</v>
      </c>
      <c r="D65" s="27" t="s">
        <v>131</v>
      </c>
      <c r="E65" s="15">
        <v>5</v>
      </c>
      <c r="F65" s="21">
        <v>4.43</v>
      </c>
      <c r="G65" s="13">
        <v>3.54</v>
      </c>
      <c r="H65" s="13">
        <f t="shared" si="2"/>
        <v>22.15</v>
      </c>
    </row>
    <row r="66" spans="1:8" ht="30" x14ac:dyDescent="0.25">
      <c r="A66" s="9">
        <v>52</v>
      </c>
      <c r="B66" s="9" t="s">
        <v>20</v>
      </c>
      <c r="C66" s="14" t="s">
        <v>84</v>
      </c>
      <c r="D66" s="27" t="s">
        <v>132</v>
      </c>
      <c r="E66" s="15">
        <v>20</v>
      </c>
      <c r="F66" s="21">
        <v>268.5</v>
      </c>
      <c r="G66" s="13">
        <v>214.43</v>
      </c>
      <c r="H66" s="13">
        <f t="shared" si="2"/>
        <v>5370</v>
      </c>
    </row>
    <row r="67" spans="1:8" x14ac:dyDescent="0.25">
      <c r="A67" s="9">
        <v>53</v>
      </c>
      <c r="B67" s="9" t="s">
        <v>20</v>
      </c>
      <c r="C67" s="14" t="s">
        <v>21</v>
      </c>
      <c r="D67" s="27" t="s">
        <v>133</v>
      </c>
      <c r="E67" s="12">
        <v>120</v>
      </c>
      <c r="F67" s="21">
        <v>53.2</v>
      </c>
      <c r="G67" s="13">
        <v>42.56</v>
      </c>
      <c r="H67" s="13">
        <f t="shared" si="2"/>
        <v>6384</v>
      </c>
    </row>
    <row r="68" spans="1:8" x14ac:dyDescent="0.25">
      <c r="A68" s="9">
        <v>54</v>
      </c>
      <c r="B68" s="9" t="s">
        <v>20</v>
      </c>
      <c r="C68" s="14" t="s">
        <v>22</v>
      </c>
      <c r="D68" s="27" t="s">
        <v>134</v>
      </c>
      <c r="E68" s="12">
        <v>8000</v>
      </c>
      <c r="F68" s="21">
        <v>2.46</v>
      </c>
      <c r="G68" s="13">
        <v>1.97</v>
      </c>
      <c r="H68" s="13">
        <f t="shared" si="2"/>
        <v>19680</v>
      </c>
    </row>
    <row r="69" spans="1:8" x14ac:dyDescent="0.25">
      <c r="A69" s="9">
        <v>55</v>
      </c>
      <c r="B69" s="9" t="s">
        <v>20</v>
      </c>
      <c r="C69" s="14" t="s">
        <v>23</v>
      </c>
      <c r="D69" s="27" t="s">
        <v>135</v>
      </c>
      <c r="E69" s="12">
        <v>100</v>
      </c>
      <c r="F69" s="21">
        <v>2.2999999999999998</v>
      </c>
      <c r="G69" s="13">
        <v>1.84</v>
      </c>
      <c r="H69" s="13">
        <f t="shared" si="2"/>
        <v>229.99999999999997</v>
      </c>
    </row>
    <row r="70" spans="1:8" x14ac:dyDescent="0.25">
      <c r="A70" s="9">
        <v>56</v>
      </c>
      <c r="B70" s="9" t="s">
        <v>20</v>
      </c>
      <c r="C70" s="14" t="s">
        <v>24</v>
      </c>
      <c r="D70" s="27" t="s">
        <v>136</v>
      </c>
      <c r="E70" s="12">
        <v>250</v>
      </c>
      <c r="F70" s="21">
        <v>3.93</v>
      </c>
      <c r="G70" s="13">
        <v>2.37</v>
      </c>
      <c r="H70" s="13">
        <f t="shared" si="2"/>
        <v>982.5</v>
      </c>
    </row>
    <row r="71" spans="1:8" x14ac:dyDescent="0.25">
      <c r="A71" s="9">
        <v>57</v>
      </c>
      <c r="B71" s="9" t="s">
        <v>20</v>
      </c>
      <c r="C71" s="14" t="s">
        <v>72</v>
      </c>
      <c r="D71" s="27" t="s">
        <v>175</v>
      </c>
      <c r="E71" s="12">
        <v>400</v>
      </c>
      <c r="F71" s="21">
        <v>0.9</v>
      </c>
      <c r="G71" s="13">
        <v>0.66</v>
      </c>
      <c r="H71" s="13">
        <f t="shared" si="2"/>
        <v>360</v>
      </c>
    </row>
    <row r="72" spans="1:8" x14ac:dyDescent="0.25">
      <c r="A72" s="9">
        <v>58</v>
      </c>
      <c r="B72" s="9" t="s">
        <v>20</v>
      </c>
      <c r="C72" s="14" t="s">
        <v>47</v>
      </c>
      <c r="D72" s="27" t="s">
        <v>137</v>
      </c>
      <c r="E72" s="12">
        <v>1500</v>
      </c>
      <c r="F72" s="21">
        <v>0.78</v>
      </c>
      <c r="G72" s="13">
        <v>0.62</v>
      </c>
      <c r="H72" s="13">
        <f t="shared" si="2"/>
        <v>1170</v>
      </c>
    </row>
    <row r="73" spans="1:8" x14ac:dyDescent="0.25">
      <c r="A73" s="9">
        <v>59</v>
      </c>
      <c r="B73" s="9" t="s">
        <v>20</v>
      </c>
      <c r="C73" s="14" t="s">
        <v>73</v>
      </c>
      <c r="D73" s="27" t="s">
        <v>176</v>
      </c>
      <c r="E73" s="12">
        <v>100</v>
      </c>
      <c r="F73" s="21">
        <v>5.0999999999999996</v>
      </c>
      <c r="G73" s="13">
        <v>4.08</v>
      </c>
      <c r="H73" s="13">
        <f t="shared" si="2"/>
        <v>509.99999999999994</v>
      </c>
    </row>
    <row r="74" spans="1:8" x14ac:dyDescent="0.25">
      <c r="A74" s="9">
        <v>60</v>
      </c>
      <c r="B74" s="9" t="s">
        <v>20</v>
      </c>
      <c r="C74" s="14" t="s">
        <v>25</v>
      </c>
      <c r="D74" s="27" t="s">
        <v>138</v>
      </c>
      <c r="E74" s="12">
        <v>25</v>
      </c>
      <c r="F74" s="21">
        <v>7.62</v>
      </c>
      <c r="G74" s="13">
        <v>6.1</v>
      </c>
      <c r="H74" s="13">
        <f t="shared" si="2"/>
        <v>190.5</v>
      </c>
    </row>
    <row r="75" spans="1:8" x14ac:dyDescent="0.25">
      <c r="A75" s="9">
        <v>61</v>
      </c>
      <c r="B75" s="9" t="s">
        <v>20</v>
      </c>
      <c r="C75" s="10" t="s">
        <v>26</v>
      </c>
      <c r="D75" s="27" t="s">
        <v>139</v>
      </c>
      <c r="E75" s="12">
        <v>20</v>
      </c>
      <c r="F75" s="21">
        <v>77.05</v>
      </c>
      <c r="G75" s="13">
        <v>61.64</v>
      </c>
      <c r="H75" s="13">
        <f t="shared" si="2"/>
        <v>1541</v>
      </c>
    </row>
    <row r="76" spans="1:8" x14ac:dyDescent="0.25">
      <c r="A76" s="9">
        <v>62</v>
      </c>
      <c r="B76" s="9" t="s">
        <v>20</v>
      </c>
      <c r="C76" s="10" t="s">
        <v>74</v>
      </c>
      <c r="D76" s="27" t="s">
        <v>140</v>
      </c>
      <c r="E76" s="12">
        <v>50</v>
      </c>
      <c r="F76" s="21">
        <v>44.26</v>
      </c>
      <c r="G76" s="13">
        <v>35.409999999999997</v>
      </c>
      <c r="H76" s="13">
        <f t="shared" si="2"/>
        <v>2213</v>
      </c>
    </row>
    <row r="77" spans="1:8" x14ac:dyDescent="0.25">
      <c r="A77" s="9">
        <v>63</v>
      </c>
      <c r="B77" s="9" t="s">
        <v>20</v>
      </c>
      <c r="C77" s="10" t="s">
        <v>27</v>
      </c>
      <c r="D77" s="27" t="s">
        <v>141</v>
      </c>
      <c r="E77" s="12">
        <v>30</v>
      </c>
      <c r="F77" s="21">
        <v>67.13</v>
      </c>
      <c r="G77" s="13">
        <v>53.7</v>
      </c>
      <c r="H77" s="13">
        <f t="shared" si="2"/>
        <v>2013.8999999999999</v>
      </c>
    </row>
    <row r="78" spans="1:8" x14ac:dyDescent="0.25">
      <c r="A78" s="9">
        <v>64</v>
      </c>
      <c r="B78" s="9" t="s">
        <v>20</v>
      </c>
      <c r="C78" s="10" t="s">
        <v>75</v>
      </c>
      <c r="D78" s="27" t="s">
        <v>142</v>
      </c>
      <c r="E78" s="12">
        <v>800</v>
      </c>
      <c r="F78" s="21">
        <v>6.48</v>
      </c>
      <c r="G78" s="13">
        <v>5.18</v>
      </c>
      <c r="H78" s="13">
        <f t="shared" si="2"/>
        <v>5184</v>
      </c>
    </row>
    <row r="79" spans="1:8" ht="60" x14ac:dyDescent="0.25">
      <c r="A79" s="29">
        <v>65</v>
      </c>
      <c r="B79" s="29" t="s">
        <v>77</v>
      </c>
      <c r="C79" s="25" t="s">
        <v>158</v>
      </c>
      <c r="D79" s="27" t="s">
        <v>177</v>
      </c>
      <c r="E79" s="15">
        <v>400</v>
      </c>
      <c r="F79" s="22">
        <v>4.59</v>
      </c>
      <c r="G79" s="13">
        <v>3.67</v>
      </c>
      <c r="H79" s="13">
        <f t="shared" si="2"/>
        <v>1836</v>
      </c>
    </row>
    <row r="80" spans="1:8" ht="30" x14ac:dyDescent="0.25">
      <c r="A80" s="29">
        <v>66</v>
      </c>
      <c r="B80" s="29" t="s">
        <v>77</v>
      </c>
      <c r="C80" s="14" t="s">
        <v>98</v>
      </c>
      <c r="D80" s="27" t="s">
        <v>178</v>
      </c>
      <c r="E80" s="15">
        <v>400</v>
      </c>
      <c r="F80" s="22">
        <v>3.58</v>
      </c>
      <c r="G80" s="13">
        <v>3.08</v>
      </c>
      <c r="H80" s="13">
        <f t="shared" si="2"/>
        <v>1432</v>
      </c>
    </row>
    <row r="81" spans="1:10" x14ac:dyDescent="0.25">
      <c r="A81" s="29">
        <v>67</v>
      </c>
      <c r="B81" s="29" t="s">
        <v>77</v>
      </c>
      <c r="C81" s="14" t="s">
        <v>28</v>
      </c>
      <c r="D81" s="27" t="s">
        <v>143</v>
      </c>
      <c r="E81" s="15">
        <v>50</v>
      </c>
      <c r="F81" s="21">
        <v>4.34</v>
      </c>
      <c r="G81" s="13">
        <v>3.48</v>
      </c>
      <c r="H81" s="13">
        <f t="shared" si="2"/>
        <v>217</v>
      </c>
    </row>
    <row r="82" spans="1:10" ht="45" x14ac:dyDescent="0.25">
      <c r="A82" s="29">
        <v>68</v>
      </c>
      <c r="B82" s="29" t="s">
        <v>77</v>
      </c>
      <c r="C82" s="14" t="s">
        <v>29</v>
      </c>
      <c r="D82" s="27" t="s">
        <v>144</v>
      </c>
      <c r="E82" s="12">
        <v>10</v>
      </c>
      <c r="F82" s="21">
        <v>19.670000000000002</v>
      </c>
      <c r="G82" s="13">
        <v>15.74</v>
      </c>
      <c r="H82" s="13">
        <f t="shared" si="2"/>
        <v>196.70000000000002</v>
      </c>
    </row>
    <row r="83" spans="1:10" x14ac:dyDescent="0.25">
      <c r="A83" s="29">
        <v>69</v>
      </c>
      <c r="B83" s="29" t="s">
        <v>77</v>
      </c>
      <c r="C83" s="14" t="s">
        <v>30</v>
      </c>
      <c r="D83" s="27" t="s">
        <v>145</v>
      </c>
      <c r="E83" s="12">
        <v>5</v>
      </c>
      <c r="F83" s="21">
        <v>22.13</v>
      </c>
      <c r="G83" s="13">
        <v>17.7</v>
      </c>
      <c r="H83" s="13">
        <f t="shared" si="2"/>
        <v>110.64999999999999</v>
      </c>
    </row>
    <row r="84" spans="1:10" x14ac:dyDescent="0.25">
      <c r="A84" s="29">
        <v>70</v>
      </c>
      <c r="B84" s="29" t="s">
        <v>77</v>
      </c>
      <c r="C84" s="14" t="s">
        <v>76</v>
      </c>
      <c r="D84" s="27" t="s">
        <v>146</v>
      </c>
      <c r="E84" s="12">
        <v>10</v>
      </c>
      <c r="F84" s="21">
        <v>37.700000000000003</v>
      </c>
      <c r="G84" s="13">
        <v>30.16</v>
      </c>
      <c r="H84" s="13">
        <f t="shared" si="2"/>
        <v>377</v>
      </c>
    </row>
    <row r="85" spans="1:10" ht="30" x14ac:dyDescent="0.25">
      <c r="A85" s="29">
        <v>71</v>
      </c>
      <c r="B85" s="29" t="s">
        <v>77</v>
      </c>
      <c r="C85" s="14" t="s">
        <v>31</v>
      </c>
      <c r="D85" s="27" t="s">
        <v>179</v>
      </c>
      <c r="E85" s="12">
        <v>30</v>
      </c>
      <c r="F85" s="21">
        <v>40.159999999999997</v>
      </c>
      <c r="G85" s="13">
        <v>32.130000000000003</v>
      </c>
      <c r="H85" s="13">
        <f t="shared" si="2"/>
        <v>1204.8</v>
      </c>
    </row>
    <row r="86" spans="1:10" ht="30" x14ac:dyDescent="0.25">
      <c r="A86" s="29">
        <v>72</v>
      </c>
      <c r="B86" s="29" t="s">
        <v>77</v>
      </c>
      <c r="C86" s="14" t="s">
        <v>32</v>
      </c>
      <c r="D86" s="27" t="s">
        <v>147</v>
      </c>
      <c r="E86" s="12">
        <v>30</v>
      </c>
      <c r="F86" s="21">
        <v>7.38</v>
      </c>
      <c r="G86" s="13">
        <v>5.9</v>
      </c>
      <c r="H86" s="13">
        <f t="shared" si="2"/>
        <v>221.4</v>
      </c>
    </row>
    <row r="87" spans="1:10" ht="30" x14ac:dyDescent="0.25">
      <c r="A87" s="29">
        <v>73</v>
      </c>
      <c r="B87" s="29" t="s">
        <v>77</v>
      </c>
      <c r="C87" s="14" t="s">
        <v>33</v>
      </c>
      <c r="D87" s="27" t="s">
        <v>180</v>
      </c>
      <c r="E87" s="12">
        <v>20</v>
      </c>
      <c r="F87" s="21">
        <v>9.18</v>
      </c>
      <c r="G87" s="13">
        <v>7.34</v>
      </c>
      <c r="H87" s="13">
        <f t="shared" si="2"/>
        <v>183.6</v>
      </c>
    </row>
    <row r="88" spans="1:10" x14ac:dyDescent="0.25">
      <c r="C88" s="16" t="s">
        <v>36</v>
      </c>
      <c r="H88" s="18">
        <f>SUM(H15:H87)</f>
        <v>241527.39537848605</v>
      </c>
    </row>
    <row r="89" spans="1:10" ht="60" x14ac:dyDescent="0.25">
      <c r="C89" s="16" t="s">
        <v>97</v>
      </c>
      <c r="H89" s="17">
        <v>20</v>
      </c>
      <c r="I89" s="1" t="s">
        <v>15</v>
      </c>
    </row>
    <row r="90" spans="1:10" x14ac:dyDescent="0.25">
      <c r="C90" s="16" t="s">
        <v>37</v>
      </c>
      <c r="D90" s="16"/>
      <c r="H90" s="19">
        <f>H88-H88*H89/100</f>
        <v>193221.91630278883</v>
      </c>
      <c r="I90" s="1"/>
      <c r="J90" s="4"/>
    </row>
    <row r="93" spans="1:10" x14ac:dyDescent="0.25">
      <c r="C93" s="1" t="s">
        <v>38</v>
      </c>
    </row>
    <row r="94" spans="1:10" x14ac:dyDescent="0.25">
      <c r="C94" s="11" t="s">
        <v>153</v>
      </c>
      <c r="D94" s="33" t="s">
        <v>96</v>
      </c>
    </row>
    <row r="95" spans="1:10" x14ac:dyDescent="0.25">
      <c r="C95" s="11" t="s">
        <v>154</v>
      </c>
      <c r="D95" s="33"/>
    </row>
    <row r="96" spans="1:10" x14ac:dyDescent="0.25">
      <c r="C96" s="11" t="s">
        <v>155</v>
      </c>
      <c r="D96" s="33"/>
    </row>
    <row r="97" spans="3:4" x14ac:dyDescent="0.25">
      <c r="C97" s="11" t="s">
        <v>156</v>
      </c>
      <c r="D97" s="33"/>
    </row>
    <row r="98" spans="3:4" x14ac:dyDescent="0.25">
      <c r="C98" s="11" t="s">
        <v>157</v>
      </c>
      <c r="D98" s="33"/>
    </row>
    <row r="99" spans="3:4" ht="30" customHeight="1" x14ac:dyDescent="0.25">
      <c r="C99" s="11"/>
      <c r="D99" s="33"/>
    </row>
    <row r="100" spans="3:4" x14ac:dyDescent="0.25">
      <c r="D100" s="30"/>
    </row>
    <row r="101" spans="3:4" x14ac:dyDescent="0.25">
      <c r="C101" s="16" t="s">
        <v>85</v>
      </c>
      <c r="D101" s="30"/>
    </row>
    <row r="102" spans="3:4" ht="60" x14ac:dyDescent="0.25">
      <c r="C102" s="23" t="s">
        <v>152</v>
      </c>
      <c r="D102" s="31" t="s">
        <v>95</v>
      </c>
    </row>
  </sheetData>
  <mergeCells count="3">
    <mergeCell ref="A7:H8"/>
    <mergeCell ref="D94:D99"/>
    <mergeCell ref="A11:H12"/>
  </mergeCells>
  <pageMargins left="0.7" right="0.7" top="0.75" bottom="0.75" header="0.3" footer="0.3"/>
  <pageSetup paperSize="9" scale="75" orientation="landscape"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A97EEC-7ABB-4D59-8A0B-F0EB9CB774D9}"/>
</file>

<file path=customXml/itemProps2.xml><?xml version="1.0" encoding="utf-8"?>
<ds:datastoreItem xmlns:ds="http://schemas.openxmlformats.org/officeDocument/2006/customXml" ds:itemID="{001B5A17-6DED-4AE8-B6EE-7B1E71A808C3}">
  <ds:schemaRefs>
    <ds:schemaRef ds:uri="dc4eddb5-893d-46fb-9a13-cb0b8602c7d4"/>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http://purl.org/dc/terms/"/>
    <ds:schemaRef ds:uri="http://www.w3.org/XML/1998/namespace"/>
    <ds:schemaRef ds:uri="http://schemas.microsoft.com/office/infopath/2007/PartnerControls"/>
    <ds:schemaRef ds:uri="http://schemas.microsoft.com/sharepoint/v4"/>
    <ds:schemaRef ds:uri="d5573a5d-10e4-4724-a6b0-f07fd5e60675"/>
  </ds:schemaRefs>
</ds:datastoreItem>
</file>

<file path=customXml/itemProps3.xml><?xml version="1.0" encoding="utf-8"?>
<ds:datastoreItem xmlns:ds="http://schemas.openxmlformats.org/officeDocument/2006/customXml" ds:itemID="{6A916FD8-844A-4385-AD16-2BB7C6EDE5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dcterms:created xsi:type="dcterms:W3CDTF">2020-09-11T06:14:29Z</dcterms:created>
  <dcterms:modified xsi:type="dcterms:W3CDTF">2024-11-26T13:15:34Z</dcterms:modified>
  <dc:title>Lisa 2. Pakkumuse vorm hankeosa 2 "Ehituspoe kaubad (va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