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Meditsiin\TERVISEAMETI KOOLITUSED\Aruanded TA-le 2025\"/>
    </mc:Choice>
  </mc:AlternateContent>
  <bookViews>
    <workbookView xWindow="-105" yWindow="-105" windowWidth="19260" windowHeight="8160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E38" i="1"/>
  <c r="E40" i="1" s="1"/>
  <c r="E36" i="1"/>
  <c r="D36" i="1" s="1"/>
  <c r="E34" i="1"/>
  <c r="D34" i="1" s="1"/>
  <c r="C11" i="1"/>
  <c r="C30" i="1" s="1"/>
</calcChain>
</file>

<file path=xl/sharedStrings.xml><?xml version="1.0" encoding="utf-8"?>
<sst xmlns="http://schemas.openxmlformats.org/spreadsheetml/2006/main" count="91" uniqueCount="52">
  <si>
    <t>MIMMS</t>
  </si>
  <si>
    <t>HMIMMS</t>
  </si>
  <si>
    <t>TEKE</t>
  </si>
  <si>
    <t>Osaleja</t>
  </si>
  <si>
    <t>Kursus</t>
  </si>
  <si>
    <t>õpilane</t>
  </si>
  <si>
    <t>instruktor</t>
  </si>
  <si>
    <t>Osaleja hind (€)</t>
  </si>
  <si>
    <t xml:space="preserve">Osalejate arv </t>
  </si>
  <si>
    <t>Toetuse summa (€)</t>
  </si>
  <si>
    <t>KULUARUANNE</t>
  </si>
  <si>
    <t>Kulu periood:</t>
  </si>
  <si>
    <t>KOKKU:</t>
  </si>
  <si>
    <t>Toetuse saaja pank:</t>
  </si>
  <si>
    <t>Koostaja:</t>
  </si>
  <si>
    <t>Summa (€)</t>
  </si>
  <si>
    <t>Kulud:</t>
  </si>
  <si>
    <t>Konto</t>
  </si>
  <si>
    <t>Konto nimetus</t>
  </si>
  <si>
    <t>Esindus- ja vastuvõtukulud (va kingitused)</t>
  </si>
  <si>
    <t>Muud koolituse korraldamisega seotud kulud</t>
  </si>
  <si>
    <t>Töötasud võlaõiguslike lepingute alusel</t>
  </si>
  <si>
    <t>Sotsiaalmaks töötasudelt ja toetustelt</t>
  </si>
  <si>
    <t>Töötuskindlustusmakse</t>
  </si>
  <si>
    <t>SEB Pank EE891010220034796011 (BIC/SWIFT: EEUHEE2X)</t>
  </si>
  <si>
    <t>SEB Pank EE221010220027690221 (BIC/SWIFT: EEUHEE2X) </t>
  </si>
  <si>
    <t>Swedbank EE932200221023778606 (BIC/SWIFT: HABAEE2X)</t>
  </si>
  <si>
    <t>LHV Pank EE777700771003813400 (BIC/SWIFT: LHVBEE22)</t>
  </si>
  <si>
    <t>Luminor Bank EE701700017001577198 (BIC/SWIFT: RIKOEE22)</t>
  </si>
  <si>
    <t xml:space="preserve">Toetuse saaja viitenumber: 2800082844  (Selgitusse märkida lepingu number) </t>
  </si>
  <si>
    <t>Neve Vendt</t>
  </si>
  <si>
    <t>Kaitseväe Akadeemia</t>
  </si>
  <si>
    <t>neve.vendt@mil.ee</t>
  </si>
  <si>
    <t>01.02.2025-28.02.2025</t>
  </si>
  <si>
    <t>sõja- ja katastroofimeditsiinikeskuse juhataja</t>
  </si>
  <si>
    <t>tel 5383 5546</t>
  </si>
  <si>
    <t>Koolitusteenused</t>
  </si>
  <si>
    <t>Muud õppevahendid</t>
  </si>
  <si>
    <t>Sõidukulud - lühiaj siselähetused</t>
  </si>
  <si>
    <t>VÄLISED KURSUSED</t>
  </si>
  <si>
    <t>55245000</t>
  </si>
  <si>
    <t>55004000</t>
  </si>
  <si>
    <t>55030201</t>
  </si>
  <si>
    <t>50050000</t>
  </si>
  <si>
    <t>50600000</t>
  </si>
  <si>
    <t>50604000</t>
  </si>
  <si>
    <t>55249000</t>
  </si>
  <si>
    <t>KVA</t>
  </si>
  <si>
    <t>VÄLINE</t>
  </si>
  <si>
    <t>KVA 24.03.2025 kirja juurde</t>
  </si>
  <si>
    <t xml:space="preserve">koostööleping nr 4.2-3/1991 </t>
  </si>
  <si>
    <t xml:space="preserve">Lisa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</si>
</sst>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rgb="FF333333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1"/>
      <name val="Calibri"/>
      <family val="2"/>
      <scheme val="minor"/>
    </font>
    <font>
      <sz val="11"/>
      <color rgb="FF00B05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4" fontId="0" fillId="0" borderId="0" xfId="0" applyNumberForma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4" fontId="0" fillId="0" borderId="1" xfId="0" applyNumberFormat="1" applyFont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left" wrapText="1"/>
    </xf>
    <xf numFmtId="49" fontId="13" fillId="0" borderId="1" xfId="0" applyNumberFormat="1" applyFont="1" applyFill="1" applyBorder="1" applyAlignment="1">
      <alignment horizontal="left" vertical="top"/>
    </xf>
    <xf numFmtId="49" fontId="14" fillId="0" borderId="1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0" fillId="0" borderId="0" xfId="0" applyNumberFormat="1" applyAlignment="1">
      <alignment horizontal="right" vertical="center"/>
    </xf>
    <xf numFmtId="0" fontId="18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ve.vendt@mil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G22" sqref="G22"/>
    </sheetView>
  </sheetViews>
  <sheetFormatPr defaultColWidth="9.140625" defaultRowHeight="15" x14ac:dyDescent="0.25"/>
  <cols>
    <col min="1" max="1" width="26.42578125" style="2" customWidth="1"/>
    <col min="2" max="2" width="30.5703125" style="2" customWidth="1"/>
    <col min="3" max="3" width="14.7109375" style="10" customWidth="1"/>
    <col min="4" max="4" width="16.28515625" style="7" customWidth="1"/>
    <col min="5" max="5" width="18.5703125" style="7" customWidth="1"/>
    <col min="6" max="6" width="6.42578125" style="19" customWidth="1"/>
    <col min="7" max="16384" width="9.140625" style="2"/>
  </cols>
  <sheetData>
    <row r="1" spans="1:6" x14ac:dyDescent="0.25">
      <c r="E1" s="12" t="s">
        <v>51</v>
      </c>
      <c r="F1" s="18"/>
    </row>
    <row r="2" spans="1:6" x14ac:dyDescent="0.25">
      <c r="E2" s="71" t="s">
        <v>49</v>
      </c>
    </row>
    <row r="3" spans="1:6" ht="19.5" x14ac:dyDescent="0.25">
      <c r="A3" s="13" t="s">
        <v>10</v>
      </c>
    </row>
    <row r="4" spans="1:6" s="22" customFormat="1" ht="17.25" x14ac:dyDescent="0.25">
      <c r="A4" s="72" t="s">
        <v>50</v>
      </c>
      <c r="C4" s="45"/>
      <c r="D4" s="23"/>
      <c r="E4" s="23"/>
      <c r="F4" s="24"/>
    </row>
    <row r="5" spans="1:6" s="5" customFormat="1" x14ac:dyDescent="0.25">
      <c r="C5" s="1"/>
      <c r="D5" s="17"/>
      <c r="E5" s="17"/>
      <c r="F5" s="20"/>
    </row>
    <row r="6" spans="1:6" s="5" customFormat="1" x14ac:dyDescent="0.25">
      <c r="A6" s="5" t="s">
        <v>11</v>
      </c>
      <c r="B6" s="14" t="s">
        <v>33</v>
      </c>
      <c r="C6" s="1"/>
      <c r="D6" s="16"/>
      <c r="E6" s="17"/>
      <c r="F6" s="20"/>
    </row>
    <row r="7" spans="1:6" s="5" customFormat="1" x14ac:dyDescent="0.25">
      <c r="C7" s="15"/>
      <c r="D7" s="16"/>
      <c r="E7" s="17"/>
      <c r="F7" s="20"/>
    </row>
    <row r="8" spans="1:6" s="5" customFormat="1" x14ac:dyDescent="0.25">
      <c r="A8" s="5" t="s">
        <v>16</v>
      </c>
      <c r="C8" s="15"/>
      <c r="D8" s="16"/>
      <c r="E8" s="17"/>
      <c r="F8" s="20"/>
    </row>
    <row r="9" spans="1:6" s="5" customFormat="1" x14ac:dyDescent="0.25">
      <c r="A9" s="27" t="s">
        <v>17</v>
      </c>
      <c r="B9" s="28" t="s">
        <v>18</v>
      </c>
      <c r="C9" s="29" t="s">
        <v>15</v>
      </c>
      <c r="D9" s="16"/>
      <c r="E9" s="17"/>
      <c r="F9" s="20"/>
    </row>
    <row r="10" spans="1:6" s="5" customFormat="1" x14ac:dyDescent="0.25">
      <c r="A10" s="66" t="s">
        <v>39</v>
      </c>
      <c r="B10" s="66"/>
      <c r="C10" s="66"/>
      <c r="D10" s="16"/>
      <c r="E10" s="17"/>
      <c r="F10" s="20"/>
    </row>
    <row r="11" spans="1:6" s="5" customFormat="1" x14ac:dyDescent="0.25">
      <c r="A11" s="44">
        <v>55245000</v>
      </c>
      <c r="B11" s="43" t="s">
        <v>36</v>
      </c>
      <c r="C11" s="47">
        <f>3*3094.17</f>
        <v>9282.51</v>
      </c>
      <c r="D11" s="46"/>
      <c r="E11" s="17"/>
      <c r="F11" s="20"/>
    </row>
    <row r="12" spans="1:6" s="5" customFormat="1" x14ac:dyDescent="0.25">
      <c r="A12" s="67" t="s">
        <v>2</v>
      </c>
      <c r="B12" s="67"/>
      <c r="C12" s="67"/>
      <c r="D12" s="16"/>
      <c r="E12" s="17"/>
      <c r="F12" s="20"/>
    </row>
    <row r="13" spans="1:6" s="5" customFormat="1" ht="30" x14ac:dyDescent="0.25">
      <c r="A13" s="44">
        <v>55004000</v>
      </c>
      <c r="B13" s="61" t="s">
        <v>19</v>
      </c>
      <c r="C13" s="39">
        <v>1749</v>
      </c>
      <c r="D13" s="16"/>
      <c r="E13" s="17"/>
      <c r="F13" s="20"/>
    </row>
    <row r="14" spans="1:6" s="5" customFormat="1" x14ac:dyDescent="0.25">
      <c r="A14" s="44">
        <v>55244000</v>
      </c>
      <c r="B14" s="44" t="s">
        <v>37</v>
      </c>
      <c r="C14" s="39">
        <v>1368.84</v>
      </c>
      <c r="D14" s="16"/>
      <c r="E14" s="17"/>
      <c r="F14" s="20"/>
    </row>
    <row r="15" spans="1:6" s="5" customFormat="1" x14ac:dyDescent="0.25">
      <c r="A15" s="68" t="s">
        <v>1</v>
      </c>
      <c r="B15" s="69"/>
      <c r="C15" s="70"/>
      <c r="D15" s="16"/>
      <c r="E15" s="17"/>
      <c r="F15" s="20"/>
    </row>
    <row r="16" spans="1:6" s="5" customFormat="1" x14ac:dyDescent="0.2">
      <c r="A16" s="41" t="s">
        <v>40</v>
      </c>
      <c r="B16" s="48" t="s">
        <v>36</v>
      </c>
      <c r="C16" s="53">
        <v>3094.17</v>
      </c>
      <c r="D16" s="16"/>
      <c r="E16" s="17"/>
      <c r="F16" s="20"/>
    </row>
    <row r="17" spans="1:6" s="5" customFormat="1" ht="24" x14ac:dyDescent="0.2">
      <c r="A17" s="41" t="s">
        <v>41</v>
      </c>
      <c r="B17" s="42" t="s">
        <v>19</v>
      </c>
      <c r="C17" s="53">
        <v>1455.8</v>
      </c>
      <c r="D17" s="16"/>
      <c r="E17" s="17"/>
      <c r="F17" s="20"/>
    </row>
    <row r="18" spans="1:6" s="5" customFormat="1" ht="24" x14ac:dyDescent="0.2">
      <c r="A18" s="41" t="s">
        <v>43</v>
      </c>
      <c r="B18" s="42" t="s">
        <v>21</v>
      </c>
      <c r="C18" s="52">
        <v>1632</v>
      </c>
      <c r="D18" s="16"/>
      <c r="E18" s="17"/>
      <c r="F18" s="20"/>
    </row>
    <row r="19" spans="1:6" s="5" customFormat="1" ht="24" x14ac:dyDescent="0.2">
      <c r="A19" s="41" t="s">
        <v>44</v>
      </c>
      <c r="B19" s="42" t="s">
        <v>22</v>
      </c>
      <c r="C19" s="52">
        <v>538.55999999999995</v>
      </c>
      <c r="D19" s="16"/>
      <c r="E19" s="17"/>
      <c r="F19" s="20"/>
    </row>
    <row r="20" spans="1:6" s="5" customFormat="1" x14ac:dyDescent="0.2">
      <c r="A20" s="41" t="s">
        <v>45</v>
      </c>
      <c r="B20" s="42" t="s">
        <v>23</v>
      </c>
      <c r="C20" s="52">
        <v>13.06</v>
      </c>
      <c r="D20" s="16"/>
      <c r="E20" s="17"/>
      <c r="F20" s="20"/>
    </row>
    <row r="21" spans="1:6" s="5" customFormat="1" x14ac:dyDescent="0.25">
      <c r="A21" s="68" t="s">
        <v>0</v>
      </c>
      <c r="B21" s="69"/>
      <c r="C21" s="70"/>
      <c r="D21" s="16"/>
      <c r="E21" s="17"/>
      <c r="F21" s="20"/>
    </row>
    <row r="22" spans="1:6" s="5" customFormat="1" x14ac:dyDescent="0.25">
      <c r="A22" s="49" t="s">
        <v>40</v>
      </c>
      <c r="B22" s="50" t="s">
        <v>36</v>
      </c>
      <c r="C22" s="53">
        <v>8167.88</v>
      </c>
      <c r="D22" s="16"/>
      <c r="E22" s="17"/>
      <c r="F22" s="20"/>
    </row>
    <row r="23" spans="1:6" s="5" customFormat="1" ht="24" x14ac:dyDescent="0.25">
      <c r="A23" s="49" t="s">
        <v>41</v>
      </c>
      <c r="B23" s="51" t="s">
        <v>19</v>
      </c>
      <c r="C23" s="53">
        <v>1105.5999999999999</v>
      </c>
      <c r="D23" s="16"/>
      <c r="E23" s="17"/>
      <c r="F23" s="20"/>
    </row>
    <row r="24" spans="1:6" s="5" customFormat="1" x14ac:dyDescent="0.25">
      <c r="A24" s="49" t="s">
        <v>42</v>
      </c>
      <c r="B24" s="51" t="s">
        <v>38</v>
      </c>
      <c r="C24" s="53">
        <v>35.299999999999997</v>
      </c>
      <c r="D24" s="16"/>
      <c r="E24" s="17"/>
      <c r="F24" s="20"/>
    </row>
    <row r="25" spans="1:6" s="5" customFormat="1" ht="24" x14ac:dyDescent="0.25">
      <c r="A25" s="49" t="s">
        <v>46</v>
      </c>
      <c r="B25" s="51" t="s">
        <v>20</v>
      </c>
      <c r="C25" s="53">
        <v>244</v>
      </c>
      <c r="D25" s="16"/>
      <c r="E25" s="17"/>
      <c r="F25" s="20"/>
    </row>
    <row r="26" spans="1:6" s="5" customFormat="1" ht="24" x14ac:dyDescent="0.2">
      <c r="A26" s="49" t="s">
        <v>43</v>
      </c>
      <c r="B26" s="51" t="s">
        <v>21</v>
      </c>
      <c r="C26" s="52">
        <v>224</v>
      </c>
      <c r="D26" s="16"/>
      <c r="E26" s="17"/>
      <c r="F26" s="20"/>
    </row>
    <row r="27" spans="1:6" s="5" customFormat="1" ht="24" x14ac:dyDescent="0.2">
      <c r="A27" s="49" t="s">
        <v>44</v>
      </c>
      <c r="B27" s="51" t="s">
        <v>22</v>
      </c>
      <c r="C27" s="52">
        <v>73.92</v>
      </c>
      <c r="D27" s="16"/>
      <c r="E27" s="17"/>
      <c r="F27" s="20"/>
    </row>
    <row r="28" spans="1:6" s="5" customFormat="1" x14ac:dyDescent="0.2">
      <c r="A28" s="49" t="s">
        <v>45</v>
      </c>
      <c r="B28" s="51" t="s">
        <v>23</v>
      </c>
      <c r="C28" s="52">
        <v>1.79</v>
      </c>
      <c r="D28" s="16"/>
      <c r="E28" s="17"/>
      <c r="F28" s="20"/>
    </row>
    <row r="29" spans="1:6" s="5" customFormat="1" x14ac:dyDescent="0.2">
      <c r="A29" s="40"/>
      <c r="B29" s="42"/>
      <c r="C29" s="38"/>
      <c r="D29" s="16"/>
      <c r="E29" s="17"/>
      <c r="F29" s="20"/>
    </row>
    <row r="30" spans="1:6" s="5" customFormat="1" x14ac:dyDescent="0.25">
      <c r="A30" s="26"/>
      <c r="B30" s="25" t="s">
        <v>12</v>
      </c>
      <c r="C30" s="9">
        <f>SUM(C11,C13,C14,C16:C20,C22:C28)</f>
        <v>28986.43</v>
      </c>
      <c r="D30" s="16"/>
      <c r="E30" s="17"/>
      <c r="F30" s="20"/>
    </row>
    <row r="31" spans="1:6" s="5" customFormat="1" x14ac:dyDescent="0.25">
      <c r="B31" s="14"/>
      <c r="C31" s="15"/>
      <c r="D31" s="16"/>
      <c r="E31" s="17"/>
      <c r="F31" s="20"/>
    </row>
    <row r="32" spans="1:6" x14ac:dyDescent="0.25">
      <c r="A32" s="60" t="s">
        <v>47</v>
      </c>
      <c r="B32" s="14"/>
      <c r="C32" s="15"/>
      <c r="D32" s="16"/>
    </row>
    <row r="33" spans="1:11" s="1" customFormat="1" x14ac:dyDescent="0.25">
      <c r="A33" s="3" t="s">
        <v>4</v>
      </c>
      <c r="B33" s="3" t="s">
        <v>3</v>
      </c>
      <c r="C33" s="3" t="s">
        <v>8</v>
      </c>
      <c r="D33" s="6" t="s">
        <v>7</v>
      </c>
      <c r="E33" s="6" t="s">
        <v>9</v>
      </c>
      <c r="F33" s="21"/>
    </row>
    <row r="34" spans="1:11" x14ac:dyDescent="0.25">
      <c r="A34" s="4" t="s">
        <v>0</v>
      </c>
      <c r="B34" s="4" t="s">
        <v>5</v>
      </c>
      <c r="C34" s="11">
        <v>30</v>
      </c>
      <c r="D34" s="8">
        <f>E34/C34</f>
        <v>328.41633333333334</v>
      </c>
      <c r="E34" s="8">
        <f>SUM(C22:C28)</f>
        <v>9852.49</v>
      </c>
      <c r="H34" s="36"/>
    </row>
    <row r="35" spans="1:11" x14ac:dyDescent="0.25">
      <c r="A35" s="4" t="s">
        <v>0</v>
      </c>
      <c r="B35" s="4" t="s">
        <v>6</v>
      </c>
      <c r="C35" s="11">
        <v>3</v>
      </c>
      <c r="D35" s="8"/>
      <c r="E35" s="8"/>
    </row>
    <row r="36" spans="1:11" x14ac:dyDescent="0.25">
      <c r="A36" s="4" t="s">
        <v>1</v>
      </c>
      <c r="B36" s="4" t="s">
        <v>5</v>
      </c>
      <c r="C36" s="37">
        <v>13</v>
      </c>
      <c r="D36" s="8">
        <f>E36/C36</f>
        <v>517.96846153846161</v>
      </c>
      <c r="E36" s="8">
        <f>SUM(C16:C20)</f>
        <v>6733.5900000000011</v>
      </c>
      <c r="H36" s="35"/>
    </row>
    <row r="37" spans="1:11" x14ac:dyDescent="0.25">
      <c r="A37" s="4" t="s">
        <v>1</v>
      </c>
      <c r="B37" s="4" t="s">
        <v>6</v>
      </c>
      <c r="C37" s="37">
        <v>1</v>
      </c>
      <c r="D37" s="8"/>
      <c r="E37" s="8"/>
    </row>
    <row r="38" spans="1:11" x14ac:dyDescent="0.25">
      <c r="A38" s="4" t="s">
        <v>2</v>
      </c>
      <c r="B38" s="4" t="s">
        <v>5</v>
      </c>
      <c r="C38" s="37">
        <v>0</v>
      </c>
      <c r="D38" s="58">
        <v>0</v>
      </c>
      <c r="E38" s="58">
        <f>SUM(C13:C14)</f>
        <v>3117.84</v>
      </c>
      <c r="H38" s="35"/>
    </row>
    <row r="39" spans="1:11" x14ac:dyDescent="0.25">
      <c r="A39" s="4" t="s">
        <v>2</v>
      </c>
      <c r="B39" s="4" t="s">
        <v>6</v>
      </c>
      <c r="C39" s="37">
        <v>0</v>
      </c>
      <c r="D39" s="8"/>
      <c r="E39" s="8"/>
      <c r="G39" s="35"/>
      <c r="H39" s="35"/>
      <c r="I39" s="35"/>
      <c r="J39" s="35"/>
      <c r="K39" s="35"/>
    </row>
    <row r="40" spans="1:11" x14ac:dyDescent="0.25">
      <c r="A40" s="63" t="s">
        <v>12</v>
      </c>
      <c r="B40" s="64"/>
      <c r="C40" s="64"/>
      <c r="D40" s="65"/>
      <c r="E40" s="9">
        <f>SUM(E34,E36,E38)</f>
        <v>19703.920000000002</v>
      </c>
      <c r="F40" s="20"/>
    </row>
    <row r="41" spans="1:11" x14ac:dyDescent="0.25">
      <c r="A41" s="57"/>
      <c r="B41" s="57"/>
      <c r="C41" s="57"/>
      <c r="D41" s="57"/>
      <c r="E41" s="20"/>
      <c r="F41" s="20"/>
    </row>
    <row r="42" spans="1:11" x14ac:dyDescent="0.25">
      <c r="A42" s="60" t="s">
        <v>48</v>
      </c>
      <c r="H42" s="35"/>
    </row>
    <row r="43" spans="1:11" s="1" customFormat="1" x14ac:dyDescent="0.25">
      <c r="A43" s="3" t="s">
        <v>4</v>
      </c>
      <c r="B43" s="3" t="s">
        <v>3</v>
      </c>
      <c r="C43" s="3" t="s">
        <v>8</v>
      </c>
      <c r="D43" s="21"/>
      <c r="E43" s="21"/>
      <c r="F43" s="21"/>
    </row>
    <row r="44" spans="1:11" x14ac:dyDescent="0.25">
      <c r="A44" s="4" t="s">
        <v>0</v>
      </c>
      <c r="B44" s="4" t="s">
        <v>5</v>
      </c>
      <c r="C44" s="11">
        <v>0</v>
      </c>
      <c r="D44" s="19"/>
      <c r="E44" s="19"/>
      <c r="H44" s="36"/>
    </row>
    <row r="45" spans="1:11" x14ac:dyDescent="0.25">
      <c r="A45" s="4" t="s">
        <v>0</v>
      </c>
      <c r="B45" s="4" t="s">
        <v>6</v>
      </c>
      <c r="C45" s="11">
        <v>0</v>
      </c>
      <c r="D45" s="19"/>
      <c r="E45" s="19"/>
    </row>
    <row r="46" spans="1:11" x14ac:dyDescent="0.25">
      <c r="A46" s="4" t="s">
        <v>1</v>
      </c>
      <c r="B46" s="4" t="s">
        <v>5</v>
      </c>
      <c r="C46" s="37">
        <v>64</v>
      </c>
      <c r="D46" s="19"/>
      <c r="E46" s="19"/>
      <c r="H46" s="35"/>
    </row>
    <row r="47" spans="1:11" x14ac:dyDescent="0.25">
      <c r="A47" s="4" t="s">
        <v>1</v>
      </c>
      <c r="B47" s="4" t="s">
        <v>6</v>
      </c>
      <c r="C47" s="37">
        <v>7</v>
      </c>
      <c r="D47" s="19"/>
      <c r="E47" s="19"/>
    </row>
    <row r="48" spans="1:11" x14ac:dyDescent="0.25">
      <c r="A48" s="4" t="s">
        <v>2</v>
      </c>
      <c r="B48" s="4" t="s">
        <v>5</v>
      </c>
      <c r="C48" s="37">
        <v>16</v>
      </c>
      <c r="D48" s="56"/>
      <c r="E48" s="56"/>
      <c r="H48" s="35"/>
    </row>
    <row r="49" spans="1:11" x14ac:dyDescent="0.25">
      <c r="A49" s="4" t="s">
        <v>2</v>
      </c>
      <c r="B49" s="4" t="s">
        <v>6</v>
      </c>
      <c r="C49" s="37">
        <v>1</v>
      </c>
      <c r="D49" s="19"/>
      <c r="E49" s="19"/>
      <c r="G49" s="35"/>
      <c r="H49" s="35"/>
      <c r="I49" s="35"/>
      <c r="J49" s="35"/>
      <c r="K49" s="35"/>
    </row>
    <row r="50" spans="1:11" x14ac:dyDescent="0.25">
      <c r="A50" s="62" t="s">
        <v>12</v>
      </c>
      <c r="B50" s="62"/>
      <c r="C50" s="59">
        <f>C11</f>
        <v>9282.51</v>
      </c>
      <c r="D50" s="19"/>
      <c r="E50" s="19"/>
      <c r="G50" s="35"/>
      <c r="H50" s="35"/>
      <c r="I50" s="35"/>
      <c r="J50" s="35"/>
      <c r="K50" s="35"/>
    </row>
    <row r="51" spans="1:11" x14ac:dyDescent="0.25">
      <c r="A51" s="54"/>
      <c r="B51" s="54"/>
      <c r="C51" s="55"/>
      <c r="D51" s="19"/>
      <c r="E51" s="19"/>
      <c r="G51" s="35"/>
      <c r="H51" s="35"/>
      <c r="I51" s="35"/>
      <c r="J51" s="35"/>
      <c r="K51" s="35"/>
    </row>
    <row r="52" spans="1:11" x14ac:dyDescent="0.25">
      <c r="A52" s="54"/>
      <c r="B52" s="54"/>
      <c r="C52" s="55"/>
      <c r="D52" s="19"/>
      <c r="E52" s="19"/>
      <c r="G52" s="35"/>
      <c r="H52" s="35"/>
      <c r="I52" s="35"/>
      <c r="J52" s="35"/>
      <c r="K52" s="35"/>
    </row>
    <row r="53" spans="1:11" x14ac:dyDescent="0.25">
      <c r="A53" s="54"/>
      <c r="B53" s="54"/>
      <c r="C53" s="55"/>
      <c r="D53" s="19"/>
      <c r="E53" s="19"/>
      <c r="G53" s="35"/>
      <c r="H53" s="35"/>
      <c r="I53" s="35"/>
      <c r="J53" s="35"/>
      <c r="K53" s="35"/>
    </row>
    <row r="54" spans="1:11" x14ac:dyDescent="0.25">
      <c r="A54" s="54"/>
      <c r="B54" s="54"/>
      <c r="C54" s="55"/>
      <c r="D54" s="19"/>
      <c r="E54" s="19"/>
      <c r="G54" s="35"/>
      <c r="H54" s="35"/>
      <c r="I54" s="35"/>
      <c r="J54" s="35"/>
      <c r="K54" s="35"/>
    </row>
    <row r="55" spans="1:11" x14ac:dyDescent="0.25">
      <c r="A55" s="30" t="s">
        <v>13</v>
      </c>
      <c r="B55" s="31"/>
    </row>
    <row r="56" spans="1:11" x14ac:dyDescent="0.25">
      <c r="A56" s="30" t="s">
        <v>24</v>
      </c>
      <c r="B56" s="31"/>
    </row>
    <row r="57" spans="1:11" x14ac:dyDescent="0.25">
      <c r="A57" s="30" t="s">
        <v>25</v>
      </c>
      <c r="B57" s="31"/>
    </row>
    <row r="58" spans="1:11" x14ac:dyDescent="0.25">
      <c r="A58" s="30" t="s">
        <v>26</v>
      </c>
      <c r="B58" s="31"/>
    </row>
    <row r="59" spans="1:11" x14ac:dyDescent="0.25">
      <c r="A59" s="30" t="s">
        <v>27</v>
      </c>
      <c r="B59" s="31"/>
    </row>
    <row r="60" spans="1:11" x14ac:dyDescent="0.25">
      <c r="A60" s="30" t="s">
        <v>28</v>
      </c>
      <c r="B60" s="31"/>
    </row>
    <row r="61" spans="1:11" x14ac:dyDescent="0.25">
      <c r="A61" s="30" t="s">
        <v>29</v>
      </c>
      <c r="B61" s="31"/>
    </row>
    <row r="62" spans="1:11" x14ac:dyDescent="0.25">
      <c r="A62" s="30"/>
      <c r="B62" s="31"/>
    </row>
    <row r="63" spans="1:11" x14ac:dyDescent="0.25">
      <c r="A63" s="30"/>
      <c r="B63" s="31"/>
    </row>
    <row r="64" spans="1:11" x14ac:dyDescent="0.25">
      <c r="A64" s="30"/>
      <c r="B64" s="31"/>
    </row>
    <row r="65" spans="1:2" x14ac:dyDescent="0.25">
      <c r="A65" s="30" t="s">
        <v>14</v>
      </c>
      <c r="B65" s="31"/>
    </row>
    <row r="66" spans="1:2" x14ac:dyDescent="0.25">
      <c r="A66" s="32" t="s">
        <v>30</v>
      </c>
      <c r="B66" s="31"/>
    </row>
    <row r="67" spans="1:2" x14ac:dyDescent="0.25">
      <c r="A67" s="30" t="s">
        <v>31</v>
      </c>
      <c r="B67" s="31"/>
    </row>
    <row r="68" spans="1:2" x14ac:dyDescent="0.25">
      <c r="A68" s="30" t="s">
        <v>34</v>
      </c>
      <c r="B68" s="31"/>
    </row>
    <row r="69" spans="1:2" x14ac:dyDescent="0.25">
      <c r="A69" s="30"/>
      <c r="B69" s="31"/>
    </row>
    <row r="70" spans="1:2" x14ac:dyDescent="0.25">
      <c r="A70" s="30"/>
      <c r="B70" s="31"/>
    </row>
    <row r="71" spans="1:2" x14ac:dyDescent="0.25">
      <c r="A71" s="34" t="s">
        <v>32</v>
      </c>
      <c r="B71" s="31"/>
    </row>
    <row r="72" spans="1:2" x14ac:dyDescent="0.2">
      <c r="A72" s="33" t="s">
        <v>35</v>
      </c>
      <c r="B72" s="31"/>
    </row>
  </sheetData>
  <mergeCells count="6">
    <mergeCell ref="A50:B50"/>
    <mergeCell ref="A40:D40"/>
    <mergeCell ref="A10:C10"/>
    <mergeCell ref="A12:C12"/>
    <mergeCell ref="A15:C15"/>
    <mergeCell ref="A21:C21"/>
  </mergeCells>
  <hyperlinks>
    <hyperlink ref="A7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Tiiu Ilves</cp:lastModifiedBy>
  <cp:lastPrinted>2024-03-01T12:09:36Z</cp:lastPrinted>
  <dcterms:created xsi:type="dcterms:W3CDTF">2024-03-01T12:04:42Z</dcterms:created>
  <dcterms:modified xsi:type="dcterms:W3CDTF">2025-03-24T09:32:35Z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