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SAKOND_Finants\SF_2021-2027\TAT_ELVL_KOVide_v6imestamine\eelarved ja tegevuskavad\2023\Lõplikud\"/>
    </mc:Choice>
  </mc:AlternateContent>
  <xr:revisionPtr revIDLastSave="0" documentId="13_ncr:1_{795EFDAD-AC6C-4C36-B1CE-A9063239410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2" sheetId="1" r:id="rId1"/>
    <sheet name="Sheet1" sheetId="3" r:id="rId2"/>
  </sheets>
  <definedNames>
    <definedName name="_xlnm._FilterDatabase" localSheetId="0" hidden="1">'Lisa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K38" i="1" l="1"/>
  <c r="J38" i="1"/>
  <c r="I38" i="1"/>
  <c r="H38" i="1"/>
  <c r="H34" i="1" s="1"/>
  <c r="G38" i="1"/>
  <c r="G34" i="1" s="1"/>
  <c r="F38" i="1"/>
  <c r="F34" i="1" s="1"/>
  <c r="E38" i="1"/>
  <c r="K37" i="1"/>
  <c r="J37" i="1"/>
  <c r="I37" i="1"/>
  <c r="H37" i="1"/>
  <c r="G37" i="1"/>
  <c r="F37" i="1"/>
  <c r="E37" i="1"/>
  <c r="K36" i="1"/>
  <c r="J36" i="1"/>
  <c r="I36" i="1"/>
  <c r="H36" i="1"/>
  <c r="G36" i="1"/>
  <c r="F36" i="1"/>
  <c r="E36" i="1"/>
  <c r="K34" i="1"/>
  <c r="J34" i="1"/>
  <c r="I34" i="1"/>
  <c r="E34" i="1"/>
  <c r="E13" i="1" l="1"/>
  <c r="E21" i="1" l="1"/>
  <c r="E12" i="1" s="1"/>
  <c r="E22" i="1" s="1"/>
  <c r="E23" i="1" s="1"/>
</calcChain>
</file>

<file path=xl/sharedStrings.xml><?xml version="1.0" encoding="utf-8"?>
<sst xmlns="http://schemas.openxmlformats.org/spreadsheetml/2006/main" count="71" uniqueCount="63">
  <si>
    <t>Rea nr</t>
  </si>
  <si>
    <t>1.1</t>
  </si>
  <si>
    <t>Aasta</t>
  </si>
  <si>
    <t>Jaotamata eelarve</t>
  </si>
  <si>
    <t>Projekti tegevused ja kindlaksmääratud kulukohad</t>
  </si>
  <si>
    <t>1.1.1</t>
  </si>
  <si>
    <t>Osa 1: Tegevuste eelarve kulukohtade kaupa</t>
  </si>
  <si>
    <t xml:space="preserve">¹ Tabelites kajastatada tegevuskava aasta ja sellele eelnevate aastate eelarved. Sellest lähtuvalt lisada veerge. </t>
  </si>
  <si>
    <t xml:space="preserve">Eelarve kokku </t>
  </si>
  <si>
    <t>² Sisaldab partnerite abikõlblikke kulusid (kui projektis on partnerid)</t>
  </si>
  <si>
    <t>³ Lisada, kui projektis on partnerid. Lisada või eemaldada partnereid vastavalt TAT-is sätestatule.</t>
  </si>
  <si>
    <t>LISA 2</t>
  </si>
  <si>
    <t>kinnitatud kultuuriministri käskkirjaga</t>
  </si>
  <si>
    <t>Otsesed kulud</t>
  </si>
  <si>
    <t>Sisutegevuste kulud</t>
  </si>
  <si>
    <t>Tegevuste tulemus</t>
  </si>
  <si>
    <t>Tegevuste väljund</t>
  </si>
  <si>
    <t>1.</t>
  </si>
  <si>
    <r>
      <rPr>
        <vertAlign val="superscript"/>
        <sz val="10"/>
        <rFont val="Arial"/>
        <family val="2"/>
        <charset val="186"/>
      </rPr>
      <t>5</t>
    </r>
    <r>
      <rPr>
        <sz val="10"/>
        <rFont val="Arial"/>
        <family val="2"/>
        <charset val="186"/>
      </rPr>
      <t xml:space="preserve"> 7% projekti otsestest kuludest</t>
    </r>
  </si>
  <si>
    <t>Eelarve kokku (2023-2029)</t>
  </si>
  <si>
    <t>⁴ Lisada, kui projektis on partnerid. Lisada ridu vastavalt partnerite arvule ja veerge vastavalt aastale.</t>
  </si>
  <si>
    <t>Toetatava tegevuse abikõlblikkuse periood:  01.01.2023−31.10.2029</t>
  </si>
  <si>
    <r>
      <t>Toetatava tegevuse "Kohalike omavalitsuste toetamine lõimumise, sealhulgas kohanemise teenuste pakkumisel" eelarve kulukohtade kaupa</t>
    </r>
    <r>
      <rPr>
        <b/>
        <sz val="10"/>
        <rFont val="Calibri"/>
        <family val="2"/>
        <charset val="186"/>
      </rPr>
      <t>¹</t>
    </r>
  </si>
  <si>
    <t>1.2.</t>
  </si>
  <si>
    <t>Kohalike omavalitsuste toetamine lõimumise, sealhulgas kohanemise teenuste pakkumisel</t>
  </si>
  <si>
    <t>Otsesed personalikulud (elluviija töötajad)</t>
  </si>
  <si>
    <t>Personali lähetus-, koolitus- ja tervisekontrolli kulud</t>
  </si>
  <si>
    <t>KOV-ide tegevusplaanide koostamine ja sisutegevuste toetamine</t>
  </si>
  <si>
    <t>Horisontaalsed kulud</t>
  </si>
  <si>
    <t>1.1.2.</t>
  </si>
  <si>
    <t>1.1.3</t>
  </si>
  <si>
    <t>1.1.3.1</t>
  </si>
  <si>
    <t>1.1.3.2.</t>
  </si>
  <si>
    <t>Lõimumis-, sealhulgas kohanemisteekondade väljatöötamine ja rakendamine KOVi-des</t>
  </si>
  <si>
    <t>Partnerlusleping sõlmitud 7 KOViga</t>
  </si>
  <si>
    <t>1.1.3.3.</t>
  </si>
  <si>
    <t>1.1.3.4.</t>
  </si>
  <si>
    <t>Tõhusa rände-, lõimumis-, sealhulgas kohanemisvaldkonna kommunikatsiooni tagamine       KOV-ide seas</t>
  </si>
  <si>
    <t>KOV ametnike ja töötajate sihtrühmaga töötamise võimekuse tõstmine</t>
  </si>
  <si>
    <t>On tõstetud KOV ametnike ja töötajate võimekust TATi sihtrühmadega töötada</t>
  </si>
  <si>
    <t>Kaudsed kulud</t>
  </si>
  <si>
    <r>
      <t>Abikõlblik kulu² (EUR)</t>
    </r>
    <r>
      <rPr>
        <sz val="10"/>
        <rFont val="Arial"/>
        <family val="2"/>
        <charset val="186"/>
      </rPr>
      <t xml:space="preserve">                  ELVLi kulu</t>
    </r>
  </si>
  <si>
    <t>2.</t>
  </si>
  <si>
    <t>3.</t>
  </si>
  <si>
    <t>4.</t>
  </si>
  <si>
    <t>Elluviija:  Eesti Linnade ja Valdade Liit</t>
  </si>
  <si>
    <t>Osa 2: Tegevuste finantsplaan</t>
  </si>
  <si>
    <t>Finantsallikate jaotus</t>
  </si>
  <si>
    <t>Summa</t>
  </si>
  <si>
    <t xml:space="preserve">Toetatava tegevuse eelarve kokku aastate lõikes </t>
  </si>
  <si>
    <t xml:space="preserve">Toetus kokku </t>
  </si>
  <si>
    <t>2.1</t>
  </si>
  <si>
    <t>sh ESF-i osalus (70%)</t>
  </si>
  <si>
    <t>2.2</t>
  </si>
  <si>
    <t>sh riiklik kaasfinantseering (30%)</t>
  </si>
  <si>
    <t xml:space="preserve">Omafinantseering kokku </t>
  </si>
  <si>
    <t>3.1</t>
  </si>
  <si>
    <t>sh elluviija osalus</t>
  </si>
  <si>
    <t>3.2</t>
  </si>
  <si>
    <t>sh partneri osalus</t>
  </si>
  <si>
    <t>Suurenenud kohalike omavalitsuste  suutlikkus pakkuda tulemuslikult lõimumise, sealhulgas kohanemise teenuseid uussisserändajatele, erineva keele- ja kultuuritaustaga inimestele ja tagasipöördujatele.</t>
  </si>
  <si>
    <t>KOVides on väljatöötatud ja rakendatud kohanemis- ja lõimumisteekonnad</t>
  </si>
  <si>
    <t xml:space="preserve">On ellu viidud tõhus rände-, lõimumis-, sealhulgas kohanemisvaldkonna kommunikatsioon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</si>
</sst>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(* #,##0.00_);_(* \(#,##0.00\);_(* &quot;-&quot;??_);_(@_)"/>
    <numFmt numFmtId="166" formatCode="&quot; &quot;#,##0.00&quot; &quot;;&quot; (&quot;#,##0.00&quot;)&quot;;&quot; -&quot;00&quot; &quot;;&quot; &quot;@&quot; &quot;"/>
  </numFmts>
  <fonts count="17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Helv"/>
    </font>
    <font>
      <b/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Helv"/>
      <charset val="186"/>
    </font>
    <font>
      <sz val="10"/>
      <color theme="1"/>
      <name val="Arial"/>
      <family val="2"/>
      <charset val="186"/>
    </font>
    <font>
      <vertAlign val="superscript"/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10"/>
      <color rgb="FFFF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166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  <xf numFmtId="0" fontId="9" fillId="0" borderId="0" applyNumberFormat="0" applyFont="0" applyBorder="0" applyProtection="0"/>
    <xf numFmtId="0" fontId="3" fillId="0" borderId="0"/>
    <xf numFmtId="0" fontId="9" fillId="0" borderId="0" applyNumberFormat="0" applyFont="0" applyBorder="0" applyProtection="0"/>
    <xf numFmtId="0" fontId="8" fillId="0" borderId="0"/>
    <xf numFmtId="0" fontId="10" fillId="0" borderId="0" applyNumberFormat="0" applyBorder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" fillId="0" borderId="0"/>
    <xf numFmtId="0" fontId="11" fillId="0" borderId="0" applyNumberFormat="0" applyBorder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49" fontId="4" fillId="0" borderId="0" xfId="0" applyNumberFormat="1" applyFont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3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3" applyNumberFormat="1" applyFont="1" applyBorder="1" applyAlignment="1">
      <alignment horizontal="center"/>
    </xf>
    <xf numFmtId="0" fontId="4" fillId="0" borderId="2" xfId="3" applyNumberFormat="1" applyFont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2" xfId="0" applyFont="1" applyBorder="1"/>
    <xf numFmtId="49" fontId="15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vertical="center" textRotation="90" wrapText="1"/>
    </xf>
    <xf numFmtId="3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/>
    </xf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wrapText="1"/>
    </xf>
    <xf numFmtId="4" fontId="4" fillId="0" borderId="0" xfId="0" applyNumberFormat="1" applyFont="1" applyAlignment="1">
      <alignment horizontal="right" vertical="center"/>
    </xf>
    <xf numFmtId="0" fontId="1" fillId="0" borderId="0" xfId="0" applyFont="1"/>
    <xf numFmtId="4" fontId="14" fillId="0" borderId="2" xfId="0" applyNumberFormat="1" applyFont="1" applyBorder="1"/>
    <xf numFmtId="4" fontId="14" fillId="0" borderId="2" xfId="0" applyNumberFormat="1" applyFont="1" applyBorder="1" applyAlignment="1">
      <alignment horizontal="right"/>
    </xf>
    <xf numFmtId="4" fontId="14" fillId="2" borderId="2" xfId="0" applyNumberFormat="1" applyFont="1" applyFill="1" applyBorder="1"/>
    <xf numFmtId="49" fontId="15" fillId="0" borderId="2" xfId="0" applyNumberFormat="1" applyFont="1" applyBorder="1" applyAlignment="1">
      <alignment horizontal="left"/>
    </xf>
    <xf numFmtId="0" fontId="15" fillId="2" borderId="2" xfId="0" applyFont="1" applyFill="1" applyBorder="1"/>
    <xf numFmtId="49" fontId="15" fillId="2" borderId="2" xfId="0" applyNumberFormat="1" applyFont="1" applyFill="1" applyBorder="1" applyAlignment="1">
      <alignment horizontal="left"/>
    </xf>
    <xf numFmtId="0" fontId="14" fillId="2" borderId="1" xfId="0" applyFont="1" applyFill="1" applyBorder="1" applyAlignment="1">
      <alignment horizontal="left" wrapText="1"/>
    </xf>
    <xf numFmtId="4" fontId="15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top" wrapText="1" indent="1"/>
    </xf>
    <xf numFmtId="49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 vertical="top" wrapText="1"/>
    </xf>
    <xf numFmtId="3" fontId="4" fillId="0" borderId="1" xfId="3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4" fontId="4" fillId="0" borderId="2" xfId="0" applyNumberFormat="1" applyFont="1" applyBorder="1" applyAlignment="1">
      <alignment horizontal="center" wrapText="1"/>
    </xf>
    <xf numFmtId="4" fontId="4" fillId="0" borderId="4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top" wrapText="1" shrinkToFit="1"/>
    </xf>
    <xf numFmtId="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vertical="top" wrapText="1"/>
    </xf>
    <xf numFmtId="3" fontId="1" fillId="0" borderId="0" xfId="0" applyNumberFormat="1" applyFont="1"/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 vertical="top" wrapText="1" indent="1" shrinkToFit="1"/>
    </xf>
    <xf numFmtId="0" fontId="1" fillId="0" borderId="2" xfId="0" applyFont="1" applyBorder="1" applyAlignment="1">
      <alignment horizontal="left" vertical="top" wrapText="1" inden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center"/>
    </xf>
    <xf numFmtId="4" fontId="1" fillId="0" borderId="2" xfId="0" applyNumberFormat="1" applyFont="1" applyBorder="1" applyAlignment="1">
      <alignment horizontal="right"/>
    </xf>
    <xf numFmtId="0" fontId="16" fillId="0" borderId="0" xfId="0" applyFont="1" applyAlignment="1">
      <alignment wrapText="1"/>
    </xf>
    <xf numFmtId="4" fontId="4" fillId="2" borderId="2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12" fillId="2" borderId="2" xfId="5" applyNumberFormat="1" applyFont="1" applyFill="1" applyBorder="1" applyAlignment="1">
      <alignment wrapText="1"/>
    </xf>
    <xf numFmtId="49" fontId="14" fillId="2" borderId="2" xfId="0" applyNumberFormat="1" applyFont="1" applyFill="1" applyBorder="1" applyAlignment="1">
      <alignment horizontal="left"/>
    </xf>
    <xf numFmtId="0" fontId="15" fillId="2" borderId="1" xfId="0" applyFont="1" applyFill="1" applyBorder="1" applyAlignment="1">
      <alignment horizontal="left" vertical="top" wrapText="1"/>
    </xf>
    <xf numFmtId="4" fontId="4" fillId="2" borderId="2" xfId="0" applyNumberFormat="1" applyFont="1" applyFill="1" applyBorder="1"/>
    <xf numFmtId="4" fontId="15" fillId="2" borderId="2" xfId="0" applyNumberFormat="1" applyFont="1" applyFill="1" applyBorder="1"/>
    <xf numFmtId="0" fontId="15" fillId="2" borderId="0" xfId="0" applyFont="1" applyFill="1" applyAlignment="1">
      <alignment wrapText="1"/>
    </xf>
    <xf numFmtId="4" fontId="15" fillId="2" borderId="2" xfId="0" applyNumberFormat="1" applyFont="1" applyFill="1" applyBorder="1" applyAlignment="1">
      <alignment horizontal="right"/>
    </xf>
    <xf numFmtId="49" fontId="15" fillId="2" borderId="2" xfId="0" applyNumberFormat="1" applyFont="1" applyFill="1" applyBorder="1" applyAlignment="1">
      <alignment horizontal="left" vertical="top"/>
    </xf>
    <xf numFmtId="4" fontId="15" fillId="2" borderId="2" xfId="0" applyNumberFormat="1" applyFont="1" applyFill="1" applyBorder="1" applyAlignment="1">
      <alignment vertical="center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6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15" fillId="0" borderId="2" xfId="0" applyFont="1" applyBorder="1" applyAlignment="1">
      <alignment horizontal="left"/>
    </xf>
    <xf numFmtId="0" fontId="15" fillId="0" borderId="5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</cellXfs>
  <cellStyles count="48">
    <cellStyle name="Comma 2" xfId="1" xr:uid="{00000000-0005-0000-0000-000000000000}"/>
    <cellStyle name="Comma 3" xfId="2" xr:uid="{00000000-0005-0000-0000-000001000000}"/>
    <cellStyle name="Koma" xfId="3" builtinId="3"/>
    <cellStyle name="Normaallaad" xfId="0" builtinId="0"/>
    <cellStyle name="Normal 10" xfId="4" xr:uid="{00000000-0005-0000-0000-000004000000}"/>
    <cellStyle name="Normal 11" xfId="5" xr:uid="{00000000-0005-0000-0000-000005000000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  <cellStyle name="Normal 4 3" xfId="12" xr:uid="{00000000-0005-0000-0000-00000C000000}"/>
    <cellStyle name="Normal 4 3 2" xfId="13" xr:uid="{00000000-0005-0000-0000-00000D000000}"/>
    <cellStyle name="Normal 4 3 2 2" xfId="14" xr:uid="{00000000-0005-0000-0000-00000E000000}"/>
    <cellStyle name="Normal 4 3 3" xfId="15" xr:uid="{00000000-0005-0000-0000-00000F000000}"/>
    <cellStyle name="Normal 4 4" xfId="16" xr:uid="{00000000-0005-0000-0000-000010000000}"/>
    <cellStyle name="Normal 4 4 2" xfId="17" xr:uid="{00000000-0005-0000-0000-000011000000}"/>
    <cellStyle name="Normal 4 5" xfId="18" xr:uid="{00000000-0005-0000-0000-000012000000}"/>
    <cellStyle name="Normal 5" xfId="19" xr:uid="{00000000-0005-0000-0000-000013000000}"/>
    <cellStyle name="Normal 6" xfId="20" xr:uid="{00000000-0005-0000-0000-000014000000}"/>
    <cellStyle name="Normal 6 2" xfId="21" xr:uid="{00000000-0005-0000-0000-000015000000}"/>
    <cellStyle name="Normal 6 2 2" xfId="22" xr:uid="{00000000-0005-0000-0000-000016000000}"/>
    <cellStyle name="Normal 6 2 2 2" xfId="23" xr:uid="{00000000-0005-0000-0000-000017000000}"/>
    <cellStyle name="Normal 6 2 3" xfId="24" xr:uid="{00000000-0005-0000-0000-000018000000}"/>
    <cellStyle name="Normal 6 3" xfId="25" xr:uid="{00000000-0005-0000-0000-000019000000}"/>
    <cellStyle name="Normal 6 3 2" xfId="26" xr:uid="{00000000-0005-0000-0000-00001A000000}"/>
    <cellStyle name="Normal 6 4" xfId="27" xr:uid="{00000000-0005-0000-0000-00001B000000}"/>
    <cellStyle name="Normal 7" xfId="28" xr:uid="{00000000-0005-0000-0000-00001C000000}"/>
    <cellStyle name="Normal 7 2" xfId="29" xr:uid="{00000000-0005-0000-0000-00001D000000}"/>
    <cellStyle name="Normal 8" xfId="30" xr:uid="{00000000-0005-0000-0000-00001E000000}"/>
    <cellStyle name="Normal 8 2" xfId="31" xr:uid="{00000000-0005-0000-0000-00001F000000}"/>
    <cellStyle name="Normal 9" xfId="32" xr:uid="{00000000-0005-0000-0000-000020000000}"/>
    <cellStyle name="Normal 9 2" xfId="33" xr:uid="{00000000-0005-0000-0000-000021000000}"/>
    <cellStyle name="Percent 2" xfId="34" xr:uid="{00000000-0005-0000-0000-000022000000}"/>
    <cellStyle name="Percent 2 2" xfId="35" xr:uid="{00000000-0005-0000-0000-000023000000}"/>
    <cellStyle name="Percent 3" xfId="36" xr:uid="{00000000-0005-0000-0000-000024000000}"/>
    <cellStyle name="Percent 3 2" xfId="37" xr:uid="{00000000-0005-0000-0000-000025000000}"/>
    <cellStyle name="Percent 3 3" xfId="38" xr:uid="{00000000-0005-0000-0000-000026000000}"/>
    <cellStyle name="Percent 3 3 2" xfId="39" xr:uid="{00000000-0005-0000-0000-000027000000}"/>
    <cellStyle name="Percent 3 3 2 2" xfId="40" xr:uid="{00000000-0005-0000-0000-000028000000}"/>
    <cellStyle name="Percent 3 3 3" xfId="41" xr:uid="{00000000-0005-0000-0000-000029000000}"/>
    <cellStyle name="Percent 3 4" xfId="42" xr:uid="{00000000-0005-0000-0000-00002A000000}"/>
    <cellStyle name="Percent 3 4 2" xfId="43" xr:uid="{00000000-0005-0000-0000-00002B000000}"/>
    <cellStyle name="Percent 3 5" xfId="44" xr:uid="{00000000-0005-0000-0000-00002C000000}"/>
    <cellStyle name="Percent 4" xfId="45" xr:uid="{00000000-0005-0000-0000-00002D000000}"/>
    <cellStyle name="Style 1" xfId="46" xr:uid="{00000000-0005-0000-0000-00002E000000}"/>
    <cellStyle name="Style 1 2" xfId="47" xr:uid="{00000000-0005-0000-0000-00002F000000}"/>
  </cellStyles>
  <dxfs count="0"/>
  <tableStyles count="0" defaultTableStyle="TableStyleMedium2" defaultPivotStyle="PivotStyleLight16"/>
  <colors>
    <mruColors>
      <color rgb="FFEFFCFF"/>
      <color rgb="FFFCFFEB"/>
      <color rgb="FFEFFFFF"/>
      <color rgb="FFE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1049762</xdr:colOff>
      <xdr:row>0</xdr:row>
      <xdr:rowOff>1182727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BD7700A8-C6F7-4203-9938-CDF6A1EF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30144" cy="11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8"/>
  <sheetViews>
    <sheetView tabSelected="1" topLeftCell="A7" zoomScale="110" zoomScaleNormal="110" workbookViewId="0">
      <selection activeCell="D19" sqref="D19"/>
    </sheetView>
  </sheetViews>
  <sheetFormatPr defaultColWidth="9.21875" defaultRowHeight="13.2" x14ac:dyDescent="0.25"/>
  <cols>
    <col min="1" max="1" width="14.77734375" style="1" customWidth="1"/>
    <col min="2" max="2" width="33.77734375" style="3" bestFit="1" customWidth="1"/>
    <col min="3" max="3" width="9" style="1" customWidth="1"/>
    <col min="4" max="4" width="41.44140625" style="3" customWidth="1"/>
    <col min="5" max="5" width="16.21875" style="8" customWidth="1"/>
    <col min="6" max="6" width="18.77734375" style="14" customWidth="1"/>
    <col min="7" max="7" width="19.21875" style="14" customWidth="1"/>
    <col min="8" max="8" width="13.77734375" style="1" customWidth="1"/>
    <col min="9" max="9" width="14.5546875" style="1" customWidth="1"/>
    <col min="10" max="10" width="13" style="1" customWidth="1"/>
    <col min="11" max="11" width="14.77734375" style="1" customWidth="1"/>
    <col min="12" max="12" width="9.21875" style="1" bestFit="1" customWidth="1"/>
    <col min="13" max="13" width="30.77734375" style="1" customWidth="1"/>
    <col min="14" max="14" width="9.21875" style="1" bestFit="1" customWidth="1"/>
    <col min="15" max="15" width="10.21875" style="1" bestFit="1" customWidth="1"/>
    <col min="16" max="16" width="9.21875" style="1" bestFit="1" customWidth="1"/>
    <col min="17" max="17" width="10.21875" style="1" bestFit="1" customWidth="1"/>
    <col min="18" max="18" width="9.21875" style="1" bestFit="1" customWidth="1"/>
    <col min="19" max="19" width="9.44140625" style="1" bestFit="1" customWidth="1"/>
    <col min="20" max="21" width="9.21875" style="1" bestFit="1" customWidth="1"/>
    <col min="22" max="16384" width="9.21875" style="1"/>
  </cols>
  <sheetData>
    <row r="1" spans="1:23" ht="94.5" customHeight="1" x14ac:dyDescent="0.25"/>
    <row r="2" spans="1:23" ht="13.8" x14ac:dyDescent="0.3">
      <c r="A2" s="2" t="s">
        <v>22</v>
      </c>
      <c r="H2" s="14" t="s">
        <v>11</v>
      </c>
      <c r="W2" s="15"/>
    </row>
    <row r="3" spans="1:23" x14ac:dyDescent="0.25">
      <c r="H3" s="14" t="s">
        <v>12</v>
      </c>
      <c r="W3" s="13"/>
    </row>
    <row r="4" spans="1:23" x14ac:dyDescent="0.25">
      <c r="A4" s="1" t="s">
        <v>21</v>
      </c>
      <c r="C4" s="8"/>
      <c r="D4" s="8"/>
      <c r="W4" s="16"/>
    </row>
    <row r="5" spans="1:23" x14ac:dyDescent="0.25">
      <c r="A5" s="34" t="s">
        <v>45</v>
      </c>
      <c r="C5" s="2"/>
      <c r="W5" s="16"/>
    </row>
    <row r="7" spans="1:23" x14ac:dyDescent="0.25">
      <c r="A7" s="2" t="s">
        <v>6</v>
      </c>
      <c r="B7" s="7"/>
      <c r="C7" s="2"/>
      <c r="F7" s="3"/>
      <c r="G7" s="3"/>
      <c r="H7" s="3"/>
      <c r="I7" s="3"/>
      <c r="J7" s="3"/>
      <c r="K7" s="3"/>
      <c r="L7" s="3"/>
      <c r="M7" s="3"/>
    </row>
    <row r="8" spans="1:23" s="2" customFormat="1" x14ac:dyDescent="0.25">
      <c r="B8" s="7"/>
      <c r="C8" s="9"/>
      <c r="D8" s="12" t="s">
        <v>2</v>
      </c>
      <c r="E8" s="20">
        <v>2023</v>
      </c>
      <c r="F8" s="3"/>
      <c r="G8" s="3"/>
      <c r="H8" s="3"/>
      <c r="I8" s="3"/>
      <c r="J8" s="3"/>
      <c r="K8" s="3"/>
      <c r="L8" s="3"/>
      <c r="M8" s="3"/>
    </row>
    <row r="9" spans="1:23" s="10" customFormat="1" ht="39.6" x14ac:dyDescent="0.25">
      <c r="A9" s="18" t="s">
        <v>15</v>
      </c>
      <c r="B9" s="5" t="s">
        <v>16</v>
      </c>
      <c r="C9" s="6" t="s">
        <v>0</v>
      </c>
      <c r="D9" s="5" t="s">
        <v>4</v>
      </c>
      <c r="E9" s="17" t="s">
        <v>41</v>
      </c>
      <c r="F9" s="3"/>
      <c r="G9" s="3"/>
      <c r="H9" s="3"/>
      <c r="I9" s="3"/>
      <c r="J9" s="3"/>
      <c r="K9" s="3"/>
      <c r="L9" s="3"/>
      <c r="M9" s="3"/>
    </row>
    <row r="10" spans="1:23" s="10" customFormat="1" ht="13.2" customHeight="1" x14ac:dyDescent="0.25">
      <c r="A10" s="77" t="s">
        <v>60</v>
      </c>
      <c r="B10" s="83"/>
      <c r="C10" s="81">
        <v>1</v>
      </c>
      <c r="D10" s="81">
        <v>2</v>
      </c>
      <c r="E10" s="80">
        <v>3</v>
      </c>
      <c r="F10" s="3"/>
      <c r="G10" s="3"/>
      <c r="H10" s="3"/>
      <c r="I10" s="3"/>
      <c r="J10" s="3"/>
      <c r="K10" s="3"/>
      <c r="L10" s="3"/>
      <c r="M10" s="3"/>
    </row>
    <row r="11" spans="1:23" s="11" customFormat="1" ht="14.4" hidden="1" customHeight="1" x14ac:dyDescent="0.25">
      <c r="A11" s="78"/>
      <c r="B11" s="83"/>
      <c r="C11" s="82"/>
      <c r="D11" s="82"/>
      <c r="E11" s="80"/>
      <c r="F11" s="3"/>
      <c r="G11" s="3"/>
      <c r="H11" s="3"/>
      <c r="I11" s="3"/>
      <c r="J11" s="3"/>
      <c r="K11" s="3"/>
      <c r="L11" s="3"/>
      <c r="M11" s="3"/>
      <c r="N11" s="28"/>
    </row>
    <row r="12" spans="1:23" s="2" customFormat="1" ht="32.25" customHeight="1" x14ac:dyDescent="0.25">
      <c r="A12" s="78"/>
      <c r="B12" s="84"/>
      <c r="C12" s="69" t="s">
        <v>17</v>
      </c>
      <c r="D12" s="70" t="s">
        <v>24</v>
      </c>
      <c r="E12" s="71">
        <f>E13+E21</f>
        <v>144674.70000000001</v>
      </c>
      <c r="F12" s="3"/>
      <c r="G12" s="3"/>
      <c r="H12" s="3"/>
      <c r="I12" s="3"/>
      <c r="J12" s="3"/>
      <c r="K12" s="3"/>
      <c r="L12" s="3"/>
      <c r="M12" s="3"/>
      <c r="N12" s="28"/>
    </row>
    <row r="13" spans="1:23" s="2" customFormat="1" ht="17.55" customHeight="1" x14ac:dyDescent="0.25">
      <c r="A13" s="78"/>
      <c r="C13" s="40" t="s">
        <v>1</v>
      </c>
      <c r="D13" s="41" t="s">
        <v>13</v>
      </c>
      <c r="E13" s="37">
        <f>E14+E15+E16</f>
        <v>135210</v>
      </c>
      <c r="F13" s="3"/>
      <c r="G13" s="3"/>
      <c r="H13" s="3"/>
      <c r="I13" s="3"/>
      <c r="J13" s="3"/>
      <c r="K13" s="3"/>
      <c r="L13" s="3"/>
      <c r="M13" s="3"/>
      <c r="N13" s="28"/>
    </row>
    <row r="14" spans="1:23" s="2" customFormat="1" ht="22.5" customHeight="1" x14ac:dyDescent="0.25">
      <c r="A14" s="78"/>
      <c r="B14" s="89" t="s">
        <v>28</v>
      </c>
      <c r="C14" s="40" t="s">
        <v>5</v>
      </c>
      <c r="D14" s="41" t="s">
        <v>25</v>
      </c>
      <c r="E14" s="37">
        <v>41210</v>
      </c>
      <c r="F14" s="3"/>
      <c r="G14" s="3"/>
      <c r="H14" s="3"/>
      <c r="I14" s="3"/>
      <c r="J14" s="3"/>
      <c r="K14" s="3"/>
      <c r="L14" s="3"/>
      <c r="M14" s="3"/>
      <c r="N14" s="26"/>
    </row>
    <row r="15" spans="1:23" s="2" customFormat="1" x14ac:dyDescent="0.25">
      <c r="A15" s="78"/>
      <c r="B15" s="90"/>
      <c r="C15" s="40" t="s">
        <v>29</v>
      </c>
      <c r="D15" s="41" t="s">
        <v>26</v>
      </c>
      <c r="E15" s="37">
        <v>5000</v>
      </c>
      <c r="F15" s="3"/>
      <c r="G15" s="3"/>
      <c r="H15" s="3"/>
      <c r="I15" s="3"/>
      <c r="J15" s="3"/>
      <c r="K15" s="3"/>
      <c r="L15" s="3"/>
      <c r="M15" s="3"/>
      <c r="N15" s="26"/>
    </row>
    <row r="16" spans="1:23" s="2" customFormat="1" ht="21" customHeight="1" x14ac:dyDescent="0.25">
      <c r="A16" s="78"/>
      <c r="B16" s="91"/>
      <c r="C16" s="40" t="s">
        <v>30</v>
      </c>
      <c r="D16" s="41" t="s">
        <v>14</v>
      </c>
      <c r="E16" s="72">
        <f>SUM(E17:E20)</f>
        <v>89000</v>
      </c>
      <c r="F16" s="3"/>
      <c r="G16" s="3"/>
      <c r="H16" s="3"/>
      <c r="I16" s="3"/>
      <c r="J16" s="3"/>
      <c r="K16" s="3"/>
      <c r="L16" s="3"/>
      <c r="M16" s="3"/>
      <c r="N16" s="26"/>
    </row>
    <row r="17" spans="1:20" s="2" customFormat="1" ht="28.5" customHeight="1" x14ac:dyDescent="0.25">
      <c r="A17" s="78"/>
      <c r="B17" s="85" t="s">
        <v>34</v>
      </c>
      <c r="C17" s="38" t="s">
        <v>31</v>
      </c>
      <c r="D17" s="21" t="s">
        <v>27</v>
      </c>
      <c r="E17" s="35">
        <v>0</v>
      </c>
      <c r="F17" s="3"/>
      <c r="G17" s="3"/>
      <c r="H17" s="3"/>
      <c r="I17" s="3"/>
      <c r="J17" s="3"/>
      <c r="K17" s="3"/>
      <c r="L17" s="3"/>
      <c r="M17" s="3"/>
      <c r="N17" s="8"/>
    </row>
    <row r="18" spans="1:20" ht="24" customHeight="1" x14ac:dyDescent="0.25">
      <c r="A18" s="78"/>
      <c r="B18" s="86" t="s">
        <v>61</v>
      </c>
      <c r="C18" s="23" t="s">
        <v>32</v>
      </c>
      <c r="D18" s="21" t="s">
        <v>33</v>
      </c>
      <c r="E18" s="36">
        <v>0</v>
      </c>
      <c r="F18" s="3"/>
      <c r="G18" s="3"/>
      <c r="H18" s="3"/>
      <c r="I18" s="3"/>
      <c r="J18" s="3"/>
      <c r="K18" s="3"/>
      <c r="L18" s="3"/>
      <c r="M18" s="3"/>
      <c r="N18" s="8"/>
    </row>
    <row r="19" spans="1:20" ht="40.5" customHeight="1" x14ac:dyDescent="0.25">
      <c r="A19" s="78"/>
      <c r="B19" s="87" t="s">
        <v>62</v>
      </c>
      <c r="C19" s="23" t="s">
        <v>35</v>
      </c>
      <c r="D19" s="21" t="s">
        <v>37</v>
      </c>
      <c r="E19" s="36">
        <v>24000</v>
      </c>
      <c r="F19" s="3"/>
      <c r="G19" s="3"/>
      <c r="H19" s="3"/>
      <c r="I19" s="3"/>
      <c r="J19" s="3"/>
      <c r="K19" s="3"/>
      <c r="L19" s="3"/>
      <c r="M19" s="3"/>
      <c r="N19" s="8"/>
    </row>
    <row r="20" spans="1:20" ht="26.25" customHeight="1" x14ac:dyDescent="0.25">
      <c r="A20" s="78"/>
      <c r="B20" s="87" t="s">
        <v>39</v>
      </c>
      <c r="C20" s="23" t="s">
        <v>36</v>
      </c>
      <c r="D20" s="21" t="s">
        <v>38</v>
      </c>
      <c r="E20" s="36">
        <v>65000</v>
      </c>
      <c r="F20" s="3"/>
      <c r="G20" s="3"/>
      <c r="H20" s="3"/>
      <c r="I20" s="3"/>
      <c r="J20" s="3"/>
      <c r="K20" s="3"/>
      <c r="L20" s="3"/>
      <c r="M20" s="3"/>
      <c r="N20" s="8"/>
    </row>
    <row r="21" spans="1:20" ht="20.399999999999999" customHeight="1" x14ac:dyDescent="0.25">
      <c r="A21" s="79"/>
      <c r="B21" s="88" t="s">
        <v>28</v>
      </c>
      <c r="C21" s="39" t="s">
        <v>23</v>
      </c>
      <c r="D21" s="73" t="s">
        <v>40</v>
      </c>
      <c r="E21" s="74">
        <f>E13*7%</f>
        <v>9464.7000000000007</v>
      </c>
      <c r="F21" s="3"/>
      <c r="G21" s="3"/>
      <c r="H21" s="3"/>
      <c r="I21" s="3"/>
      <c r="J21" s="3"/>
      <c r="K21" s="3"/>
      <c r="L21" s="3"/>
      <c r="M21" s="3"/>
      <c r="N21" s="8"/>
    </row>
    <row r="22" spans="1:20" ht="14.4" customHeight="1" x14ac:dyDescent="0.25">
      <c r="A22" s="25"/>
      <c r="C22" s="75" t="s">
        <v>42</v>
      </c>
      <c r="D22" s="70" t="s">
        <v>8</v>
      </c>
      <c r="E22" s="72">
        <f>+E12</f>
        <v>144674.70000000001</v>
      </c>
      <c r="F22" s="3"/>
      <c r="G22" s="3"/>
      <c r="H22" s="3"/>
      <c r="I22" s="3"/>
      <c r="J22" s="3"/>
      <c r="K22" s="3"/>
      <c r="L22" s="3"/>
      <c r="M22" s="3"/>
      <c r="N22" s="29"/>
    </row>
    <row r="23" spans="1:20" s="2" customFormat="1" ht="14.4" customHeight="1" x14ac:dyDescent="0.25">
      <c r="A23" s="25"/>
      <c r="C23" s="75" t="s">
        <v>43</v>
      </c>
      <c r="D23" s="70" t="s">
        <v>3</v>
      </c>
      <c r="E23" s="76">
        <f>E24-E22</f>
        <v>5994362.2999999998</v>
      </c>
      <c r="F23" s="3"/>
      <c r="G23" s="3"/>
      <c r="H23" s="3"/>
      <c r="I23" s="3"/>
      <c r="J23" s="3"/>
      <c r="K23" s="3"/>
      <c r="L23" s="3"/>
      <c r="M23" s="3"/>
      <c r="N23" s="26"/>
    </row>
    <row r="24" spans="1:20" ht="18" hidden="1" customHeight="1" x14ac:dyDescent="0.25">
      <c r="A24" s="25"/>
      <c r="C24" s="24" t="s">
        <v>44</v>
      </c>
      <c r="D24" s="22" t="s">
        <v>19</v>
      </c>
      <c r="E24" s="42">
        <v>6139037</v>
      </c>
      <c r="F24" s="3"/>
      <c r="G24" s="3"/>
      <c r="H24" s="3"/>
      <c r="I24" s="3"/>
      <c r="J24" s="3"/>
      <c r="K24" s="3"/>
      <c r="L24" s="3"/>
      <c r="M24" s="3"/>
      <c r="N24" s="26"/>
    </row>
    <row r="25" spans="1:20" ht="12.75" customHeight="1" x14ac:dyDescent="0.25">
      <c r="A25" s="25"/>
      <c r="F25" s="3"/>
      <c r="G25" s="3"/>
      <c r="H25" s="3"/>
      <c r="I25" s="3"/>
      <c r="J25" s="3"/>
      <c r="K25" s="3"/>
      <c r="L25" s="3"/>
      <c r="M25" s="3"/>
      <c r="N25" s="26"/>
    </row>
    <row r="26" spans="1:20" x14ac:dyDescent="0.25">
      <c r="A26" s="25"/>
      <c r="F26" s="3"/>
      <c r="G26" s="3"/>
      <c r="H26" s="3"/>
      <c r="I26" s="3"/>
      <c r="J26" s="3"/>
      <c r="K26" s="3"/>
      <c r="L26" s="3"/>
      <c r="M26" s="3"/>
      <c r="N26" s="26"/>
    </row>
    <row r="27" spans="1:20" x14ac:dyDescent="0.25">
      <c r="A27" s="25"/>
      <c r="F27" s="3"/>
      <c r="G27" s="3"/>
      <c r="H27" s="3"/>
      <c r="I27" s="3"/>
      <c r="J27" s="3"/>
      <c r="K27" s="3"/>
      <c r="L27" s="3"/>
      <c r="M27" s="3"/>
    </row>
    <row r="28" spans="1:20" x14ac:dyDescent="0.25">
      <c r="A28" s="25"/>
      <c r="B28" s="7"/>
      <c r="E28" s="31"/>
      <c r="F28" s="3"/>
      <c r="G28" s="3"/>
      <c r="H28" s="3"/>
      <c r="I28" s="3"/>
      <c r="J28" s="3"/>
      <c r="K28" s="3"/>
      <c r="L28" s="3"/>
      <c r="M28" s="3"/>
      <c r="N28" s="8"/>
      <c r="O28" s="8"/>
      <c r="P28" s="8"/>
      <c r="Q28" s="8"/>
      <c r="R28" s="8"/>
      <c r="S28" s="8"/>
      <c r="T28" s="8"/>
    </row>
    <row r="29" spans="1:20" x14ac:dyDescent="0.25">
      <c r="E29" s="31"/>
      <c r="F29" s="27"/>
      <c r="G29" s="27"/>
      <c r="H29" s="30"/>
      <c r="I29" s="30"/>
      <c r="J29" s="30"/>
      <c r="K29" s="30"/>
      <c r="L29" s="19"/>
      <c r="M29" s="19"/>
      <c r="N29" s="19"/>
      <c r="O29" s="19"/>
      <c r="P29" s="19"/>
      <c r="Q29" s="19"/>
    </row>
    <row r="30" spans="1:20" s="3" customFormat="1" x14ac:dyDescent="0.25">
      <c r="D30" s="65"/>
      <c r="E30" s="32"/>
      <c r="F30" s="33"/>
      <c r="G30" s="30"/>
      <c r="H30" s="30"/>
      <c r="I30" s="30"/>
      <c r="J30" s="30"/>
      <c r="K30" s="30"/>
    </row>
    <row r="31" spans="1:20" s="2" customFormat="1" x14ac:dyDescent="0.25">
      <c r="B31" s="45"/>
      <c r="C31" s="4" t="s">
        <v>46</v>
      </c>
      <c r="D31" s="7"/>
      <c r="E31" s="46"/>
      <c r="F31" s="46"/>
      <c r="G31" s="46"/>
      <c r="H31" s="46"/>
      <c r="I31" s="46"/>
      <c r="J31" s="46"/>
      <c r="K31" s="46"/>
      <c r="L31" s="34"/>
    </row>
    <row r="32" spans="1:20" s="2" customFormat="1" x14ac:dyDescent="0.25">
      <c r="B32" s="45"/>
      <c r="C32" s="34"/>
      <c r="D32" s="47" t="s">
        <v>2</v>
      </c>
      <c r="E32" s="48">
        <v>2023</v>
      </c>
      <c r="F32" s="48">
        <v>2024</v>
      </c>
      <c r="G32" s="48">
        <v>2025</v>
      </c>
      <c r="H32" s="48">
        <v>2026</v>
      </c>
      <c r="I32" s="48">
        <v>2027</v>
      </c>
      <c r="J32" s="48">
        <v>2028</v>
      </c>
      <c r="K32" s="48">
        <v>2029</v>
      </c>
      <c r="L32" s="34"/>
    </row>
    <row r="33" spans="1:13" ht="12.75" customHeight="1" x14ac:dyDescent="0.25">
      <c r="B33" s="45"/>
      <c r="C33" s="49"/>
      <c r="D33" s="50" t="s">
        <v>47</v>
      </c>
      <c r="E33" s="51" t="s">
        <v>48</v>
      </c>
      <c r="F33" s="51" t="s">
        <v>48</v>
      </c>
      <c r="G33" s="51" t="s">
        <v>48</v>
      </c>
      <c r="H33" s="52" t="s">
        <v>48</v>
      </c>
      <c r="I33" s="52" t="s">
        <v>48</v>
      </c>
      <c r="J33" s="52" t="s">
        <v>48</v>
      </c>
      <c r="K33" s="52" t="s">
        <v>48</v>
      </c>
      <c r="L33" s="2"/>
    </row>
    <row r="34" spans="1:13" ht="26.4" x14ac:dyDescent="0.25">
      <c r="B34" s="7"/>
      <c r="C34" s="53">
        <v>1</v>
      </c>
      <c r="D34" s="54" t="s">
        <v>49</v>
      </c>
      <c r="E34" s="66">
        <f>E35+E38</f>
        <v>144674.70000000001</v>
      </c>
      <c r="F34" s="66">
        <f t="shared" ref="F34:K34" si="0">F35+F38</f>
        <v>296961.38</v>
      </c>
      <c r="G34" s="66">
        <f t="shared" si="0"/>
        <v>316967.58</v>
      </c>
      <c r="H34" s="66">
        <f t="shared" si="0"/>
        <v>339016.21</v>
      </c>
      <c r="I34" s="66">
        <f t="shared" si="0"/>
        <v>361880.21</v>
      </c>
      <c r="J34" s="66">
        <f t="shared" si="0"/>
        <v>318870.93</v>
      </c>
      <c r="K34" s="66">
        <f t="shared" si="0"/>
        <v>252488.97</v>
      </c>
      <c r="L34" s="34"/>
      <c r="M34" s="30"/>
    </row>
    <row r="35" spans="1:13" s="2" customFormat="1" x14ac:dyDescent="0.25">
      <c r="B35" s="7"/>
      <c r="C35" s="53">
        <v>2</v>
      </c>
      <c r="D35" s="56" t="s">
        <v>50</v>
      </c>
      <c r="E35" s="66">
        <v>144674.70000000001</v>
      </c>
      <c r="F35" s="67">
        <v>296961.38</v>
      </c>
      <c r="G35" s="66">
        <v>316967.58</v>
      </c>
      <c r="H35" s="66">
        <v>339016.21</v>
      </c>
      <c r="I35" s="66">
        <v>361880.21</v>
      </c>
      <c r="J35" s="66">
        <v>318870.93</v>
      </c>
      <c r="K35" s="66">
        <v>252488.97</v>
      </c>
      <c r="L35" s="57"/>
    </row>
    <row r="36" spans="1:13" x14ac:dyDescent="0.25">
      <c r="B36" s="45"/>
      <c r="C36" s="58" t="s">
        <v>51</v>
      </c>
      <c r="D36" s="59" t="s">
        <v>52</v>
      </c>
      <c r="E36" s="68">
        <f>E35*70%</f>
        <v>101272.29000000001</v>
      </c>
      <c r="F36" s="68">
        <f t="shared" ref="F36:K36" si="1">F35*70%</f>
        <v>207872.96599999999</v>
      </c>
      <c r="G36" s="68">
        <f t="shared" si="1"/>
        <v>221877.30600000001</v>
      </c>
      <c r="H36" s="68">
        <f t="shared" si="1"/>
        <v>237311.34700000001</v>
      </c>
      <c r="I36" s="68">
        <f t="shared" si="1"/>
        <v>253316.147</v>
      </c>
      <c r="J36" s="68">
        <f t="shared" si="1"/>
        <v>223209.65099999998</v>
      </c>
      <c r="K36" s="68">
        <f t="shared" si="1"/>
        <v>176742.27899999998</v>
      </c>
      <c r="L36" s="34"/>
    </row>
    <row r="37" spans="1:13" x14ac:dyDescent="0.25">
      <c r="B37" s="45"/>
      <c r="C37" s="58" t="s">
        <v>53</v>
      </c>
      <c r="D37" s="60" t="s">
        <v>54</v>
      </c>
      <c r="E37" s="68">
        <f>E35*30%</f>
        <v>43402.41</v>
      </c>
      <c r="F37" s="68">
        <f t="shared" ref="F37:K37" si="2">F35*30%</f>
        <v>89088.414000000004</v>
      </c>
      <c r="G37" s="68">
        <f t="shared" si="2"/>
        <v>95090.274000000005</v>
      </c>
      <c r="H37" s="68">
        <f t="shared" si="2"/>
        <v>101704.863</v>
      </c>
      <c r="I37" s="68">
        <f t="shared" si="2"/>
        <v>108564.06300000001</v>
      </c>
      <c r="J37" s="68">
        <f t="shared" si="2"/>
        <v>95661.278999999995</v>
      </c>
      <c r="K37" s="68">
        <f t="shared" si="2"/>
        <v>75746.690999999992</v>
      </c>
      <c r="L37" s="34"/>
      <c r="M37" s="30"/>
    </row>
    <row r="38" spans="1:13" x14ac:dyDescent="0.25">
      <c r="B38" s="7"/>
      <c r="C38" s="61">
        <v>3</v>
      </c>
      <c r="D38" s="62" t="s">
        <v>55</v>
      </c>
      <c r="E38" s="55">
        <f>E39+E40</f>
        <v>0</v>
      </c>
      <c r="F38" s="55">
        <f t="shared" ref="F38:K38" si="3">F39+F40</f>
        <v>0</v>
      </c>
      <c r="G38" s="55">
        <f t="shared" si="3"/>
        <v>0</v>
      </c>
      <c r="H38" s="55">
        <f t="shared" si="3"/>
        <v>0</v>
      </c>
      <c r="I38" s="55">
        <f t="shared" si="3"/>
        <v>0</v>
      </c>
      <c r="J38" s="55">
        <f t="shared" si="3"/>
        <v>0</v>
      </c>
      <c r="K38" s="55">
        <f t="shared" si="3"/>
        <v>0</v>
      </c>
      <c r="L38" s="34"/>
    </row>
    <row r="39" spans="1:13" x14ac:dyDescent="0.25">
      <c r="B39" s="45"/>
      <c r="C39" s="63" t="s">
        <v>56</v>
      </c>
      <c r="D39" s="60" t="s">
        <v>57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34"/>
    </row>
    <row r="40" spans="1:13" ht="13.95" customHeight="1" x14ac:dyDescent="0.25">
      <c r="B40" s="45"/>
      <c r="C40" s="63" t="s">
        <v>58</v>
      </c>
      <c r="D40" s="60" t="s">
        <v>59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34"/>
    </row>
    <row r="41" spans="1:13" x14ac:dyDescent="0.25">
      <c r="C41" s="44"/>
      <c r="D41" s="43"/>
      <c r="E41" s="31"/>
      <c r="F41" s="31"/>
      <c r="G41" s="31"/>
      <c r="H41" s="31"/>
      <c r="I41" s="31"/>
      <c r="J41" s="31"/>
      <c r="K41" s="31"/>
    </row>
    <row r="44" spans="1:13" x14ac:dyDescent="0.25">
      <c r="A44" s="1" t="s">
        <v>7</v>
      </c>
      <c r="B44" s="1"/>
      <c r="D44" s="1"/>
      <c r="E44" s="1"/>
    </row>
    <row r="45" spans="1:13" x14ac:dyDescent="0.25">
      <c r="A45" s="1" t="s">
        <v>9</v>
      </c>
    </row>
    <row r="46" spans="1:13" x14ac:dyDescent="0.25">
      <c r="A46" s="1" t="s">
        <v>10</v>
      </c>
    </row>
    <row r="47" spans="1:13" x14ac:dyDescent="0.25">
      <c r="A47" s="1" t="s">
        <v>20</v>
      </c>
    </row>
    <row r="48" spans="1:13" ht="15.6" x14ac:dyDescent="0.25">
      <c r="A48" s="1" t="s">
        <v>18</v>
      </c>
    </row>
  </sheetData>
  <mergeCells count="5">
    <mergeCell ref="B10:B11"/>
    <mergeCell ref="C10:C11"/>
    <mergeCell ref="D10:D11"/>
    <mergeCell ref="E10:E11"/>
    <mergeCell ref="A10:A2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2" fitToHeight="3" orientation="landscape" r:id="rId1"/>
  <headerFooter alignWithMargins="0"/>
  <ignoredErrors>
    <ignoredError sqref="C14 C16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40" sqref="D40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2</vt:lpstr>
      <vt:lpstr>Sheet1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Margit Tilk</cp:lastModifiedBy>
  <cp:lastPrinted>2016-07-21T07:46:53Z</cp:lastPrinted>
  <dcterms:created xsi:type="dcterms:W3CDTF">2008-10-09T12:25:50Z</dcterms:created>
  <dcterms:modified xsi:type="dcterms:W3CDTF">2023-03-08T10:17:03Z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