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ivo\Dropbox (Taalri Varahaldus)\JÄRELEVALVE - 2020\Narva-Joesuu-Hiiemetsa\05. Objektikaust\Vastuvotutoimingud\Finantsarvutus_Esitamiseks\"/>
    </mc:Choice>
  </mc:AlternateContent>
  <xr:revisionPtr revIDLastSave="0" documentId="13_ncr:1_{15B5ECD4-2DAC-475B-94C2-4BE30AE670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NANTS-T91" sheetId="1" r:id="rId1"/>
    <sheet name="MAKSUMV_T0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G43" i="1" l="1"/>
  <c r="G34" i="1"/>
  <c r="G27" i="1"/>
  <c r="J45" i="2" l="1"/>
  <c r="J35" i="2"/>
  <c r="J76" i="2"/>
  <c r="J66" i="2"/>
  <c r="J56" i="2"/>
  <c r="J25" i="2"/>
  <c r="J15" i="2"/>
  <c r="J18" i="2" l="1"/>
  <c r="G38" i="1" s="1"/>
  <c r="J19" i="2" l="1"/>
  <c r="G40" i="1" s="1"/>
  <c r="J16" i="2"/>
  <c r="G37" i="1" l="1"/>
  <c r="G33" i="1" s="1"/>
  <c r="J86" i="2"/>
  <c r="D21" i="1" l="1"/>
  <c r="G31" i="1" l="1"/>
  <c r="J31" i="1" s="1"/>
  <c r="G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Ants Jürjen</author>
  </authors>
  <commentList>
    <comment ref="G2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Ants Jürjen:</t>
        </r>
        <r>
          <rPr>
            <sz val="8"/>
            <color indexed="81"/>
            <rFont val="Tahoma"/>
            <family val="2"/>
            <charset val="186"/>
          </rPr>
          <t xml:space="preserve">
Mis selle ametlik nimi on?</t>
        </r>
      </text>
    </comment>
    <comment ref="I2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Ants Jürjen:</t>
        </r>
        <r>
          <rPr>
            <sz val="8"/>
            <color indexed="81"/>
            <rFont val="Tahoma"/>
            <family val="2"/>
            <charset val="186"/>
          </rPr>
          <t xml:space="preserve">
Mis selle ametlik nimi on?</t>
        </r>
      </text>
    </comment>
  </commentList>
</comments>
</file>

<file path=xl/sharedStrings.xml><?xml version="1.0" encoding="utf-8"?>
<sst xmlns="http://schemas.openxmlformats.org/spreadsheetml/2006/main" count="261" uniqueCount="101">
  <si>
    <t>FINANTSARVUTUSED</t>
  </si>
  <si>
    <t xml:space="preserve">Koht: </t>
  </si>
  <si>
    <t>Kuupäev:</t>
  </si>
  <si>
    <t>alljärgnevas:</t>
  </si>
  <si>
    <t>2. Tööde algus</t>
  </si>
  <si>
    <t xml:space="preserve">    Tööde lõpp</t>
  </si>
  <si>
    <t>3. Tehtud on järgmised põhilised tööd:</t>
  </si>
  <si>
    <t>Mulde laius</t>
  </si>
  <si>
    <t>Katte laius</t>
  </si>
  <si>
    <t xml:space="preserve">Katte pealmine kiht </t>
  </si>
  <si>
    <t>4. Tööde maksumus (käibemaksuta)</t>
  </si>
  <si>
    <t>4.1 Lepinguline maksumus</t>
  </si>
  <si>
    <t>€</t>
  </si>
  <si>
    <t>4.2  Ettenägemata tööde summa</t>
  </si>
  <si>
    <t>4.3 Maksumuse muutus seoses töömahtude muutusega</t>
  </si>
  <si>
    <t>s.h. suurenemine</t>
  </si>
  <si>
    <t>4.4 Tehtud tööde maksumus</t>
  </si>
  <si>
    <t>4.5 Maksumuse vähendamine mittekvaliteetse töö eest:</t>
  </si>
  <si>
    <t>s.h</t>
  </si>
  <si>
    <t>asfalt- ja mustsegu terakoostisest</t>
  </si>
  <si>
    <t>kattekihi jäävpoorsusest/tihendustegurist</t>
  </si>
  <si>
    <t>katte vuukidest</t>
  </si>
  <si>
    <t>kattekihi paksusest</t>
  </si>
  <si>
    <t>katte ebatasasusest</t>
  </si>
  <si>
    <t>kihistumistest jm</t>
  </si>
  <si>
    <t>kattes kasutatud segu kogustest</t>
  </si>
  <si>
    <t>asfalt- ja mustsegu bituumeni sisaldusest</t>
  </si>
  <si>
    <t>asfaltsegu filleri sisaldusest</t>
  </si>
  <si>
    <t>betooni survetugevusest</t>
  </si>
  <si>
    <t>betooni külmakindlusest</t>
  </si>
  <si>
    <t>stabiliseeritud kihi terakoostisest</t>
  </si>
  <si>
    <t>stabiliseeritud kihi paksusest</t>
  </si>
  <si>
    <t>5.3. Kinnipeetud summa väljamaksmine</t>
  </si>
  <si>
    <t>5.3.1. sh garantiikirja alusel makstakse välja</t>
  </si>
  <si>
    <t>Insener või tema volitatud isik</t>
  </si>
  <si>
    <t>Töövõtja või tema volitatud isik</t>
  </si>
  <si>
    <t xml:space="preserve">  (nimi)      (allkiri)</t>
  </si>
  <si>
    <t>Vastuvõtu akti lisa 2</t>
  </si>
  <si>
    <t>ÜKSIKUTE KATENDIKIHTIDE MAKSUMUSTE VÄHENDAMINE TÖÖDE TEOSTAJATE KAUPA</t>
  </si>
  <si>
    <t>Töö tegija</t>
  </si>
  <si>
    <t>Tee nr.,</t>
  </si>
  <si>
    <t>Paigaldatud katendikihid</t>
  </si>
  <si>
    <t xml:space="preserve">Mahaarva- </t>
  </si>
  <si>
    <t>nimetus,lõik,</t>
  </si>
  <si>
    <t xml:space="preserve">mine </t>
  </si>
  <si>
    <t>vastuvõtmise aasta</t>
  </si>
  <si>
    <t>km-ta</t>
  </si>
  <si>
    <t>Nimi,allkiri,kuupäev</t>
  </si>
  <si>
    <t>Märkus: alla kirjutavad kõik, kes alust või katet paigaldasid ja kellele tehti mahaarvamised</t>
  </si>
  <si>
    <t>Pikkus</t>
  </si>
  <si>
    <t>Vastuvõtu akti lisa 1</t>
  </si>
  <si>
    <t>Tee nr</t>
  </si>
  <si>
    <t>lõpp</t>
  </si>
  <si>
    <t>algus</t>
  </si>
  <si>
    <t>Paksus (cm)</t>
  </si>
  <si>
    <t>4.6 Töövõtjale kuulub tasumisele (p.4.4 - p.4.5)</t>
  </si>
  <si>
    <t>Nimetus</t>
  </si>
  <si>
    <t>Katte alumine kiht 1</t>
  </si>
  <si>
    <t>Katte alumine kiht 2</t>
  </si>
  <si>
    <r>
      <t xml:space="preserve">Ehitatud (remonditud) </t>
    </r>
    <r>
      <rPr>
        <b/>
        <sz val="10"/>
        <rFont val="Arial"/>
        <family val="2"/>
        <charset val="186"/>
      </rPr>
      <t>teelõigu</t>
    </r>
    <r>
      <rPr>
        <sz val="10"/>
        <rFont val="Arial"/>
        <family val="2"/>
        <charset val="186"/>
      </rPr>
      <t xml:space="preserve"> põhinäitajad on järgmised:</t>
    </r>
  </si>
  <si>
    <t>EUR</t>
  </si>
  <si>
    <t>Katte jäävpoorsus/tihendustegur</t>
  </si>
  <si>
    <t>Vuugi tihendustegur</t>
  </si>
  <si>
    <t>AC16surf</t>
  </si>
  <si>
    <t>Tasasus (IRI)</t>
  </si>
  <si>
    <t>Katte paksus</t>
  </si>
  <si>
    <t>Asfaltsegu deformatsioonikindlus</t>
  </si>
  <si>
    <t>Asfaltsegu kulumiskindlus</t>
  </si>
  <si>
    <t>Kattes kasutatud segu kogus</t>
  </si>
  <si>
    <t>Riivo Juhansoo /Allkirjastatud digitaalselt/</t>
  </si>
  <si>
    <t>/Kuupäev digitaalsest allkirjast/</t>
  </si>
  <si>
    <t>Riivo Juhansoo</t>
  </si>
  <si>
    <t>/Allkirjastatud digitaalselt/</t>
  </si>
  <si>
    <t>5.3.2. Garantiiaja lõpp</t>
  </si>
  <si>
    <t>kuupäev vastavalt Vastuvõtuaktile</t>
  </si>
  <si>
    <t>järgsed tööd ja esitanud need tellijale vastuvõtmiseks.</t>
  </si>
  <si>
    <t>Muutuv</t>
  </si>
  <si>
    <t>Karbonaatanalüüs</t>
  </si>
  <si>
    <t>asfaltsegu deformatsioonikindlusest</t>
  </si>
  <si>
    <t>asfaltsegu kulumiskindlusest</t>
  </si>
  <si>
    <t>11.05.2020.a</t>
  </si>
  <si>
    <t>AC8surf</t>
  </si>
  <si>
    <t>AC20base</t>
  </si>
  <si>
    <t>Dmitry Suslov /Allkirjastatud digitaalselt/</t>
  </si>
  <si>
    <t>Dmitry Suslov</t>
  </si>
  <si>
    <t xml:space="preserve">Omanikujärelevalve esindaja Riivo Juhansoo ja töövõtja esindaja Dmitry Suslov koostasid käesoleva arvutuse </t>
  </si>
  <si>
    <t>1. Osaühing N&amp;V on teinud  2020.a. töövõtulepingu "riigimaantee 91 Narva - Narva-Jõesuu - Hiiemetsa km 6,896 - 11,588 taastusremont "</t>
  </si>
  <si>
    <t>08.10.2020.a.</t>
  </si>
  <si>
    <t>OBJEKT A riigimaantee 91 Narva - Narva-Jõesuu - Hiiemetsa km 6,896 - 11,588 taastusremont</t>
  </si>
  <si>
    <t>4 ja 5 cm</t>
  </si>
  <si>
    <t>ok</t>
  </si>
  <si>
    <t>Terakoostis ja bituumen (AC 8 surf 4.50m 62.00€)</t>
  </si>
  <si>
    <t>Terakoostis ja bituumen (AC 8 surf 4.50m 14.50€/m)</t>
  </si>
  <si>
    <t>Terakoostis ja bituumen (AC 20 base 9.00m 9.40€ m)</t>
  </si>
  <si>
    <t>Terakoostis ja bituumen (AC 20 base 4.50m 8.90€ m)</t>
  </si>
  <si>
    <t>Terakoostis ja bituumen (AC 20 base 4.50m 8.50€)</t>
  </si>
  <si>
    <t>Terakoostis ja bituumen (AC 16 surf 4.50m 7.00€)</t>
  </si>
  <si>
    <t>Terakoostis ja bituumen (AC 16 surf 3.00m 10.20€)</t>
  </si>
  <si>
    <t xml:space="preserve">       vähenemine (tööd)</t>
  </si>
  <si>
    <t xml:space="preserve">       vähenemine (BHK)</t>
  </si>
  <si>
    <t>17.12.2020.a.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</si>
</sst>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2" xfId="0" applyFont="1" applyBorder="1"/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0" xfId="0" applyBorder="1"/>
    <xf numFmtId="0" fontId="0" fillId="0" borderId="2" xfId="0" applyBorder="1"/>
    <xf numFmtId="0" fontId="2" fillId="0" borderId="20" xfId="0" applyFont="1" applyBorder="1"/>
    <xf numFmtId="0" fontId="0" fillId="0" borderId="21" xfId="0" applyBorder="1"/>
    <xf numFmtId="0" fontId="2" fillId="2" borderId="0" xfId="0" applyFont="1" applyFill="1"/>
    <xf numFmtId="0" fontId="0" fillId="2" borderId="0" xfId="0" applyFill="1"/>
    <xf numFmtId="0" fontId="2" fillId="3" borderId="1" xfId="0" applyFont="1" applyFill="1" applyBorder="1"/>
    <xf numFmtId="0" fontId="2" fillId="3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4" borderId="0" xfId="0" applyFont="1" applyFill="1"/>
    <xf numFmtId="0" fontId="2" fillId="5" borderId="0" xfId="0" applyFont="1" applyFill="1"/>
    <xf numFmtId="4" fontId="2" fillId="4" borderId="1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0" xfId="0" applyFont="1" applyFill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Fill="1" applyBorder="1"/>
    <xf numFmtId="2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Protection="1"/>
    <xf numFmtId="2" fontId="0" fillId="0" borderId="1" xfId="0" applyNumberFormat="1" applyFill="1" applyBorder="1"/>
    <xf numFmtId="2" fontId="2" fillId="3" borderId="1" xfId="0" applyNumberFormat="1" applyFont="1" applyFill="1" applyBorder="1"/>
    <xf numFmtId="0" fontId="2" fillId="2" borderId="1" xfId="0" applyFont="1" applyFill="1" applyBorder="1"/>
    <xf numFmtId="4" fontId="2" fillId="2" borderId="0" xfId="0" applyNumberFormat="1" applyFont="1" applyFill="1" applyAlignment="1">
      <alignment horizontal="right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4" fontId="2" fillId="0" borderId="1" xfId="0" applyNumberFormat="1" applyFont="1" applyBorder="1"/>
    <xf numFmtId="2" fontId="2" fillId="5" borderId="1" xfId="0" applyNumberFormat="1" applyFont="1" applyFill="1" applyBorder="1"/>
    <xf numFmtId="0" fontId="0" fillId="0" borderId="5" xfId="0" applyBorder="1" applyAlignment="1">
      <alignment horizontal="center"/>
    </xf>
    <xf numFmtId="0" fontId="1" fillId="0" borderId="1" xfId="0" applyFont="1" applyFill="1" applyBorder="1" applyProtection="1"/>
    <xf numFmtId="0" fontId="1" fillId="0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4" fontId="9" fillId="2" borderId="1" xfId="0" applyNumberFormat="1" applyFon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2" fontId="6" fillId="0" borderId="1" xfId="0" applyNumberFormat="1" applyFont="1" applyFill="1" applyBorder="1" applyProtection="1"/>
    <xf numFmtId="2" fontId="0" fillId="0" borderId="1" xfId="0" applyNumberFormat="1" applyFill="1" applyBorder="1" applyProtection="1"/>
    <xf numFmtId="2" fontId="6" fillId="2" borderId="1" xfId="0" applyNumberFormat="1" applyFont="1" applyFill="1" applyBorder="1"/>
    <xf numFmtId="2" fontId="2" fillId="0" borderId="0" xfId="0" applyNumberFormat="1" applyFont="1" applyFill="1" applyBorder="1"/>
    <xf numFmtId="14" fontId="2" fillId="2" borderId="0" xfId="0" applyNumberFormat="1" applyFont="1" applyFill="1" applyAlignment="1">
      <alignment horizontal="center"/>
    </xf>
    <xf numFmtId="0" fontId="0" fillId="0" borderId="13" xfId="0" applyFill="1" applyBorder="1"/>
    <xf numFmtId="0" fontId="0" fillId="0" borderId="9" xfId="0" applyFill="1" applyBorder="1"/>
    <xf numFmtId="2" fontId="0" fillId="0" borderId="13" xfId="0" applyNumberFormat="1" applyFill="1" applyBorder="1"/>
    <xf numFmtId="0" fontId="0" fillId="2" borderId="18" xfId="0" applyFill="1" applyBorder="1"/>
    <xf numFmtId="0" fontId="1" fillId="2" borderId="19" xfId="0" applyFont="1" applyFill="1" applyBorder="1"/>
    <xf numFmtId="2" fontId="0" fillId="2" borderId="18" xfId="0" applyNumberFormat="1" applyFill="1" applyBorder="1"/>
    <xf numFmtId="0" fontId="2" fillId="2" borderId="18" xfId="0" applyFont="1" applyFill="1" applyBorder="1" applyProtection="1"/>
    <xf numFmtId="0" fontId="2" fillId="2" borderId="19" xfId="0" applyFont="1" applyFill="1" applyBorder="1"/>
    <xf numFmtId="2" fontId="0" fillId="2" borderId="1" xfId="0" applyNumberFormat="1" applyFill="1" applyBorder="1" applyProtection="1"/>
    <xf numFmtId="2" fontId="2" fillId="3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2" fontId="6" fillId="0" borderId="1" xfId="0" applyNumberFormat="1" applyFont="1" applyFill="1" applyBorder="1"/>
    <xf numFmtId="0" fontId="2" fillId="2" borderId="0" xfId="0" applyFont="1" applyFill="1" applyAlignment="1">
      <alignment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0" xfId="0" applyFont="1" applyFill="1" applyAlignment="1">
      <alignment horizontal="left" wrapText="1"/>
    </xf>
    <xf numFmtId="0" fontId="1" fillId="6" borderId="0" xfId="0" applyFont="1" applyFill="1"/>
    <xf numFmtId="0" fontId="2" fillId="6" borderId="0" xfId="0" applyFont="1" applyFill="1"/>
    <xf numFmtId="0" fontId="0" fillId="6" borderId="0" xfId="0" applyFill="1"/>
    <xf numFmtId="0" fontId="9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A25" zoomScale="140" zoomScaleNormal="140" workbookViewId="0">
      <selection activeCell="G31" sqref="G31"/>
    </sheetView>
  </sheetViews>
  <sheetFormatPr defaultRowHeight="13.2" x14ac:dyDescent="0.25"/>
  <cols>
    <col min="1" max="1" width="7.88671875" customWidth="1"/>
    <col min="2" max="2" width="8.88671875" customWidth="1"/>
    <col min="3" max="3" width="8.6640625" customWidth="1"/>
    <col min="4" max="4" width="8.33203125" customWidth="1"/>
    <col min="5" max="6" width="7.6640625" customWidth="1"/>
    <col min="7" max="7" width="14.88671875" bestFit="1" customWidth="1"/>
    <col min="8" max="8" width="17" bestFit="1" customWidth="1"/>
    <col min="9" max="9" width="10.88671875" customWidth="1"/>
  </cols>
  <sheetData>
    <row r="1" spans="1:12" x14ac:dyDescent="0.25">
      <c r="A1" s="1" t="s">
        <v>0</v>
      </c>
      <c r="G1" s="2"/>
      <c r="H1" s="5" t="s">
        <v>50</v>
      </c>
      <c r="J1" s="37"/>
      <c r="K1" s="42"/>
      <c r="L1" s="42"/>
    </row>
    <row r="2" spans="1:12" x14ac:dyDescent="0.25">
      <c r="A2" s="3"/>
      <c r="B2" s="3"/>
      <c r="C2" s="3"/>
      <c r="D2" s="3"/>
      <c r="E2" s="3"/>
      <c r="F2" s="3"/>
      <c r="G2" s="3"/>
      <c r="H2" s="3"/>
    </row>
    <row r="3" spans="1:12" x14ac:dyDescent="0.25">
      <c r="A3" s="3" t="s">
        <v>1</v>
      </c>
      <c r="B3" s="3"/>
      <c r="C3" s="3"/>
      <c r="D3" s="3"/>
      <c r="E3" s="3"/>
      <c r="F3" s="3"/>
      <c r="G3" s="3" t="s">
        <v>2</v>
      </c>
      <c r="H3" s="71" t="s">
        <v>100</v>
      </c>
      <c r="I3" s="1"/>
    </row>
    <row r="4" spans="1:12" x14ac:dyDescent="0.25">
      <c r="A4" s="3"/>
      <c r="B4" s="3"/>
      <c r="C4" s="3"/>
      <c r="D4" s="3"/>
      <c r="E4" s="3"/>
      <c r="F4" s="3"/>
      <c r="G4" s="3"/>
      <c r="H4" s="3"/>
      <c r="I4" s="1"/>
    </row>
    <row r="5" spans="1:12" x14ac:dyDescent="0.25">
      <c r="A5" s="3" t="s">
        <v>85</v>
      </c>
      <c r="B5" s="3"/>
      <c r="C5" s="3"/>
      <c r="D5" s="3"/>
      <c r="E5" s="3"/>
      <c r="F5" s="3"/>
      <c r="G5" s="3"/>
      <c r="H5" s="3"/>
      <c r="I5" s="1"/>
    </row>
    <row r="6" spans="1:12" x14ac:dyDescent="0.25">
      <c r="A6" s="3" t="s">
        <v>3</v>
      </c>
      <c r="B6" s="3"/>
      <c r="C6" s="3"/>
      <c r="D6" s="3"/>
      <c r="E6" s="3"/>
      <c r="F6" s="3"/>
      <c r="G6" s="3"/>
      <c r="H6" s="3"/>
      <c r="I6" s="1"/>
    </row>
    <row r="7" spans="1:12" x14ac:dyDescent="0.25">
      <c r="A7" s="3"/>
      <c r="B7" s="3"/>
      <c r="C7" s="3"/>
      <c r="D7" s="3"/>
      <c r="E7" s="3"/>
      <c r="F7" s="3"/>
      <c r="G7" s="3"/>
      <c r="H7" s="3"/>
      <c r="I7" s="1"/>
    </row>
    <row r="8" spans="1:12" s="97" customFormat="1" ht="25.95" customHeight="1" x14ac:dyDescent="0.25">
      <c r="A8" s="94" t="s">
        <v>86</v>
      </c>
      <c r="B8" s="94"/>
      <c r="C8" s="94"/>
      <c r="D8" s="94"/>
      <c r="E8" s="94"/>
      <c r="F8" s="94"/>
      <c r="G8" s="94"/>
      <c r="H8" s="94"/>
      <c r="I8" s="95"/>
      <c r="J8" s="96"/>
    </row>
    <row r="9" spans="1:12" s="97" customFormat="1" x14ac:dyDescent="0.25">
      <c r="A9" s="96" t="s">
        <v>75</v>
      </c>
      <c r="B9" s="96"/>
      <c r="C9" s="96"/>
      <c r="D9" s="96"/>
      <c r="E9" s="96"/>
      <c r="F9" s="96"/>
      <c r="G9" s="96"/>
      <c r="H9" s="96"/>
      <c r="I9" s="95"/>
    </row>
    <row r="10" spans="1:12" s="97" customFormat="1" ht="19.5" customHeight="1" x14ac:dyDescent="0.25">
      <c r="A10" s="96"/>
      <c r="B10" s="96"/>
      <c r="C10" s="96"/>
      <c r="D10" s="96"/>
      <c r="E10" s="96"/>
      <c r="F10" s="96"/>
      <c r="G10" s="96"/>
      <c r="H10" s="96"/>
      <c r="I10" s="95"/>
    </row>
    <row r="11" spans="1:12" s="97" customFormat="1" ht="19.5" customHeight="1" x14ac:dyDescent="0.25">
      <c r="A11" s="96"/>
      <c r="B11" s="96"/>
      <c r="C11" s="96"/>
      <c r="D11" s="96"/>
      <c r="E11" s="96"/>
      <c r="F11" s="96"/>
      <c r="G11" s="96"/>
      <c r="H11" s="96"/>
      <c r="I11" s="95"/>
    </row>
    <row r="12" spans="1:12" s="97" customFormat="1" x14ac:dyDescent="0.25">
      <c r="A12" s="96" t="s">
        <v>4</v>
      </c>
      <c r="B12" s="96"/>
      <c r="C12" s="96"/>
      <c r="D12" s="96"/>
      <c r="E12" s="96"/>
      <c r="F12" s="96" t="s">
        <v>80</v>
      </c>
      <c r="G12" s="96"/>
      <c r="H12" s="96"/>
    </row>
    <row r="13" spans="1:12" s="97" customFormat="1" x14ac:dyDescent="0.25">
      <c r="A13" s="96" t="s">
        <v>5</v>
      </c>
      <c r="B13" s="96"/>
      <c r="C13" s="96"/>
      <c r="D13" s="96"/>
      <c r="E13" s="96"/>
      <c r="F13" s="98" t="s">
        <v>87</v>
      </c>
      <c r="G13" s="96"/>
      <c r="H13" s="96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1"/>
    </row>
    <row r="15" spans="1:12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L15" s="42"/>
    </row>
    <row r="16" spans="1:12" x14ac:dyDescent="0.25">
      <c r="A16" s="3"/>
      <c r="B16" s="3"/>
      <c r="C16" s="3"/>
      <c r="D16" s="3"/>
      <c r="E16" s="3"/>
      <c r="F16" s="3"/>
      <c r="G16" s="4"/>
      <c r="H16" s="3"/>
      <c r="I16" s="1"/>
    </row>
    <row r="17" spans="1:12" s="42" customFormat="1" ht="19.5" customHeight="1" x14ac:dyDescent="0.25">
      <c r="A17" s="37" t="s">
        <v>88</v>
      </c>
      <c r="B17" s="37"/>
      <c r="C17" s="37"/>
      <c r="D17" s="37"/>
      <c r="E17" s="37"/>
      <c r="F17" s="37"/>
      <c r="G17" s="37"/>
      <c r="H17" s="37"/>
      <c r="I17" s="60"/>
    </row>
    <row r="18" spans="1:12" x14ac:dyDescent="0.25">
      <c r="A18" s="3" t="s">
        <v>59</v>
      </c>
      <c r="B18" s="3"/>
      <c r="C18" s="3"/>
      <c r="D18" s="3"/>
      <c r="E18" s="3"/>
      <c r="F18" s="3"/>
      <c r="G18" s="3"/>
      <c r="H18" s="3"/>
      <c r="I18" s="1"/>
    </row>
    <row r="19" spans="1:12" x14ac:dyDescent="0.25">
      <c r="A19" s="88" t="s">
        <v>51</v>
      </c>
      <c r="B19" s="88" t="s">
        <v>53</v>
      </c>
      <c r="C19" s="88" t="s">
        <v>52</v>
      </c>
      <c r="D19" s="88" t="s">
        <v>49</v>
      </c>
      <c r="E19" s="88" t="s">
        <v>7</v>
      </c>
      <c r="F19" s="88" t="s">
        <v>8</v>
      </c>
      <c r="G19" s="85" t="s">
        <v>9</v>
      </c>
      <c r="H19" s="86"/>
      <c r="I19" s="85" t="s">
        <v>57</v>
      </c>
      <c r="J19" s="86"/>
      <c r="K19" s="85" t="s">
        <v>58</v>
      </c>
      <c r="L19" s="87"/>
    </row>
    <row r="20" spans="1:12" ht="26.4" x14ac:dyDescent="0.25">
      <c r="A20" s="89"/>
      <c r="B20" s="89"/>
      <c r="C20" s="89"/>
      <c r="D20" s="89"/>
      <c r="E20" s="89"/>
      <c r="F20" s="89"/>
      <c r="G20" s="41" t="s">
        <v>56</v>
      </c>
      <c r="H20" s="36" t="s">
        <v>54</v>
      </c>
      <c r="I20" s="41" t="s">
        <v>56</v>
      </c>
      <c r="J20" s="36" t="s">
        <v>54</v>
      </c>
      <c r="K20" s="41" t="s">
        <v>56</v>
      </c>
      <c r="L20" s="36" t="s">
        <v>54</v>
      </c>
    </row>
    <row r="21" spans="1:12" x14ac:dyDescent="0.25">
      <c r="A21" s="35">
        <v>91</v>
      </c>
      <c r="B21" s="35">
        <v>6.8959999999999999</v>
      </c>
      <c r="C21" s="35">
        <v>11.587999999999999</v>
      </c>
      <c r="D21" s="35">
        <f>C21-B21</f>
        <v>4.6919999999999993</v>
      </c>
      <c r="E21" s="51" t="s">
        <v>76</v>
      </c>
      <c r="F21" s="51" t="s">
        <v>76</v>
      </c>
      <c r="G21" s="51" t="s">
        <v>63</v>
      </c>
      <c r="H21" s="81" t="s">
        <v>89</v>
      </c>
      <c r="I21" s="35"/>
      <c r="J21" s="51"/>
      <c r="K21" s="35"/>
      <c r="L21" s="35"/>
    </row>
    <row r="22" spans="1:12" x14ac:dyDescent="0.25">
      <c r="A22" s="3"/>
      <c r="B22" s="3"/>
      <c r="C22" s="3"/>
      <c r="D22" s="3"/>
      <c r="E22" s="3"/>
      <c r="F22" s="3"/>
      <c r="G22" s="3"/>
      <c r="H22" s="5"/>
    </row>
    <row r="23" spans="1:12" s="42" customFormat="1" x14ac:dyDescent="0.25">
      <c r="A23" s="46"/>
      <c r="B23" s="46"/>
      <c r="C23" s="46"/>
      <c r="D23" s="46"/>
      <c r="E23" s="70"/>
      <c r="F23" s="70"/>
      <c r="G23" s="70"/>
      <c r="H23" s="70"/>
      <c r="I23" s="46"/>
      <c r="J23" s="70"/>
      <c r="K23" s="46"/>
      <c r="L23" s="46"/>
    </row>
    <row r="24" spans="1:12" x14ac:dyDescent="0.25">
      <c r="A24" s="3" t="s">
        <v>10</v>
      </c>
      <c r="B24" s="3"/>
      <c r="C24" s="3"/>
      <c r="D24" s="3"/>
      <c r="E24" s="3"/>
      <c r="F24" s="3"/>
      <c r="G24" s="4"/>
      <c r="H24" s="3"/>
      <c r="I24" s="1"/>
    </row>
    <row r="25" spans="1:12" x14ac:dyDescent="0.25">
      <c r="A25" s="3" t="s">
        <v>11</v>
      </c>
      <c r="B25" s="3"/>
      <c r="C25" s="3"/>
      <c r="D25" s="3"/>
      <c r="E25" s="3"/>
      <c r="F25" s="3"/>
      <c r="G25" s="64">
        <v>1548176.1</v>
      </c>
      <c r="H25" s="3" t="s">
        <v>12</v>
      </c>
      <c r="I25" s="1"/>
    </row>
    <row r="26" spans="1:12" x14ac:dyDescent="0.25">
      <c r="A26" s="3" t="s">
        <v>13</v>
      </c>
      <c r="B26" s="3"/>
      <c r="C26" s="3"/>
      <c r="D26" s="3"/>
      <c r="E26" s="3"/>
      <c r="F26" s="3"/>
      <c r="G26" s="56">
        <v>154817.60999999999</v>
      </c>
      <c r="H26" s="3" t="s">
        <v>12</v>
      </c>
      <c r="I26" s="1"/>
    </row>
    <row r="27" spans="1:12" x14ac:dyDescent="0.25">
      <c r="A27" s="3" t="s">
        <v>14</v>
      </c>
      <c r="B27" s="3"/>
      <c r="C27" s="3"/>
      <c r="D27" s="3"/>
      <c r="E27" s="3"/>
      <c r="F27" s="3"/>
      <c r="G27" s="6">
        <f>G28+G29+G30</f>
        <v>16916.44999999999</v>
      </c>
      <c r="H27" s="3" t="s">
        <v>12</v>
      </c>
      <c r="I27" s="1"/>
    </row>
    <row r="28" spans="1:12" x14ac:dyDescent="0.25">
      <c r="A28" s="3"/>
      <c r="B28" s="3" t="s">
        <v>15</v>
      </c>
      <c r="C28" s="3"/>
      <c r="D28" s="3"/>
      <c r="E28" s="3"/>
      <c r="F28" s="3"/>
      <c r="G28" s="52">
        <v>238522.96</v>
      </c>
      <c r="H28" s="3" t="s">
        <v>12</v>
      </c>
      <c r="I28" s="1"/>
    </row>
    <row r="29" spans="1:12" x14ac:dyDescent="0.25">
      <c r="A29" s="3"/>
      <c r="B29" s="3" t="s">
        <v>98</v>
      </c>
      <c r="C29" s="3"/>
      <c r="D29" s="3"/>
      <c r="E29" s="3"/>
      <c r="F29" s="3"/>
      <c r="G29" s="52">
        <v>-211807.63</v>
      </c>
      <c r="H29" s="3" t="s">
        <v>12</v>
      </c>
      <c r="I29" s="61">
        <v>-3951.62</v>
      </c>
      <c r="J29" s="62">
        <v>-207856.01</v>
      </c>
    </row>
    <row r="30" spans="1:12" x14ac:dyDescent="0.25">
      <c r="A30" s="3"/>
      <c r="B30" s="3" t="s">
        <v>99</v>
      </c>
      <c r="C30" s="3"/>
      <c r="D30" s="3"/>
      <c r="E30" s="3"/>
      <c r="F30" s="3"/>
      <c r="G30" s="52">
        <v>-9798.8799999999992</v>
      </c>
      <c r="H30" s="3"/>
      <c r="I30" s="61"/>
      <c r="J30" s="62"/>
    </row>
    <row r="31" spans="1:12" x14ac:dyDescent="0.25">
      <c r="A31" s="39" t="s">
        <v>16</v>
      </c>
      <c r="B31" s="39"/>
      <c r="C31" s="39"/>
      <c r="D31" s="39"/>
      <c r="E31" s="39"/>
      <c r="F31" s="39"/>
      <c r="G31" s="57">
        <f>G25+G27</f>
        <v>1565092.55</v>
      </c>
      <c r="H31" s="3" t="s">
        <v>12</v>
      </c>
      <c r="I31" s="61">
        <v>998769.30799999996</v>
      </c>
      <c r="J31" s="63">
        <f>G31-I31</f>
        <v>566323.24200000009</v>
      </c>
      <c r="K31" s="42"/>
      <c r="L31" s="42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1"/>
    </row>
    <row r="33" spans="1:9" x14ac:dyDescent="0.25">
      <c r="A33" s="39" t="s">
        <v>17</v>
      </c>
      <c r="B33" s="39"/>
      <c r="C33" s="39"/>
      <c r="D33" s="39"/>
      <c r="E33" s="39"/>
      <c r="F33" s="39"/>
      <c r="G33" s="57">
        <f>ROUND(SUM(G34:G48),2)</f>
        <v>82914.460000000006</v>
      </c>
      <c r="H33" s="3" t="s">
        <v>12</v>
      </c>
    </row>
    <row r="34" spans="1:9" x14ac:dyDescent="0.25">
      <c r="A34" s="7" t="s">
        <v>18</v>
      </c>
      <c r="B34" s="3" t="s">
        <v>19</v>
      </c>
      <c r="C34" s="3"/>
      <c r="D34" s="3"/>
      <c r="E34" s="3"/>
      <c r="F34" s="3"/>
      <c r="G34" s="54">
        <f>MAKSUMV_T01!E15+MAKSUMV_T01!E25+MAKSUMV_T01!E35+MAKSUMV_T01!E45+MAKSUMV_T01!E56+MAKSUMV_T01!E66+MAKSUMV_T01!E76</f>
        <v>63442.109335000001</v>
      </c>
      <c r="H34" s="3" t="s">
        <v>12</v>
      </c>
      <c r="I34" s="1"/>
    </row>
    <row r="35" spans="1:9" x14ac:dyDescent="0.25">
      <c r="A35" s="7"/>
      <c r="B35" s="3" t="s">
        <v>78</v>
      </c>
      <c r="C35" s="3"/>
      <c r="D35" s="3"/>
      <c r="E35" s="3"/>
      <c r="F35" s="3"/>
      <c r="G35" s="54">
        <v>0</v>
      </c>
      <c r="H35" s="3" t="s">
        <v>12</v>
      </c>
      <c r="I35" s="1"/>
    </row>
    <row r="36" spans="1:9" x14ac:dyDescent="0.25">
      <c r="A36" s="7"/>
      <c r="B36" s="3" t="s">
        <v>79</v>
      </c>
      <c r="C36" s="3"/>
      <c r="D36" s="3"/>
      <c r="E36" s="3"/>
      <c r="F36" s="3"/>
      <c r="G36" s="54">
        <v>0</v>
      </c>
      <c r="H36" s="3" t="s">
        <v>12</v>
      </c>
      <c r="I36" s="1"/>
    </row>
    <row r="37" spans="1:9" x14ac:dyDescent="0.25">
      <c r="A37" s="8"/>
      <c r="B37" s="37" t="s">
        <v>20</v>
      </c>
      <c r="C37" s="37"/>
      <c r="D37" s="37"/>
      <c r="E37" s="37"/>
      <c r="F37" s="3"/>
      <c r="G37" s="54">
        <f>MAKSUMV_T01!J16</f>
        <v>12517.999200000024</v>
      </c>
      <c r="H37" s="3" t="s">
        <v>12</v>
      </c>
      <c r="I37" s="1"/>
    </row>
    <row r="38" spans="1:9" x14ac:dyDescent="0.25">
      <c r="A38" s="8"/>
      <c r="B38" s="37" t="s">
        <v>21</v>
      </c>
      <c r="C38" s="37"/>
      <c r="D38" s="37"/>
      <c r="E38" s="37"/>
      <c r="F38" s="3"/>
      <c r="G38" s="54">
        <f>MAKSUMV_T01!J18</f>
        <v>2704.4209499999797</v>
      </c>
      <c r="H38" s="3" t="s">
        <v>12</v>
      </c>
      <c r="I38" s="1"/>
    </row>
    <row r="39" spans="1:9" x14ac:dyDescent="0.25">
      <c r="A39" s="8"/>
      <c r="B39" s="37" t="s">
        <v>22</v>
      </c>
      <c r="C39" s="37"/>
      <c r="D39" s="37"/>
      <c r="E39" s="37"/>
      <c r="F39" s="3"/>
      <c r="G39" s="54">
        <v>0</v>
      </c>
      <c r="H39" s="3" t="s">
        <v>12</v>
      </c>
      <c r="I39" s="1"/>
    </row>
    <row r="40" spans="1:9" x14ac:dyDescent="0.25">
      <c r="A40" s="8"/>
      <c r="B40" s="37" t="s">
        <v>23</v>
      </c>
      <c r="C40" s="37"/>
      <c r="D40" s="37"/>
      <c r="E40" s="37"/>
      <c r="F40" s="3"/>
      <c r="G40" s="54">
        <f>MAKSUMV_T01!J19</f>
        <v>1430.98</v>
      </c>
      <c r="H40" s="3" t="s">
        <v>12</v>
      </c>
      <c r="I40" s="1"/>
    </row>
    <row r="41" spans="1:9" x14ac:dyDescent="0.25">
      <c r="A41" s="8"/>
      <c r="B41" s="37" t="s">
        <v>24</v>
      </c>
      <c r="C41" s="37"/>
      <c r="D41" s="37"/>
      <c r="E41" s="37"/>
      <c r="F41" s="3"/>
      <c r="G41" s="6"/>
      <c r="H41" s="3" t="s">
        <v>12</v>
      </c>
      <c r="I41" s="1"/>
    </row>
    <row r="42" spans="1:9" x14ac:dyDescent="0.25">
      <c r="A42" s="8"/>
      <c r="B42" s="37" t="s">
        <v>25</v>
      </c>
      <c r="C42" s="37"/>
      <c r="D42" s="37"/>
      <c r="E42" s="37"/>
      <c r="F42" s="3"/>
      <c r="G42" s="6"/>
      <c r="H42" s="3" t="s">
        <v>12</v>
      </c>
      <c r="I42" s="1"/>
    </row>
    <row r="43" spans="1:9" x14ac:dyDescent="0.25">
      <c r="A43" s="8"/>
      <c r="B43" s="37" t="s">
        <v>26</v>
      </c>
      <c r="C43" s="37"/>
      <c r="D43" s="37"/>
      <c r="E43" s="37"/>
      <c r="F43" s="3"/>
      <c r="G43" s="6">
        <f>MAKSUMV_T01!F15+MAKSUMV_T01!F25+MAKSUMV_T01!F35+MAKSUMV_T01!F45+MAKSUMV_T01!F56+MAKSUMV_T01!F66+MAKSUMV_T01!F76</f>
        <v>2818.9519999999998</v>
      </c>
      <c r="H43" s="3" t="s">
        <v>12</v>
      </c>
      <c r="I43" s="1"/>
    </row>
    <row r="44" spans="1:9" x14ac:dyDescent="0.25">
      <c r="A44" s="8"/>
      <c r="B44" s="37" t="s">
        <v>27</v>
      </c>
      <c r="C44" s="37"/>
      <c r="D44" s="37"/>
      <c r="E44" s="37"/>
      <c r="F44" s="3"/>
      <c r="G44" s="6"/>
      <c r="H44" s="3" t="s">
        <v>12</v>
      </c>
      <c r="I44" s="1"/>
    </row>
    <row r="45" spans="1:9" x14ac:dyDescent="0.25">
      <c r="A45" s="8"/>
      <c r="B45" s="37" t="s">
        <v>28</v>
      </c>
      <c r="C45" s="37"/>
      <c r="D45" s="37"/>
      <c r="E45" s="37"/>
      <c r="F45" s="3"/>
      <c r="G45" s="6"/>
      <c r="H45" s="3" t="s">
        <v>12</v>
      </c>
      <c r="I45" s="1"/>
    </row>
    <row r="46" spans="1:9" x14ac:dyDescent="0.25">
      <c r="A46" s="8"/>
      <c r="B46" s="37" t="s">
        <v>29</v>
      </c>
      <c r="C46" s="37"/>
      <c r="D46" s="37"/>
      <c r="E46" s="37"/>
      <c r="F46" s="3"/>
      <c r="G46" s="6"/>
      <c r="H46" s="3" t="s">
        <v>12</v>
      </c>
      <c r="I46" s="1"/>
    </row>
    <row r="47" spans="1:9" x14ac:dyDescent="0.25">
      <c r="A47" s="8"/>
      <c r="B47" s="37" t="s">
        <v>30</v>
      </c>
      <c r="C47" s="37"/>
      <c r="D47" s="37"/>
      <c r="E47" s="37"/>
      <c r="F47" s="3"/>
      <c r="G47" s="6"/>
      <c r="H47" s="3" t="s">
        <v>12</v>
      </c>
      <c r="I47" s="1"/>
    </row>
    <row r="48" spans="1:9" x14ac:dyDescent="0.25">
      <c r="A48" s="8"/>
      <c r="B48" s="37" t="s">
        <v>31</v>
      </c>
      <c r="C48" s="37"/>
      <c r="D48" s="37"/>
      <c r="E48" s="37"/>
      <c r="F48" s="3"/>
      <c r="G48" s="6"/>
      <c r="H48" s="3" t="s">
        <v>12</v>
      </c>
      <c r="I48" s="1"/>
    </row>
    <row r="49" spans="1:12" x14ac:dyDescent="0.25">
      <c r="A49" s="3"/>
      <c r="B49" s="3"/>
      <c r="C49" s="3"/>
      <c r="D49" s="3"/>
      <c r="E49" s="3"/>
      <c r="F49" s="3"/>
      <c r="G49" s="9"/>
      <c r="H49" s="3"/>
      <c r="I49" s="1"/>
    </row>
    <row r="50" spans="1:12" x14ac:dyDescent="0.25">
      <c r="A50" s="39" t="s">
        <v>55</v>
      </c>
      <c r="B50" s="39"/>
      <c r="C50" s="39"/>
      <c r="D50" s="39"/>
      <c r="E50" s="39"/>
      <c r="F50" s="39"/>
      <c r="G50" s="57">
        <f>G31-G33</f>
        <v>1482178.09</v>
      </c>
      <c r="H50" s="3" t="s">
        <v>12</v>
      </c>
    </row>
    <row r="51" spans="1:12" x14ac:dyDescent="0.25">
      <c r="A51" s="3"/>
      <c r="B51" s="3"/>
      <c r="C51" s="3"/>
      <c r="D51" s="3"/>
      <c r="E51" s="3"/>
      <c r="F51" s="3"/>
      <c r="G51" s="4"/>
      <c r="H51" s="3"/>
      <c r="I51" s="1"/>
    </row>
    <row r="52" spans="1:12" x14ac:dyDescent="0.25">
      <c r="A52" s="38" t="s">
        <v>32</v>
      </c>
      <c r="B52" s="38"/>
      <c r="C52" s="38"/>
      <c r="D52" s="38"/>
      <c r="E52" s="38"/>
      <c r="F52" s="38"/>
      <c r="G52" s="40"/>
      <c r="H52" s="3" t="s">
        <v>12</v>
      </c>
      <c r="I52" s="1"/>
      <c r="J52" s="1"/>
      <c r="K52" s="1"/>
      <c r="L52" s="1"/>
    </row>
    <row r="53" spans="1:12" x14ac:dyDescent="0.25">
      <c r="A53" s="38" t="s">
        <v>33</v>
      </c>
      <c r="B53" s="38"/>
      <c r="C53" s="38"/>
      <c r="D53" s="38"/>
      <c r="E53" s="38"/>
      <c r="F53" s="38"/>
      <c r="G53" s="40"/>
      <c r="H53" s="3" t="s">
        <v>12</v>
      </c>
      <c r="I53" s="1"/>
    </row>
    <row r="54" spans="1:12" s="34" customFormat="1" x14ac:dyDescent="0.25">
      <c r="A54" s="33" t="s">
        <v>73</v>
      </c>
      <c r="B54" s="33"/>
      <c r="C54" s="33"/>
      <c r="D54" s="33"/>
      <c r="E54" s="33"/>
      <c r="F54" s="33"/>
      <c r="G54" s="53" t="s">
        <v>74</v>
      </c>
      <c r="H54" s="33"/>
      <c r="I54" s="43"/>
    </row>
    <row r="55" spans="1:12" x14ac:dyDescent="0.25">
      <c r="A55" s="3"/>
      <c r="B55" s="3"/>
      <c r="C55" s="3"/>
      <c r="D55" s="3"/>
      <c r="E55" s="3"/>
      <c r="F55" s="3"/>
      <c r="G55" s="4"/>
      <c r="H55" s="3"/>
      <c r="I55" s="10"/>
    </row>
    <row r="56" spans="1:12" x14ac:dyDescent="0.25">
      <c r="A56" s="3"/>
      <c r="B56" s="3"/>
      <c r="C56" s="3"/>
      <c r="D56" s="3"/>
      <c r="E56" s="3"/>
      <c r="F56" s="3"/>
      <c r="G56" s="3"/>
      <c r="H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</row>
    <row r="58" spans="1:12" x14ac:dyDescent="0.25">
      <c r="A58" s="3" t="s">
        <v>34</v>
      </c>
      <c r="B58" s="3"/>
      <c r="C58" s="3"/>
      <c r="D58" s="3"/>
      <c r="E58" s="3"/>
      <c r="F58" s="3" t="s">
        <v>35</v>
      </c>
      <c r="G58" s="3"/>
      <c r="H58" s="3"/>
    </row>
    <row r="59" spans="1:12" x14ac:dyDescent="0.25">
      <c r="A59" s="3" t="s">
        <v>71</v>
      </c>
      <c r="B59" s="3"/>
      <c r="C59" s="3"/>
      <c r="D59" s="3"/>
      <c r="E59" s="3"/>
      <c r="F59" s="3" t="s">
        <v>84</v>
      </c>
      <c r="G59" s="3"/>
      <c r="H59" s="3"/>
    </row>
    <row r="60" spans="1:12" x14ac:dyDescent="0.25">
      <c r="A60" s="3" t="s">
        <v>72</v>
      </c>
      <c r="B60" s="3"/>
      <c r="C60" s="3"/>
      <c r="D60" s="3"/>
      <c r="E60" s="3"/>
      <c r="F60" s="3" t="s">
        <v>72</v>
      </c>
      <c r="G60" s="3"/>
      <c r="H60" s="3"/>
    </row>
    <row r="61" spans="1:12" x14ac:dyDescent="0.25">
      <c r="A61" s="3" t="s">
        <v>70</v>
      </c>
      <c r="B61" s="3"/>
      <c r="C61" s="3"/>
      <c r="D61" s="3"/>
      <c r="E61" s="3"/>
      <c r="F61" s="3" t="s">
        <v>70</v>
      </c>
      <c r="G61" s="3"/>
      <c r="H61" s="3"/>
    </row>
    <row r="62" spans="1:12" x14ac:dyDescent="0.25">
      <c r="A62" s="3"/>
      <c r="B62" s="3"/>
      <c r="C62" s="10" t="s">
        <v>36</v>
      </c>
      <c r="D62" s="10"/>
      <c r="E62" s="10"/>
      <c r="F62" s="3"/>
      <c r="G62" s="10" t="s">
        <v>36</v>
      </c>
      <c r="H62" s="10"/>
    </row>
    <row r="63" spans="1:12" x14ac:dyDescent="0.25">
      <c r="A63" s="3"/>
      <c r="B63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</sheetData>
  <mergeCells count="10">
    <mergeCell ref="A8:H8"/>
    <mergeCell ref="G19:H19"/>
    <mergeCell ref="I19:J19"/>
    <mergeCell ref="K19:L19"/>
    <mergeCell ref="A19:A20"/>
    <mergeCell ref="B19:B20"/>
    <mergeCell ref="C19:C20"/>
    <mergeCell ref="D19:D20"/>
    <mergeCell ref="E19:E20"/>
    <mergeCell ref="F19:F2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3"/>
  <sheetViews>
    <sheetView topLeftCell="A68" workbookViewId="0">
      <selection activeCell="B87" sqref="B87"/>
    </sheetView>
  </sheetViews>
  <sheetFormatPr defaultRowHeight="13.2" x14ac:dyDescent="0.25"/>
  <cols>
    <col min="1" max="1" width="14.88671875" bestFit="1" customWidth="1"/>
    <col min="2" max="2" width="28" bestFit="1" customWidth="1"/>
    <col min="3" max="3" width="14.6640625" customWidth="1"/>
    <col min="4" max="4" width="20.6640625" customWidth="1"/>
    <col min="5" max="10" width="11.6640625" customWidth="1"/>
    <col min="11" max="11" width="12.33203125" customWidth="1"/>
  </cols>
  <sheetData>
    <row r="2" spans="1:12" x14ac:dyDescent="0.25">
      <c r="J2" t="s">
        <v>37</v>
      </c>
    </row>
    <row r="4" spans="1:12" x14ac:dyDescent="0.25">
      <c r="C4" s="90" t="s">
        <v>38</v>
      </c>
      <c r="D4" s="90"/>
      <c r="E4" s="90"/>
      <c r="F4" s="90"/>
      <c r="G4" s="90"/>
      <c r="H4" s="90"/>
      <c r="I4" s="90"/>
      <c r="J4" s="90"/>
      <c r="K4" s="90"/>
    </row>
    <row r="8" spans="1:12" x14ac:dyDescent="0.25">
      <c r="C8" s="11" t="s">
        <v>39</v>
      </c>
      <c r="D8" s="11" t="s">
        <v>40</v>
      </c>
      <c r="E8" s="91" t="s">
        <v>41</v>
      </c>
      <c r="F8" s="92"/>
      <c r="G8" s="92"/>
      <c r="H8" s="93"/>
      <c r="I8" s="11"/>
      <c r="J8" s="12" t="s">
        <v>42</v>
      </c>
      <c r="K8" s="58" t="s">
        <v>42</v>
      </c>
    </row>
    <row r="9" spans="1:12" x14ac:dyDescent="0.25">
      <c r="C9" s="13"/>
      <c r="D9" s="13" t="s">
        <v>43</v>
      </c>
      <c r="E9" s="14"/>
      <c r="F9" s="15"/>
      <c r="G9" s="15"/>
      <c r="H9" s="16"/>
      <c r="I9" s="13"/>
      <c r="J9" s="17" t="s">
        <v>44</v>
      </c>
      <c r="K9" s="17" t="s">
        <v>44</v>
      </c>
    </row>
    <row r="10" spans="1:12" x14ac:dyDescent="0.25">
      <c r="B10" s="18"/>
      <c r="C10" s="19"/>
      <c r="D10" s="13" t="s">
        <v>45</v>
      </c>
      <c r="E10" s="20"/>
      <c r="F10" s="17"/>
      <c r="G10" s="11"/>
      <c r="H10" s="11"/>
      <c r="I10" s="17"/>
      <c r="J10" s="13" t="s">
        <v>46</v>
      </c>
      <c r="K10" s="13" t="s">
        <v>46</v>
      </c>
    </row>
    <row r="11" spans="1:12" x14ac:dyDescent="0.25">
      <c r="C11" s="21"/>
      <c r="D11" s="13"/>
      <c r="E11" s="16"/>
      <c r="F11" s="22"/>
      <c r="G11" s="44"/>
      <c r="H11" s="22"/>
      <c r="I11" s="16"/>
      <c r="J11" s="15"/>
      <c r="K11" s="15"/>
    </row>
    <row r="12" spans="1:12" ht="13.8" thickBot="1" x14ac:dyDescent="0.3">
      <c r="C12" s="23"/>
      <c r="D12" s="23"/>
      <c r="E12" s="24"/>
      <c r="F12" s="23"/>
      <c r="G12" s="24"/>
      <c r="H12" s="23"/>
      <c r="I12" s="45"/>
      <c r="J12" s="45" t="s">
        <v>60</v>
      </c>
      <c r="K12" s="45" t="s">
        <v>60</v>
      </c>
    </row>
    <row r="13" spans="1:12" ht="13.8" thickBot="1" x14ac:dyDescent="0.3">
      <c r="C13" s="25">
        <v>1</v>
      </c>
      <c r="D13" s="25">
        <v>2</v>
      </c>
      <c r="E13" s="26">
        <v>3</v>
      </c>
      <c r="F13" s="25">
        <v>4</v>
      </c>
      <c r="G13" s="25">
        <v>5</v>
      </c>
      <c r="H13" s="25">
        <v>6</v>
      </c>
      <c r="I13" s="25">
        <v>7</v>
      </c>
      <c r="J13" s="26">
        <v>8</v>
      </c>
      <c r="K13" s="25">
        <v>9</v>
      </c>
    </row>
    <row r="14" spans="1:12" ht="13.8" thickBot="1" x14ac:dyDescent="0.3">
      <c r="A14" s="1"/>
      <c r="C14" s="65"/>
      <c r="D14" s="65"/>
      <c r="E14" s="66"/>
      <c r="F14" s="65"/>
      <c r="G14" s="65"/>
      <c r="H14" s="65"/>
      <c r="I14" s="65"/>
      <c r="J14" s="66"/>
      <c r="K14" s="65"/>
    </row>
    <row r="15" spans="1:12" s="34" customFormat="1" ht="26.4" x14ac:dyDescent="0.25">
      <c r="A15" s="33" t="s">
        <v>63</v>
      </c>
      <c r="B15" s="84" t="s">
        <v>96</v>
      </c>
      <c r="C15" s="75"/>
      <c r="D15" s="75"/>
      <c r="E15" s="76">
        <v>51181.686255000001</v>
      </c>
      <c r="F15" s="75">
        <v>2664.2</v>
      </c>
      <c r="G15" s="77"/>
      <c r="H15" s="75"/>
      <c r="I15" s="75"/>
      <c r="J15" s="47">
        <f>SUM(E15:I15)</f>
        <v>53845.886254999998</v>
      </c>
      <c r="K15" s="78"/>
      <c r="L15" s="34" t="s">
        <v>90</v>
      </c>
    </row>
    <row r="16" spans="1:12" ht="16.649999999999999" customHeight="1" x14ac:dyDescent="0.25">
      <c r="A16" s="3" t="s">
        <v>63</v>
      </c>
      <c r="B16" s="3" t="s">
        <v>61</v>
      </c>
      <c r="C16" s="27"/>
      <c r="D16" s="27"/>
      <c r="E16" s="47">
        <v>0</v>
      </c>
      <c r="F16" s="47">
        <v>12517.999200000024</v>
      </c>
      <c r="G16" s="47"/>
      <c r="H16" s="47"/>
      <c r="I16" s="47"/>
      <c r="J16" s="47">
        <f>SUM(E16:I16)</f>
        <v>12517.999200000024</v>
      </c>
      <c r="K16" s="59"/>
      <c r="L16" t="s">
        <v>90</v>
      </c>
    </row>
    <row r="17" spans="1:12" s="42" customFormat="1" ht="16.649999999999999" customHeight="1" x14ac:dyDescent="0.25">
      <c r="A17" s="37" t="s">
        <v>63</v>
      </c>
      <c r="B17" s="37" t="s">
        <v>77</v>
      </c>
      <c r="C17" s="48"/>
      <c r="D17" s="48"/>
      <c r="E17" s="50">
        <v>0</v>
      </c>
      <c r="F17" s="50"/>
      <c r="G17" s="50"/>
      <c r="H17" s="50"/>
      <c r="I17" s="50"/>
      <c r="J17" s="47">
        <f>SUM(E17:I17)</f>
        <v>0</v>
      </c>
      <c r="K17" s="49"/>
      <c r="L17" s="42" t="s">
        <v>90</v>
      </c>
    </row>
    <row r="18" spans="1:12" ht="16.649999999999999" customHeight="1" x14ac:dyDescent="0.25">
      <c r="A18" s="3" t="s">
        <v>63</v>
      </c>
      <c r="B18" s="4" t="s">
        <v>62</v>
      </c>
      <c r="C18" s="27"/>
      <c r="D18" s="27"/>
      <c r="E18" s="47">
        <v>2704.4209499999797</v>
      </c>
      <c r="F18" s="47"/>
      <c r="G18" s="55"/>
      <c r="H18" s="47"/>
      <c r="I18" s="47"/>
      <c r="J18" s="47">
        <f>SUM(E18:I18)</f>
        <v>2704.4209499999797</v>
      </c>
      <c r="K18" s="49"/>
      <c r="L18" s="42" t="s">
        <v>90</v>
      </c>
    </row>
    <row r="19" spans="1:12" ht="16.649999999999999" customHeight="1" x14ac:dyDescent="0.25">
      <c r="A19" s="3" t="s">
        <v>63</v>
      </c>
      <c r="B19" s="46" t="s">
        <v>64</v>
      </c>
      <c r="C19" s="27"/>
      <c r="D19" s="27"/>
      <c r="E19" s="47">
        <v>1430.98</v>
      </c>
      <c r="F19" s="47"/>
      <c r="G19" s="47"/>
      <c r="H19" s="47"/>
      <c r="I19" s="47"/>
      <c r="J19" s="47">
        <f>SUM(E19:I19)</f>
        <v>1430.98</v>
      </c>
      <c r="K19" s="68"/>
      <c r="L19" s="42" t="s">
        <v>90</v>
      </c>
    </row>
    <row r="20" spans="1:12" ht="16.649999999999999" customHeight="1" x14ac:dyDescent="0.25">
      <c r="A20" s="3" t="s">
        <v>63</v>
      </c>
      <c r="B20" s="46" t="s">
        <v>65</v>
      </c>
      <c r="C20" s="27"/>
      <c r="D20" s="27"/>
      <c r="E20" s="47">
        <v>0</v>
      </c>
      <c r="F20" s="47"/>
      <c r="G20" s="47"/>
      <c r="H20" s="47"/>
      <c r="I20" s="47"/>
      <c r="J20" s="47"/>
      <c r="K20" s="67"/>
    </row>
    <row r="21" spans="1:12" ht="16.649999999999999" customHeight="1" x14ac:dyDescent="0.25">
      <c r="A21" s="3" t="s">
        <v>63</v>
      </c>
      <c r="B21" s="46" t="s">
        <v>66</v>
      </c>
      <c r="C21" s="27"/>
      <c r="D21" s="27"/>
      <c r="E21" s="47">
        <v>0</v>
      </c>
      <c r="F21" s="47"/>
      <c r="G21" s="47"/>
      <c r="H21" s="47"/>
      <c r="I21" s="47"/>
      <c r="J21" s="47"/>
      <c r="K21" s="49"/>
    </row>
    <row r="22" spans="1:12" ht="16.649999999999999" customHeight="1" x14ac:dyDescent="0.25">
      <c r="A22" s="3" t="s">
        <v>63</v>
      </c>
      <c r="B22" s="46" t="s">
        <v>67</v>
      </c>
      <c r="C22" s="27"/>
      <c r="D22" s="27"/>
      <c r="E22" s="47">
        <v>0</v>
      </c>
      <c r="F22" s="47"/>
      <c r="G22" s="47"/>
      <c r="H22" s="47"/>
      <c r="I22" s="47"/>
      <c r="J22" s="47"/>
      <c r="K22" s="49"/>
    </row>
    <row r="23" spans="1:12" s="42" customFormat="1" ht="16.649999999999999" customHeight="1" x14ac:dyDescent="0.25">
      <c r="A23" s="37" t="s">
        <v>63</v>
      </c>
      <c r="B23" s="46" t="s">
        <v>68</v>
      </c>
      <c r="C23" s="48"/>
      <c r="D23" s="48"/>
      <c r="E23" s="50">
        <v>0</v>
      </c>
      <c r="F23" s="50"/>
      <c r="G23" s="50"/>
      <c r="H23" s="50"/>
      <c r="I23" s="50"/>
      <c r="J23" s="50"/>
      <c r="K23" s="49"/>
    </row>
    <row r="24" spans="1:12" s="42" customFormat="1" ht="16.649999999999999" customHeight="1" thickBot="1" x14ac:dyDescent="0.3">
      <c r="A24" s="37"/>
      <c r="B24" s="46"/>
      <c r="C24" s="48"/>
      <c r="D24" s="48"/>
      <c r="E24" s="48"/>
      <c r="F24" s="48"/>
      <c r="G24" s="50"/>
      <c r="H24" s="48"/>
      <c r="I24" s="48"/>
      <c r="J24" s="48"/>
      <c r="K24" s="49"/>
    </row>
    <row r="25" spans="1:12" s="34" customFormat="1" ht="26.4" x14ac:dyDescent="0.25">
      <c r="A25" s="33" t="s">
        <v>63</v>
      </c>
      <c r="B25" s="84" t="s">
        <v>97</v>
      </c>
      <c r="C25" s="75"/>
      <c r="D25" s="75"/>
      <c r="E25" s="76">
        <v>0.87975000000000003</v>
      </c>
      <c r="F25" s="75">
        <v>0</v>
      </c>
      <c r="G25" s="77"/>
      <c r="H25" s="75"/>
      <c r="I25" s="75"/>
      <c r="J25" s="47">
        <f>SUM(E25:I25)</f>
        <v>0.87975000000000003</v>
      </c>
      <c r="K25" s="78"/>
      <c r="L25" s="34" t="s">
        <v>90</v>
      </c>
    </row>
    <row r="26" spans="1:12" ht="16.649999999999999" customHeight="1" x14ac:dyDescent="0.25">
      <c r="A26" s="3" t="s">
        <v>63</v>
      </c>
      <c r="B26" s="3" t="s">
        <v>61</v>
      </c>
      <c r="C26" s="27"/>
      <c r="D26" s="27"/>
      <c r="E26" s="27"/>
      <c r="F26" s="27"/>
      <c r="G26" s="27"/>
      <c r="H26" s="27"/>
      <c r="I26" s="27"/>
      <c r="J26" s="27"/>
      <c r="K26" s="59"/>
    </row>
    <row r="27" spans="1:12" s="42" customFormat="1" ht="16.649999999999999" customHeight="1" x14ac:dyDescent="0.25">
      <c r="A27" s="37" t="s">
        <v>63</v>
      </c>
      <c r="B27" s="37" t="s">
        <v>77</v>
      </c>
      <c r="C27" s="48"/>
      <c r="D27" s="48"/>
      <c r="E27" s="48">
        <v>0</v>
      </c>
      <c r="F27" s="48"/>
      <c r="G27" s="48"/>
      <c r="H27" s="48"/>
      <c r="I27" s="48"/>
      <c r="J27" s="48"/>
      <c r="K27" s="49"/>
    </row>
    <row r="28" spans="1:12" ht="16.649999999999999" customHeight="1" x14ac:dyDescent="0.25">
      <c r="A28" s="3" t="s">
        <v>63</v>
      </c>
      <c r="B28" s="4" t="s">
        <v>62</v>
      </c>
      <c r="C28" s="27"/>
      <c r="D28" s="27"/>
      <c r="E28" s="27"/>
      <c r="F28" s="27"/>
      <c r="G28" s="55"/>
      <c r="H28" s="27"/>
      <c r="I28" s="27"/>
      <c r="J28" s="27"/>
      <c r="K28" s="49"/>
    </row>
    <row r="29" spans="1:12" ht="16.649999999999999" customHeight="1" x14ac:dyDescent="0.25">
      <c r="A29" s="3" t="s">
        <v>63</v>
      </c>
      <c r="B29" s="46" t="s">
        <v>64</v>
      </c>
      <c r="C29" s="27"/>
      <c r="D29" s="27"/>
      <c r="E29" s="47"/>
      <c r="F29" s="27"/>
      <c r="G29" s="47"/>
      <c r="H29" s="27"/>
      <c r="I29" s="27"/>
      <c r="J29" s="27"/>
      <c r="K29" s="68"/>
    </row>
    <row r="30" spans="1:12" ht="16.649999999999999" customHeight="1" x14ac:dyDescent="0.25">
      <c r="A30" s="3" t="s">
        <v>63</v>
      </c>
      <c r="B30" s="46" t="s">
        <v>65</v>
      </c>
      <c r="C30" s="27"/>
      <c r="D30" s="27"/>
      <c r="E30" s="27">
        <v>0</v>
      </c>
      <c r="F30" s="27"/>
      <c r="G30" s="47"/>
      <c r="H30" s="27"/>
      <c r="I30" s="27"/>
      <c r="J30" s="27"/>
      <c r="K30" s="67"/>
    </row>
    <row r="31" spans="1:12" ht="16.649999999999999" customHeight="1" x14ac:dyDescent="0.25">
      <c r="A31" s="3" t="s">
        <v>63</v>
      </c>
      <c r="B31" s="46" t="s">
        <v>66</v>
      </c>
      <c r="C31" s="27"/>
      <c r="D31" s="27"/>
      <c r="E31" s="27">
        <v>0</v>
      </c>
      <c r="F31" s="27"/>
      <c r="G31" s="47"/>
      <c r="H31" s="27"/>
      <c r="I31" s="27"/>
      <c r="J31" s="27"/>
      <c r="K31" s="49"/>
    </row>
    <row r="32" spans="1:12" ht="16.649999999999999" customHeight="1" x14ac:dyDescent="0.25">
      <c r="A32" s="3" t="s">
        <v>63</v>
      </c>
      <c r="B32" s="46" t="s">
        <v>67</v>
      </c>
      <c r="C32" s="27"/>
      <c r="D32" s="27"/>
      <c r="E32" s="27">
        <v>0</v>
      </c>
      <c r="F32" s="27"/>
      <c r="G32" s="47"/>
      <c r="H32" s="27"/>
      <c r="I32" s="27"/>
      <c r="J32" s="27"/>
      <c r="K32" s="49"/>
    </row>
    <row r="33" spans="1:12" s="42" customFormat="1" ht="16.649999999999999" customHeight="1" x14ac:dyDescent="0.25">
      <c r="A33" s="37" t="s">
        <v>63</v>
      </c>
      <c r="B33" s="46" t="s">
        <v>68</v>
      </c>
      <c r="C33" s="48"/>
      <c r="D33" s="48"/>
      <c r="E33" s="48">
        <v>0</v>
      </c>
      <c r="F33" s="48"/>
      <c r="G33" s="50"/>
      <c r="H33" s="48"/>
      <c r="I33" s="48"/>
      <c r="J33" s="48"/>
      <c r="K33" s="49"/>
    </row>
    <row r="34" spans="1:12" s="42" customFormat="1" ht="16.649999999999999" customHeight="1" thickBot="1" x14ac:dyDescent="0.3">
      <c r="A34" s="37"/>
      <c r="B34" s="46"/>
      <c r="C34" s="72"/>
      <c r="D34" s="72"/>
      <c r="E34" s="73"/>
      <c r="F34" s="72"/>
      <c r="G34" s="74"/>
      <c r="H34" s="72"/>
      <c r="I34" s="72"/>
      <c r="J34" s="73"/>
      <c r="K34" s="49"/>
    </row>
    <row r="35" spans="1:12" s="34" customFormat="1" ht="33.6" customHeight="1" x14ac:dyDescent="0.25">
      <c r="A35" s="33" t="s">
        <v>81</v>
      </c>
      <c r="B35" s="84" t="s">
        <v>92</v>
      </c>
      <c r="C35" s="75"/>
      <c r="D35" s="75"/>
      <c r="E35" s="79">
        <v>79.17</v>
      </c>
      <c r="F35" s="75">
        <v>0</v>
      </c>
      <c r="G35" s="77"/>
      <c r="H35" s="75"/>
      <c r="I35" s="75"/>
      <c r="J35" s="47">
        <f>SUM(E35:I35)</f>
        <v>79.17</v>
      </c>
      <c r="K35" s="80"/>
      <c r="L35" s="34" t="s">
        <v>90</v>
      </c>
    </row>
    <row r="36" spans="1:12" ht="16.649999999999999" customHeight="1" x14ac:dyDescent="0.25">
      <c r="A36" s="37" t="s">
        <v>81</v>
      </c>
      <c r="B36" s="3" t="s">
        <v>61</v>
      </c>
      <c r="C36" s="27"/>
      <c r="D36" s="27"/>
      <c r="E36" s="27"/>
      <c r="F36" s="27"/>
      <c r="G36" s="27"/>
      <c r="H36" s="27"/>
      <c r="I36" s="27"/>
      <c r="J36" s="27"/>
      <c r="K36" s="59"/>
    </row>
    <row r="37" spans="1:12" s="42" customFormat="1" ht="16.649999999999999" customHeight="1" x14ac:dyDescent="0.25">
      <c r="A37" s="37" t="s">
        <v>81</v>
      </c>
      <c r="B37" s="37" t="s">
        <v>77</v>
      </c>
      <c r="C37" s="48"/>
      <c r="D37" s="48"/>
      <c r="E37" s="48"/>
      <c r="F37" s="48"/>
      <c r="G37" s="48"/>
      <c r="H37" s="48"/>
      <c r="I37" s="48"/>
      <c r="J37" s="48"/>
      <c r="K37" s="49"/>
    </row>
    <row r="38" spans="1:12" ht="16.649999999999999" customHeight="1" x14ac:dyDescent="0.25">
      <c r="A38" s="37" t="s">
        <v>81</v>
      </c>
      <c r="B38" s="4" t="s">
        <v>62</v>
      </c>
      <c r="C38" s="27"/>
      <c r="D38" s="27"/>
      <c r="E38" s="27"/>
      <c r="F38" s="27"/>
      <c r="G38" s="55"/>
      <c r="H38" s="27"/>
      <c r="I38" s="27"/>
      <c r="J38" s="27"/>
      <c r="K38" s="49"/>
    </row>
    <row r="39" spans="1:12" ht="16.649999999999999" customHeight="1" x14ac:dyDescent="0.25">
      <c r="A39" s="37" t="s">
        <v>81</v>
      </c>
      <c r="B39" s="46" t="s">
        <v>64</v>
      </c>
      <c r="C39" s="27"/>
      <c r="D39" s="27"/>
      <c r="E39" s="27"/>
      <c r="F39" s="27"/>
      <c r="G39" s="47"/>
      <c r="H39" s="27"/>
      <c r="I39" s="27"/>
      <c r="J39" s="27"/>
      <c r="K39" s="49"/>
    </row>
    <row r="40" spans="1:12" ht="16.649999999999999" customHeight="1" x14ac:dyDescent="0.25">
      <c r="A40" s="37" t="s">
        <v>81</v>
      </c>
      <c r="B40" s="46" t="s">
        <v>65</v>
      </c>
      <c r="C40" s="27"/>
      <c r="D40" s="27"/>
      <c r="E40" s="27"/>
      <c r="F40" s="27"/>
      <c r="G40" s="47"/>
      <c r="H40" s="27"/>
      <c r="I40" s="27"/>
      <c r="J40" s="27"/>
      <c r="K40" s="67"/>
    </row>
    <row r="41" spans="1:12" ht="16.649999999999999" customHeight="1" x14ac:dyDescent="0.25">
      <c r="A41" s="37" t="s">
        <v>81</v>
      </c>
      <c r="B41" s="46" t="s">
        <v>66</v>
      </c>
      <c r="C41" s="27"/>
      <c r="D41" s="27"/>
      <c r="E41" s="27"/>
      <c r="F41" s="27"/>
      <c r="G41" s="47"/>
      <c r="H41" s="27"/>
      <c r="I41" s="27"/>
      <c r="J41" s="27"/>
      <c r="K41" s="49"/>
    </row>
    <row r="42" spans="1:12" ht="16.649999999999999" customHeight="1" x14ac:dyDescent="0.25">
      <c r="A42" s="37" t="s">
        <v>81</v>
      </c>
      <c r="B42" s="46" t="s">
        <v>67</v>
      </c>
      <c r="C42" s="27"/>
      <c r="D42" s="27"/>
      <c r="E42" s="27"/>
      <c r="F42" s="27"/>
      <c r="G42" s="47"/>
      <c r="H42" s="27"/>
      <c r="I42" s="27"/>
      <c r="J42" s="27"/>
      <c r="K42" s="49"/>
    </row>
    <row r="43" spans="1:12" s="42" customFormat="1" ht="16.649999999999999" customHeight="1" x14ac:dyDescent="0.25">
      <c r="A43" s="37" t="s">
        <v>81</v>
      </c>
      <c r="B43" s="46" t="s">
        <v>68</v>
      </c>
      <c r="C43" s="48"/>
      <c r="D43" s="48"/>
      <c r="E43" s="48"/>
      <c r="F43" s="48"/>
      <c r="G43" s="50"/>
      <c r="H43" s="48"/>
      <c r="I43" s="48"/>
      <c r="J43" s="48"/>
      <c r="K43" s="49"/>
    </row>
    <row r="44" spans="1:12" s="42" customFormat="1" ht="16.649999999999999" customHeight="1" thickBot="1" x14ac:dyDescent="0.3">
      <c r="A44" s="37"/>
      <c r="B44" s="46"/>
      <c r="C44" s="72"/>
      <c r="D44" s="72"/>
      <c r="E44" s="73"/>
      <c r="F44" s="72"/>
      <c r="G44" s="74"/>
      <c r="H44" s="72"/>
      <c r="I44" s="72"/>
      <c r="J44" s="73"/>
      <c r="K44" s="49"/>
    </row>
    <row r="45" spans="1:12" s="34" customFormat="1" ht="26.4" x14ac:dyDescent="0.25">
      <c r="A45" s="33" t="s">
        <v>81</v>
      </c>
      <c r="B45" s="84" t="s">
        <v>91</v>
      </c>
      <c r="C45" s="75"/>
      <c r="D45" s="75"/>
      <c r="E45" s="79">
        <v>278.79167999999999</v>
      </c>
      <c r="F45" s="75">
        <v>154.75200000000001</v>
      </c>
      <c r="G45" s="77"/>
      <c r="H45" s="75"/>
      <c r="I45" s="75"/>
      <c r="J45" s="47">
        <f>SUM(E45:I45)</f>
        <v>433.54367999999999</v>
      </c>
      <c r="K45" s="80"/>
      <c r="L45" s="34" t="s">
        <v>90</v>
      </c>
    </row>
    <row r="46" spans="1:12" ht="16.649999999999999" customHeight="1" x14ac:dyDescent="0.25">
      <c r="A46" s="37" t="s">
        <v>81</v>
      </c>
      <c r="B46" s="3" t="s">
        <v>61</v>
      </c>
      <c r="C46" s="27"/>
      <c r="D46" s="27"/>
      <c r="E46" s="27"/>
      <c r="F46" s="27"/>
      <c r="G46" s="27"/>
      <c r="H46" s="27"/>
      <c r="I46" s="27"/>
      <c r="J46" s="27"/>
      <c r="K46" s="59"/>
    </row>
    <row r="47" spans="1:12" s="42" customFormat="1" ht="16.649999999999999" customHeight="1" x14ac:dyDescent="0.25">
      <c r="A47" s="37" t="s">
        <v>81</v>
      </c>
      <c r="B47" s="37" t="s">
        <v>77</v>
      </c>
      <c r="C47" s="48"/>
      <c r="D47" s="48"/>
      <c r="E47" s="48"/>
      <c r="F47" s="48"/>
      <c r="G47" s="48"/>
      <c r="H47" s="48"/>
      <c r="I47" s="48"/>
      <c r="J47" s="48"/>
      <c r="K47" s="49"/>
    </row>
    <row r="48" spans="1:12" ht="16.649999999999999" customHeight="1" x14ac:dyDescent="0.25">
      <c r="A48" s="37" t="s">
        <v>81</v>
      </c>
      <c r="B48" s="4" t="s">
        <v>62</v>
      </c>
      <c r="C48" s="27"/>
      <c r="D48" s="27"/>
      <c r="E48" s="27"/>
      <c r="F48" s="27"/>
      <c r="G48" s="55"/>
      <c r="H48" s="27"/>
      <c r="I48" s="27"/>
      <c r="J48" s="27"/>
      <c r="K48" s="49"/>
    </row>
    <row r="49" spans="1:12" ht="16.649999999999999" customHeight="1" x14ac:dyDescent="0.25">
      <c r="A49" s="37" t="s">
        <v>81</v>
      </c>
      <c r="B49" s="46" t="s">
        <v>64</v>
      </c>
      <c r="C49" s="27"/>
      <c r="D49" s="27"/>
      <c r="E49" s="27"/>
      <c r="F49" s="27"/>
      <c r="G49" s="47"/>
      <c r="H49" s="27"/>
      <c r="I49" s="27"/>
      <c r="J49" s="27"/>
      <c r="K49" s="49"/>
    </row>
    <row r="50" spans="1:12" ht="16.649999999999999" customHeight="1" x14ac:dyDescent="0.25">
      <c r="A50" s="37" t="s">
        <v>81</v>
      </c>
      <c r="B50" s="46" t="s">
        <v>65</v>
      </c>
      <c r="C50" s="27"/>
      <c r="D50" s="27"/>
      <c r="E50" s="27"/>
      <c r="F50" s="27"/>
      <c r="G50" s="47"/>
      <c r="H50" s="27"/>
      <c r="I50" s="27"/>
      <c r="J50" s="27"/>
      <c r="K50" s="67"/>
    </row>
    <row r="51" spans="1:12" ht="16.649999999999999" customHeight="1" x14ac:dyDescent="0.25">
      <c r="A51" s="37" t="s">
        <v>81</v>
      </c>
      <c r="B51" s="46" t="s">
        <v>66</v>
      </c>
      <c r="C51" s="27"/>
      <c r="D51" s="27"/>
      <c r="E51" s="27"/>
      <c r="F51" s="27"/>
      <c r="G51" s="47"/>
      <c r="H51" s="27"/>
      <c r="I51" s="27"/>
      <c r="J51" s="27"/>
      <c r="K51" s="49"/>
    </row>
    <row r="52" spans="1:12" ht="16.649999999999999" customHeight="1" x14ac:dyDescent="0.25">
      <c r="A52" s="37" t="s">
        <v>81</v>
      </c>
      <c r="B52" s="46" t="s">
        <v>67</v>
      </c>
      <c r="C52" s="27"/>
      <c r="D52" s="27"/>
      <c r="E52" s="27"/>
      <c r="F52" s="27"/>
      <c r="G52" s="47"/>
      <c r="H52" s="27"/>
      <c r="I52" s="27"/>
      <c r="J52" s="27"/>
      <c r="K52" s="49"/>
    </row>
    <row r="53" spans="1:12" s="42" customFormat="1" ht="16.649999999999999" customHeight="1" x14ac:dyDescent="0.25">
      <c r="A53" s="37" t="s">
        <v>81</v>
      </c>
      <c r="B53" s="46" t="s">
        <v>68</v>
      </c>
      <c r="C53" s="48"/>
      <c r="D53" s="48"/>
      <c r="E53" s="48"/>
      <c r="F53" s="48"/>
      <c r="G53" s="50"/>
      <c r="H53" s="48"/>
      <c r="I53" s="48"/>
      <c r="J53" s="48"/>
      <c r="K53" s="49"/>
    </row>
    <row r="54" spans="1:12" s="42" customFormat="1" ht="16.649999999999999" customHeight="1" thickBot="1" x14ac:dyDescent="0.3">
      <c r="A54" s="37"/>
      <c r="B54" s="46"/>
      <c r="C54" s="48"/>
      <c r="D54" s="48"/>
      <c r="E54" s="48"/>
      <c r="F54" s="48"/>
      <c r="G54" s="50"/>
      <c r="H54" s="48"/>
      <c r="I54" s="48"/>
      <c r="J54" s="48"/>
      <c r="K54" s="49"/>
    </row>
    <row r="55" spans="1:12" ht="13.8" hidden="1" thickBot="1" x14ac:dyDescent="0.3">
      <c r="A55" s="1"/>
      <c r="C55" s="65"/>
      <c r="D55" s="65"/>
      <c r="E55" s="66"/>
      <c r="F55" s="65"/>
      <c r="G55" s="65"/>
      <c r="H55" s="65"/>
      <c r="I55" s="65"/>
      <c r="J55" s="66"/>
      <c r="K55" s="65"/>
    </row>
    <row r="56" spans="1:12" s="34" customFormat="1" ht="26.4" x14ac:dyDescent="0.25">
      <c r="A56" s="33" t="s">
        <v>82</v>
      </c>
      <c r="B56" s="84" t="s">
        <v>95</v>
      </c>
      <c r="C56" s="75"/>
      <c r="D56" s="75"/>
      <c r="E56" s="79">
        <v>1037.73525</v>
      </c>
      <c r="F56" s="75">
        <v>0</v>
      </c>
      <c r="G56" s="77"/>
      <c r="H56" s="75"/>
      <c r="I56" s="75"/>
      <c r="J56" s="47">
        <f>SUM(E56:I56)</f>
        <v>1037.73525</v>
      </c>
      <c r="K56" s="80"/>
      <c r="L56" s="34" t="s">
        <v>90</v>
      </c>
    </row>
    <row r="57" spans="1:12" ht="16.649999999999999" customHeight="1" x14ac:dyDescent="0.25">
      <c r="A57" s="37" t="s">
        <v>82</v>
      </c>
      <c r="B57" s="3" t="s">
        <v>61</v>
      </c>
      <c r="C57" s="27"/>
      <c r="D57" s="27"/>
      <c r="E57" s="27"/>
      <c r="F57" s="27"/>
      <c r="G57" s="27"/>
      <c r="H57" s="27"/>
      <c r="I57" s="27"/>
      <c r="J57" s="27"/>
      <c r="K57" s="59"/>
    </row>
    <row r="58" spans="1:12" s="42" customFormat="1" ht="16.649999999999999" customHeight="1" x14ac:dyDescent="0.25">
      <c r="A58" s="37" t="s">
        <v>82</v>
      </c>
      <c r="B58" s="37" t="s">
        <v>77</v>
      </c>
      <c r="C58" s="48"/>
      <c r="D58" s="48"/>
      <c r="E58" s="48"/>
      <c r="F58" s="48"/>
      <c r="G58" s="48"/>
      <c r="H58" s="48"/>
      <c r="I58" s="48"/>
      <c r="J58" s="48"/>
      <c r="K58" s="68"/>
    </row>
    <row r="59" spans="1:12" ht="16.649999999999999" customHeight="1" x14ac:dyDescent="0.25">
      <c r="A59" s="37" t="s">
        <v>82</v>
      </c>
      <c r="B59" s="4" t="s">
        <v>62</v>
      </c>
      <c r="C59" s="27"/>
      <c r="D59" s="27"/>
      <c r="E59" s="27"/>
      <c r="F59" s="27"/>
      <c r="G59" s="55"/>
      <c r="H59" s="27"/>
      <c r="I59" s="27"/>
      <c r="J59" s="27"/>
      <c r="K59" s="49"/>
    </row>
    <row r="60" spans="1:12" ht="16.649999999999999" customHeight="1" x14ac:dyDescent="0.25">
      <c r="A60" s="37" t="s">
        <v>82</v>
      </c>
      <c r="B60" s="46" t="s">
        <v>64</v>
      </c>
      <c r="C60" s="27"/>
      <c r="D60" s="27"/>
      <c r="E60" s="47"/>
      <c r="F60" s="27"/>
      <c r="G60" s="47"/>
      <c r="H60" s="27"/>
      <c r="I60" s="27"/>
      <c r="J60" s="27"/>
      <c r="K60" s="68"/>
    </row>
    <row r="61" spans="1:12" ht="16.649999999999999" customHeight="1" x14ac:dyDescent="0.25">
      <c r="A61" s="37" t="s">
        <v>82</v>
      </c>
      <c r="B61" s="46" t="s">
        <v>65</v>
      </c>
      <c r="C61" s="27"/>
      <c r="D61" s="27"/>
      <c r="E61" s="27"/>
      <c r="F61" s="27"/>
      <c r="G61" s="47"/>
      <c r="H61" s="27"/>
      <c r="I61" s="27"/>
      <c r="J61" s="27"/>
      <c r="K61" s="67"/>
    </row>
    <row r="62" spans="1:12" ht="16.649999999999999" customHeight="1" x14ac:dyDescent="0.25">
      <c r="A62" s="37" t="s">
        <v>82</v>
      </c>
      <c r="B62" s="46" t="s">
        <v>66</v>
      </c>
      <c r="C62" s="27"/>
      <c r="D62" s="27"/>
      <c r="E62" s="27"/>
      <c r="F62" s="27"/>
      <c r="G62" s="47"/>
      <c r="H62" s="27"/>
      <c r="I62" s="27"/>
      <c r="J62" s="27"/>
      <c r="K62" s="49"/>
    </row>
    <row r="63" spans="1:12" ht="16.649999999999999" customHeight="1" x14ac:dyDescent="0.25">
      <c r="A63" s="37" t="s">
        <v>82</v>
      </c>
      <c r="B63" s="46" t="s">
        <v>67</v>
      </c>
      <c r="C63" s="27"/>
      <c r="D63" s="27"/>
      <c r="E63" s="27"/>
      <c r="F63" s="27"/>
      <c r="G63" s="47"/>
      <c r="H63" s="27"/>
      <c r="I63" s="27"/>
      <c r="J63" s="27"/>
      <c r="K63" s="49"/>
    </row>
    <row r="64" spans="1:12" s="42" customFormat="1" ht="16.649999999999999" customHeight="1" x14ac:dyDescent="0.25">
      <c r="A64" s="37" t="s">
        <v>82</v>
      </c>
      <c r="B64" s="46" t="s">
        <v>68</v>
      </c>
      <c r="C64" s="48"/>
      <c r="D64" s="48"/>
      <c r="E64" s="48"/>
      <c r="F64" s="48"/>
      <c r="G64" s="50"/>
      <c r="H64" s="48"/>
      <c r="I64" s="48"/>
      <c r="J64" s="48"/>
      <c r="K64" s="49"/>
    </row>
    <row r="65" spans="1:13" s="42" customFormat="1" ht="16.649999999999999" customHeight="1" thickBot="1" x14ac:dyDescent="0.3">
      <c r="A65" s="37"/>
      <c r="B65" s="46"/>
      <c r="C65" s="48"/>
      <c r="D65" s="48"/>
      <c r="E65" s="48"/>
      <c r="F65" s="48"/>
      <c r="G65" s="50"/>
      <c r="H65" s="48"/>
      <c r="I65" s="48"/>
      <c r="J65" s="48"/>
      <c r="K65" s="49"/>
    </row>
    <row r="66" spans="1:13" s="34" customFormat="1" ht="26.4" x14ac:dyDescent="0.25">
      <c r="A66" s="33" t="s">
        <v>82</v>
      </c>
      <c r="B66" s="84" t="s">
        <v>94</v>
      </c>
      <c r="C66" s="75"/>
      <c r="D66" s="75"/>
      <c r="E66" s="79">
        <v>10696</v>
      </c>
      <c r="F66" s="75">
        <v>0</v>
      </c>
      <c r="G66" s="77"/>
      <c r="H66" s="75"/>
      <c r="I66" s="75"/>
      <c r="J66" s="47">
        <f>SUM(E66:I66)</f>
        <v>10696</v>
      </c>
      <c r="K66" s="80"/>
      <c r="L66" s="34" t="s">
        <v>90</v>
      </c>
    </row>
    <row r="67" spans="1:13" ht="16.649999999999999" customHeight="1" x14ac:dyDescent="0.25">
      <c r="A67" s="37" t="s">
        <v>82</v>
      </c>
      <c r="B67" s="3" t="s">
        <v>61</v>
      </c>
      <c r="C67" s="27"/>
      <c r="D67" s="27"/>
      <c r="E67" s="27"/>
      <c r="F67" s="27"/>
      <c r="G67" s="27"/>
      <c r="H67" s="27"/>
      <c r="I67" s="27"/>
      <c r="J67" s="27"/>
      <c r="K67" s="59"/>
    </row>
    <row r="68" spans="1:13" s="42" customFormat="1" ht="16.649999999999999" customHeight="1" x14ac:dyDescent="0.25">
      <c r="A68" s="37" t="s">
        <v>82</v>
      </c>
      <c r="B68" s="37" t="s">
        <v>77</v>
      </c>
      <c r="C68" s="48"/>
      <c r="D68" s="48"/>
      <c r="E68" s="48"/>
      <c r="F68" s="48"/>
      <c r="G68" s="48"/>
      <c r="H68" s="48"/>
      <c r="I68" s="48"/>
      <c r="J68" s="48"/>
      <c r="K68" s="68"/>
    </row>
    <row r="69" spans="1:13" ht="16.649999999999999" customHeight="1" x14ac:dyDescent="0.25">
      <c r="A69" s="37" t="s">
        <v>82</v>
      </c>
      <c r="B69" s="4" t="s">
        <v>62</v>
      </c>
      <c r="C69" s="27"/>
      <c r="D69" s="27"/>
      <c r="E69" s="27"/>
      <c r="F69" s="27"/>
      <c r="G69" s="55"/>
      <c r="H69" s="27"/>
      <c r="I69" s="27"/>
      <c r="J69" s="27"/>
      <c r="K69" s="49"/>
    </row>
    <row r="70" spans="1:13" ht="16.649999999999999" customHeight="1" x14ac:dyDescent="0.25">
      <c r="A70" s="37" t="s">
        <v>82</v>
      </c>
      <c r="B70" s="46" t="s">
        <v>64</v>
      </c>
      <c r="C70" s="27"/>
      <c r="D70" s="27"/>
      <c r="E70" s="47"/>
      <c r="F70" s="27"/>
      <c r="G70" s="47"/>
      <c r="H70" s="27"/>
      <c r="I70" s="27"/>
      <c r="J70" s="27"/>
      <c r="K70" s="68"/>
    </row>
    <row r="71" spans="1:13" ht="16.649999999999999" customHeight="1" x14ac:dyDescent="0.25">
      <c r="A71" s="37" t="s">
        <v>82</v>
      </c>
      <c r="B71" s="46" t="s">
        <v>65</v>
      </c>
      <c r="C71" s="27"/>
      <c r="D71" s="27"/>
      <c r="E71" s="27"/>
      <c r="F71" s="27"/>
      <c r="G71" s="47"/>
      <c r="H71" s="27"/>
      <c r="I71" s="27"/>
      <c r="J71" s="27"/>
      <c r="K71" s="67"/>
    </row>
    <row r="72" spans="1:13" ht="16.649999999999999" customHeight="1" x14ac:dyDescent="0.25">
      <c r="A72" s="37" t="s">
        <v>82</v>
      </c>
      <c r="B72" s="46" t="s">
        <v>66</v>
      </c>
      <c r="C72" s="27"/>
      <c r="D72" s="27"/>
      <c r="E72" s="27"/>
      <c r="F72" s="27"/>
      <c r="G72" s="47"/>
      <c r="H72" s="27"/>
      <c r="I72" s="27"/>
      <c r="J72" s="27"/>
      <c r="K72" s="49"/>
    </row>
    <row r="73" spans="1:13" ht="16.649999999999999" customHeight="1" x14ac:dyDescent="0.25">
      <c r="A73" s="37" t="s">
        <v>82</v>
      </c>
      <c r="B73" s="46" t="s">
        <v>67</v>
      </c>
      <c r="C73" s="27"/>
      <c r="D73" s="27"/>
      <c r="E73" s="27"/>
      <c r="F73" s="27"/>
      <c r="G73" s="47"/>
      <c r="H73" s="27"/>
      <c r="I73" s="27"/>
      <c r="J73" s="27"/>
      <c r="K73" s="49"/>
    </row>
    <row r="74" spans="1:13" s="42" customFormat="1" ht="16.649999999999999" customHeight="1" x14ac:dyDescent="0.25">
      <c r="A74" s="37" t="s">
        <v>82</v>
      </c>
      <c r="B74" s="46" t="s">
        <v>68</v>
      </c>
      <c r="C74" s="48"/>
      <c r="D74" s="48"/>
      <c r="E74" s="48"/>
      <c r="F74" s="48"/>
      <c r="G74" s="50"/>
      <c r="H74" s="48"/>
      <c r="I74" s="48"/>
      <c r="J74" s="48"/>
      <c r="K74" s="49"/>
    </row>
    <row r="75" spans="1:13" s="42" customFormat="1" ht="16.649999999999999" customHeight="1" thickBot="1" x14ac:dyDescent="0.3">
      <c r="A75" s="37"/>
      <c r="B75" s="46"/>
      <c r="C75" s="72"/>
      <c r="D75" s="72"/>
      <c r="E75" s="73"/>
      <c r="F75" s="72"/>
      <c r="G75" s="74"/>
      <c r="H75" s="72"/>
      <c r="I75" s="72"/>
      <c r="J75" s="48"/>
      <c r="K75" s="49"/>
    </row>
    <row r="76" spans="1:13" s="34" customFormat="1" ht="26.4" x14ac:dyDescent="0.25">
      <c r="A76" s="33" t="s">
        <v>82</v>
      </c>
      <c r="B76" s="84" t="s">
        <v>93</v>
      </c>
      <c r="C76" s="75"/>
      <c r="D76" s="75"/>
      <c r="E76" s="79">
        <v>167.84639999999999</v>
      </c>
      <c r="F76" s="75">
        <v>0</v>
      </c>
      <c r="G76" s="77"/>
      <c r="H76" s="75"/>
      <c r="I76" s="75"/>
      <c r="J76" s="47">
        <f>SUM(E76:I76)</f>
        <v>167.84639999999999</v>
      </c>
      <c r="K76" s="80"/>
      <c r="L76" s="34" t="s">
        <v>90</v>
      </c>
      <c r="M76" s="82"/>
    </row>
    <row r="77" spans="1:13" ht="16.649999999999999" customHeight="1" x14ac:dyDescent="0.25">
      <c r="A77" s="37" t="s">
        <v>82</v>
      </c>
      <c r="B77" s="3" t="s">
        <v>61</v>
      </c>
      <c r="C77" s="27"/>
      <c r="D77" s="27"/>
      <c r="E77" s="27"/>
      <c r="F77" s="27"/>
      <c r="G77" s="27"/>
      <c r="H77" s="27"/>
      <c r="I77" s="27"/>
      <c r="J77" s="27"/>
      <c r="K77" s="59"/>
    </row>
    <row r="78" spans="1:13" s="42" customFormat="1" ht="16.649999999999999" customHeight="1" x14ac:dyDescent="0.25">
      <c r="A78" s="37" t="s">
        <v>82</v>
      </c>
      <c r="B78" s="37" t="s">
        <v>77</v>
      </c>
      <c r="C78" s="48"/>
      <c r="D78" s="48"/>
      <c r="E78" s="48"/>
      <c r="F78" s="48"/>
      <c r="G78" s="48"/>
      <c r="H78" s="48"/>
      <c r="I78" s="48"/>
      <c r="J78" s="48"/>
      <c r="K78" s="68"/>
    </row>
    <row r="79" spans="1:13" ht="16.649999999999999" customHeight="1" x14ac:dyDescent="0.25">
      <c r="A79" s="37" t="s">
        <v>82</v>
      </c>
      <c r="B79" s="4" t="s">
        <v>62</v>
      </c>
      <c r="C79" s="27"/>
      <c r="D79" s="27"/>
      <c r="E79" s="27"/>
      <c r="F79" s="27"/>
      <c r="G79" s="55"/>
      <c r="H79" s="27"/>
      <c r="I79" s="27"/>
      <c r="J79" s="27"/>
      <c r="K79" s="49"/>
    </row>
    <row r="80" spans="1:13" ht="16.649999999999999" customHeight="1" x14ac:dyDescent="0.25">
      <c r="A80" s="37" t="s">
        <v>82</v>
      </c>
      <c r="B80" s="46" t="s">
        <v>64</v>
      </c>
      <c r="C80" s="27"/>
      <c r="D80" s="27"/>
      <c r="E80" s="47"/>
      <c r="F80" s="27"/>
      <c r="G80" s="47"/>
      <c r="H80" s="27"/>
      <c r="I80" s="27"/>
      <c r="J80" s="27"/>
      <c r="K80" s="68"/>
    </row>
    <row r="81" spans="1:11" ht="16.649999999999999" customHeight="1" x14ac:dyDescent="0.25">
      <c r="A81" s="37" t="s">
        <v>82</v>
      </c>
      <c r="B81" s="46" t="s">
        <v>65</v>
      </c>
      <c r="C81" s="27"/>
      <c r="D81" s="27"/>
      <c r="E81" s="27"/>
      <c r="F81" s="27"/>
      <c r="G81" s="47"/>
      <c r="H81" s="27"/>
      <c r="I81" s="27"/>
      <c r="J81" s="27"/>
      <c r="K81" s="67"/>
    </row>
    <row r="82" spans="1:11" ht="16.649999999999999" customHeight="1" x14ac:dyDescent="0.25">
      <c r="A82" s="37" t="s">
        <v>82</v>
      </c>
      <c r="B82" s="46" t="s">
        <v>66</v>
      </c>
      <c r="C82" s="27"/>
      <c r="D82" s="27"/>
      <c r="E82" s="27"/>
      <c r="F82" s="27"/>
      <c r="G82" s="47"/>
      <c r="H82" s="27"/>
      <c r="I82" s="27"/>
      <c r="J82" s="27"/>
      <c r="K82" s="49"/>
    </row>
    <row r="83" spans="1:11" ht="16.649999999999999" customHeight="1" x14ac:dyDescent="0.25">
      <c r="A83" s="37" t="s">
        <v>82</v>
      </c>
      <c r="B83" s="46" t="s">
        <v>67</v>
      </c>
      <c r="C83" s="27"/>
      <c r="D83" s="27"/>
      <c r="E83" s="27"/>
      <c r="F83" s="27"/>
      <c r="G83" s="47"/>
      <c r="H83" s="27"/>
      <c r="I83" s="27"/>
      <c r="J83" s="27"/>
      <c r="K83" s="49"/>
    </row>
    <row r="84" spans="1:11" s="42" customFormat="1" ht="16.649999999999999" customHeight="1" x14ac:dyDescent="0.25">
      <c r="A84" s="37" t="s">
        <v>82</v>
      </c>
      <c r="B84" s="46" t="s">
        <v>68</v>
      </c>
      <c r="C84" s="48"/>
      <c r="D84" s="48"/>
      <c r="E84" s="48"/>
      <c r="F84" s="48"/>
      <c r="G84" s="50"/>
      <c r="H84" s="48"/>
      <c r="I84" s="48"/>
      <c r="J84" s="48"/>
      <c r="K84" s="49"/>
    </row>
    <row r="85" spans="1:11" s="42" customFormat="1" ht="16.649999999999999" customHeight="1" x14ac:dyDescent="0.25">
      <c r="A85" s="37"/>
      <c r="B85" s="46"/>
      <c r="C85" s="48"/>
      <c r="D85" s="48"/>
      <c r="E85" s="48"/>
      <c r="F85" s="48"/>
      <c r="G85" s="50"/>
      <c r="H85" s="48"/>
      <c r="I85" s="48"/>
      <c r="J85" s="48"/>
      <c r="K85" s="49"/>
    </row>
    <row r="86" spans="1:11" ht="16.649999999999999" customHeight="1" x14ac:dyDescent="0.25">
      <c r="C86" s="27"/>
      <c r="D86" s="27"/>
      <c r="E86" s="27"/>
      <c r="F86" s="27"/>
      <c r="G86" s="27"/>
      <c r="H86" s="27"/>
      <c r="I86" s="27"/>
      <c r="J86" s="69">
        <f>SUM(J15:J85)</f>
        <v>82914.461484999993</v>
      </c>
      <c r="K86" s="83"/>
    </row>
    <row r="87" spans="1:11" ht="18" customHeight="1" x14ac:dyDescent="0.25">
      <c r="C87" s="29" t="s">
        <v>34</v>
      </c>
      <c r="D87" s="30"/>
      <c r="E87" s="30"/>
      <c r="F87" s="30"/>
      <c r="G87" s="31" t="s">
        <v>35</v>
      </c>
      <c r="H87" s="30"/>
      <c r="I87" s="30"/>
      <c r="J87" s="30"/>
      <c r="K87" s="32"/>
    </row>
    <row r="88" spans="1:11" x14ac:dyDescent="0.25">
      <c r="C88" s="29" t="s">
        <v>47</v>
      </c>
      <c r="D88" s="30"/>
      <c r="E88" s="30"/>
      <c r="F88" s="30"/>
      <c r="G88" s="29" t="s">
        <v>47</v>
      </c>
      <c r="H88" s="30"/>
      <c r="I88" s="30"/>
      <c r="J88" s="30"/>
      <c r="K88" s="32"/>
    </row>
    <row r="89" spans="1:11" x14ac:dyDescent="0.25">
      <c r="C89" s="31" t="s">
        <v>69</v>
      </c>
      <c r="D89" s="30"/>
      <c r="E89" s="30"/>
      <c r="F89" s="30"/>
      <c r="G89" s="9" t="s">
        <v>83</v>
      </c>
      <c r="H89" s="30"/>
      <c r="I89" s="30"/>
      <c r="J89" s="30"/>
      <c r="K89" s="32"/>
    </row>
    <row r="90" spans="1:11" x14ac:dyDescent="0.25">
      <c r="C90" s="31" t="s">
        <v>70</v>
      </c>
      <c r="D90" s="30"/>
      <c r="E90" s="30"/>
      <c r="F90" s="30"/>
      <c r="G90" s="31" t="s">
        <v>70</v>
      </c>
      <c r="H90" s="30"/>
      <c r="I90" s="30"/>
      <c r="J90" s="30"/>
      <c r="K90" s="32"/>
    </row>
    <row r="91" spans="1:11" x14ac:dyDescent="0.25">
      <c r="C91" s="29" t="s">
        <v>48</v>
      </c>
      <c r="D91" s="30"/>
      <c r="E91" s="30"/>
      <c r="F91" s="30"/>
      <c r="G91" s="30"/>
      <c r="H91" s="30"/>
      <c r="I91" s="30"/>
      <c r="J91" s="30"/>
      <c r="K91" s="32"/>
    </row>
    <row r="92" spans="1:11" x14ac:dyDescent="0.25">
      <c r="C92" s="28"/>
      <c r="D92" s="28"/>
      <c r="E92" s="28"/>
      <c r="F92" s="28"/>
      <c r="G92" s="28"/>
      <c r="H92" s="28"/>
      <c r="I92" s="28"/>
      <c r="J92" s="28"/>
      <c r="K92" s="28"/>
    </row>
    <row r="93" spans="1:11" x14ac:dyDescent="0.25">
      <c r="C93" s="28"/>
      <c r="D93" s="28"/>
      <c r="E93" s="28"/>
      <c r="F93" s="28"/>
      <c r="G93" s="28"/>
      <c r="H93" s="28"/>
      <c r="I93" s="28"/>
      <c r="J93" s="28"/>
      <c r="K93" s="28"/>
    </row>
  </sheetData>
  <mergeCells count="2">
    <mergeCell ref="C4:K4"/>
    <mergeCell ref="E8:H8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FINANTS-T91</vt:lpstr>
      <vt:lpstr>MAKSUMV_T01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Jürgenson</dc:creator>
  <cp:lastModifiedBy>Riivo Juhansoo</cp:lastModifiedBy>
  <dcterms:created xsi:type="dcterms:W3CDTF">2014-08-21T05:27:48Z</dcterms:created>
  <dcterms:modified xsi:type="dcterms:W3CDTF">2020-12-17T09:10:12Z</dcterms:modified>
</cp:coreProperties>
</file>