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egovg01-my.sharepoint.com/personal/kadri_kutt_muinsuskaitseamet_ee/Documents/Dokumendid/Eelarve 2026/2026-03-10 Taotlus 2025. aasta eelarve jääkide ülekandmiseks/"/>
    </mc:Choice>
  </mc:AlternateContent>
  <xr:revisionPtr revIDLastSave="2" documentId="13_ncr:1_{3C8CE5BF-672D-40E6-A59B-40D883F5A158}" xr6:coauthVersionLast="47" xr6:coauthVersionMax="47" xr10:uidLastSave="{B6C46EF2-8849-4E1F-A2F2-C2170606A43B}"/>
  <bookViews>
    <workbookView xWindow="28680" yWindow="75" windowWidth="29040" windowHeight="15720" xr2:uid="{00000000-000D-0000-FFFF-FFFF00000000}"/>
  </bookViews>
  <sheets>
    <sheet name="Vorm 3 (VA)"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9" l="1"/>
  <c r="N15" i="9"/>
  <c r="N16" i="9"/>
  <c r="R13" i="9"/>
  <c r="R14" i="9"/>
  <c r="R18" i="9"/>
  <c r="R16" i="9"/>
  <c r="R15" i="9"/>
  <c r="N18" i="9"/>
  <c r="O18" i="9" s="1"/>
  <c r="P12" i="9"/>
  <c r="R12" i="9" s="1"/>
  <c r="N19" i="9" l="1"/>
  <c r="N20" i="9" l="1"/>
  <c r="N21" i="9"/>
  <c r="N22" i="9"/>
  <c r="N11" i="9"/>
  <c r="O11" i="9" s="1"/>
  <c r="P11" i="9" s="1"/>
  <c r="R11" i="9" s="1"/>
  <c r="N12" i="9"/>
  <c r="O12" i="9" s="1"/>
  <c r="S12" i="9" s="1"/>
  <c r="N13" i="9"/>
  <c r="O13" i="9" s="1"/>
  <c r="S13" i="9" s="1"/>
  <c r="N14" i="9"/>
  <c r="O14" i="9" s="1"/>
  <c r="N17" i="9"/>
  <c r="O17" i="9" s="1"/>
  <c r="P17" i="9" s="1"/>
  <c r="R17" i="9" s="1"/>
  <c r="O16" i="9"/>
  <c r="S16" i="9" s="1"/>
  <c r="O15" i="9"/>
  <c r="S15" i="9" s="1"/>
  <c r="N10" i="9"/>
  <c r="O10" i="9" s="1"/>
  <c r="P10" i="9" s="1"/>
  <c r="R10" i="9" s="1"/>
</calcChain>
</file>

<file path=xl/sharedStrings.xml><?xml version="1.0" encoding="utf-8"?>
<sst xmlns="http://schemas.openxmlformats.org/spreadsheetml/2006/main" count="152" uniqueCount="78">
  <si>
    <t>Tervikliku ülevaate saamiseks sisaldab vorm infot jääkide kohta, mida üle ei viida.</t>
  </si>
  <si>
    <t>Lõplik eelarve</t>
  </si>
  <si>
    <t>Kasutamata eelarve jääk</t>
  </si>
  <si>
    <t>(1)</t>
  </si>
  <si>
    <t>(2)</t>
  </si>
  <si>
    <t>(6)</t>
  </si>
  <si>
    <t>Tegevuspõhise eelarve korral</t>
  </si>
  <si>
    <t>Lisa 1</t>
  </si>
  <si>
    <t>…....................ministri käskkirja</t>
  </si>
  <si>
    <t xml:space="preserve">Ei taotle üle kanda
</t>
  </si>
  <si>
    <t>Aktiga teisele valitsemisalale üle antud vahendid</t>
  </si>
  <si>
    <t>Majanduslik sisu (K; I; F)</t>
  </si>
  <si>
    <t>Tulemusvaldkond -nimi</t>
  </si>
  <si>
    <t>Programm - nimi</t>
  </si>
  <si>
    <t>Programmi tegevuse kood</t>
  </si>
  <si>
    <t>Programmi tegevuse nimi</t>
  </si>
  <si>
    <t>Asutuse nimi</t>
  </si>
  <si>
    <t>Eelarve liik*</t>
  </si>
  <si>
    <t>Eelarve objekti kood</t>
  </si>
  <si>
    <t>Objekti nimi</t>
  </si>
  <si>
    <t>Sh üle toodud eelnevast aastast</t>
  </si>
  <si>
    <t xml:space="preserve">Täitmine </t>
  </si>
  <si>
    <t>Võimalik üle viia järgnevasse aastasse</t>
  </si>
  <si>
    <t>Korraline ülekandmine</t>
  </si>
  <si>
    <t>Erakorraline ülekandmine</t>
  </si>
  <si>
    <t>Ülekandmine kokku</t>
  </si>
  <si>
    <t>(3)</t>
  </si>
  <si>
    <t>(4)=(1)-(3)</t>
  </si>
  <si>
    <t>(5)</t>
  </si>
  <si>
    <t>(7)</t>
  </si>
  <si>
    <t>(8)=(6)+(7)</t>
  </si>
  <si>
    <t>(9)=(5)-(8)</t>
  </si>
  <si>
    <r>
      <t>(5) veerg</t>
    </r>
    <r>
      <rPr>
        <sz val="9"/>
        <color rgb="FF000000"/>
        <rFont val="Times New Roman"/>
        <family val="1"/>
        <charset val="186"/>
      </rPr>
      <t xml:space="preserve"> leitakse veerust (4) järgmiste tingimustega (kõik summad absoluutväärtuses):</t>
    </r>
  </si>
  <si>
    <t>a) veeru (5) lahtris summa ei tohi olla suurem kui veergude (1) ja (2) vahe tingimusel, et veergude (1) ja (2) vahe ei ole null;</t>
  </si>
  <si>
    <t>b) kui veeru (5) lahtri summa on suurem kui veergude (1) ja (2) vahe , siis veeru (5) lahtris summa võrdub veergude (1) ja (2) vahe summaga;</t>
  </si>
  <si>
    <t>c) kui veergude (1) ja (2) vahe on null, siis veeru (5) lahtris peab olema samuti null;</t>
  </si>
  <si>
    <t>d) OR objekti puhul veeru (5) lahtri summa võrdub veeru (4) lahtri summaga, kui valitsuse korralduses ei ole seatud eelarve kasutamisele tähtaega. Viimasel juhul lähtutakse tähtajast.</t>
  </si>
  <si>
    <t>f) kui veerg (3) on suurem kui veerg (2), siis võimalikuks ülekandmise summaks on veerg (4);</t>
  </si>
  <si>
    <t xml:space="preserve">g) kui veerg (2) on suurem kui veerg (3) ja veerg (4) on suurem kui veergude (1) ja (2) vahe, siis veerg (5) võrdub veergude (1) ja (2) vahega. </t>
  </si>
  <si>
    <r>
      <rPr>
        <b/>
        <sz val="9"/>
        <color rgb="FF000000"/>
        <rFont val="Times New Roman"/>
        <family val="1"/>
        <charset val="186"/>
      </rPr>
      <t>(6) veerg</t>
    </r>
    <r>
      <rPr>
        <sz val="9"/>
        <color rgb="FF000000"/>
        <rFont val="Times New Roman"/>
        <family val="1"/>
        <charset val="186"/>
      </rPr>
      <t xml:space="preserve"> sisaldab andmeid kõikide korraliste eelarvejääkide ülekandmiste kohta - mais antava ministri käskkirja alus..</t>
    </r>
  </si>
  <si>
    <r>
      <rPr>
        <b/>
        <sz val="9"/>
        <color theme="1"/>
        <rFont val="Times New Roman"/>
        <family val="1"/>
        <charset val="186"/>
      </rPr>
      <t>(7) veerg</t>
    </r>
    <r>
      <rPr>
        <sz val="9"/>
        <color theme="1"/>
        <rFont val="Times New Roman"/>
        <family val="1"/>
        <charset val="186"/>
      </rPr>
      <t xml:space="preserve"> sisaldab andmeid kõikide erakorraliste eelarvejääkide ülekandmiste kohta.</t>
    </r>
  </si>
  <si>
    <r>
      <rPr>
        <b/>
        <sz val="9"/>
        <color rgb="FF000000"/>
        <rFont val="Times New Roman"/>
        <family val="1"/>
        <charset val="186"/>
      </rPr>
      <t xml:space="preserve">(8) veerg </t>
    </r>
    <r>
      <rPr>
        <sz val="9"/>
        <color rgb="FF000000"/>
        <rFont val="Times New Roman"/>
        <family val="1"/>
        <charset val="186"/>
      </rPr>
      <t>sisaldab andmeid kõikide eelarvejääkide ülekandmiste kohta.</t>
    </r>
  </si>
  <si>
    <t>2025. aasta riigieelarve jäägid (eelmine eelarveaasta)</t>
  </si>
  <si>
    <t>Jääkide 2026. aastasse üle viimine (käesolev eelarveaasta)</t>
  </si>
  <si>
    <r>
      <t xml:space="preserve">Märkused (iga rida peab olema selgitusega). </t>
    </r>
    <r>
      <rPr>
        <b/>
        <u/>
        <sz val="9"/>
        <color rgb="FFFF0000"/>
        <rFont val="Times New Roman"/>
        <family val="1"/>
        <charset val="186"/>
      </rPr>
      <t>Jääkide ülekandmise vajadus peab olema põhjendatud, selgitused peavad olema sisulised – millised tegevused ja miks jäid tegemata, milleks ja mis tähtajaga üle kantavat eelarve jääki järgmisel aastal kasutatakse (sh kas ja kui suures ulatuses on see kohustustega kaetud)</t>
    </r>
    <r>
      <rPr>
        <b/>
        <sz val="9"/>
        <rFont val="Times New Roman"/>
        <family val="1"/>
        <charset val="186"/>
      </rPr>
      <t>.</t>
    </r>
  </si>
  <si>
    <r>
      <t xml:space="preserve">Kultuuriministeeriumi 2025. aasta riigieelarve piirmääraga vahendite (liik 20) kasutamata eelarve ülekandmine </t>
    </r>
    <r>
      <rPr>
        <sz val="9"/>
        <color rgb="FF000000"/>
        <rFont val="Times New Roman"/>
        <family val="1"/>
        <charset val="186"/>
      </rPr>
      <t>(eurodes)</t>
    </r>
  </si>
  <si>
    <r>
      <rPr>
        <b/>
        <sz val="9"/>
        <color rgb="FF000000"/>
        <rFont val="Times New Roman"/>
        <family val="1"/>
        <charset val="186"/>
      </rPr>
      <t>(9) veerg</t>
    </r>
    <r>
      <rPr>
        <sz val="9"/>
        <color rgb="FF000000"/>
        <rFont val="Times New Roman"/>
        <family val="1"/>
        <charset val="186"/>
      </rPr>
      <t xml:space="preserve"> sisaldab andmeid kõikide eelarvejääkide kohta, mida on võimalik õiguslikult üle kanda, aga ei kanta üle.</t>
    </r>
  </si>
  <si>
    <t>Kultuur ja sport</t>
  </si>
  <si>
    <t>Kultuur</t>
  </si>
  <si>
    <r>
      <t xml:space="preserve">Konto nimi </t>
    </r>
    <r>
      <rPr>
        <sz val="9"/>
        <rFont val="Times New Roman"/>
        <family val="1"/>
        <charset val="186"/>
      </rPr>
      <t>(investeeringud, tööjõukulud, majandamiskulud, toetused, sotsiaaltoetused)</t>
    </r>
  </si>
  <si>
    <t>e) kui eelarve objekt on "SE000028" siis võimalikuks ülekandmise summaks on null (0);</t>
  </si>
  <si>
    <t>Tööjõukulud</t>
  </si>
  <si>
    <t>Majandamiskulud</t>
  </si>
  <si>
    <t>Toetused</t>
  </si>
  <si>
    <t>IN005000</t>
  </si>
  <si>
    <t>IN06M002</t>
  </si>
  <si>
    <t>OR060186</t>
  </si>
  <si>
    <t>OR060246</t>
  </si>
  <si>
    <t>OR060275</t>
  </si>
  <si>
    <t>OR060349</t>
  </si>
  <si>
    <t>Muuseumi kiirendi</t>
  </si>
  <si>
    <t>Toetus kinnismälestiste omanikele</t>
  </si>
  <si>
    <t>SE000055</t>
  </si>
  <si>
    <t>SE000028</t>
  </si>
  <si>
    <t>Muuseumi- ja muinsuskaitsepoliitika kujundamine, rakendamine</t>
  </si>
  <si>
    <t>Muinsuskaitseamet</t>
  </si>
  <si>
    <t>Toetus omandireformi käigus tagastatud ehitismälestiste hooldamiseks, remontimiseks, konserveerimiseks, restaureerimiseks ja taastamiseks</t>
  </si>
  <si>
    <t>Raha eraldamine omandireformi reservfondist on sihtotstarbeline ja eraldatud vahendite kasutamise tingimused on kindlaks määratud Vabariigi Valitsuse korraldustega. Vahendeid kasutatakse kuni Vabariigi Valitsuse korraldustes sätestatud tegevuste lõpetamiseni. 2021. aasta otsused.  Jääk koosneb kahe toetuse summadest, mille osas on nõuded taotlejate vastu üleval. Osaliselt teostatud tagasimakse osas jäägi ülekandmise vajadus puudub.</t>
  </si>
  <si>
    <t>Muuseumide kiirendi. Jääk sisaldab sihtotstarbelisi toetusi, mille tekkepõhine kasutamine on osaliselt lükkunud 2026. aastasse, otsused on tehtud 2025. aastal. 2026. aastal jätkub muuseumide sihtotstarbeline toetamine.</t>
  </si>
  <si>
    <t>Jääk sisaldab sihtotstarbelisi toetusi, mille tekkepõhine kasutamine on osaliselt lükkunud 2026. aastasse, kuid otsused on tehtud 2025. aastal.</t>
  </si>
  <si>
    <t xml:space="preserve">Jääk sisaldab sihtotstarbelisi toetusi, mille tekkepõhine kasutamine on osaliselt lükkunud 2026. aastasse, toetusotsused on tehtud 2025. aastal (aruanded laekuvad 2026. aastal). Toetusi eraldatakse ehitustöödeks, mille teostamine tihti ühe kalendriaasta sees pole võimalik. </t>
  </si>
  <si>
    <t>Raha eraldamine omandireformi reservfondist on sihtotstarbeline ja eraldatud vahendite kasutamise tingimused on kindlaks määratud Vabariigi Valitsuse korraldustega. Vahendeid kasutatakse kuni Vabariigi Valitsuse korraldustes sätestatud tegevuste lõpetamiseni. 2023. aasta otsused. Jääk tuleneb ühe toetuse osalisest tagasimaksest.</t>
  </si>
  <si>
    <t>Raha eraldamine omandireformi reservfondist on sihtotstarbeline ja eraldatud vahendite kasutamise tingimused on kindlaks määratud Vabariigi Valitsuse korraldustega. Vahendeid kasutatakse kuni Vabariigi Valitsuse korraldustes sätestatud tegevuste lõpetamiseni. Antud 3 mln eurot eraldati KUM valitsemisala eelarvesse (Muinsuskaitseametile) 2024. aasta detsembris. Toetusotsused tehti 2025. aastal. Toetuse kasutamise abikõlblikkuse periood kuni 31.12.2026.</t>
  </si>
  <si>
    <t>Raha eraldamine omandireformi reservfondist on sihtotstarbeline ja eraldatud vahendite kasutamise tingimused on kindlaks määratud Vabariigi Valitsuse korraldustega. Vahendeid kasutatakse kuni Vabariigi Valitsuse korraldustes sätestatud tegevuste lõpetamiseni. 2024. aasta otsused. Toetuste kasutamise abikõlblikkuse periood oli kuni 31.12.2025. Kahel juhul on toetuse kasutamise perioodi pikendatud. Osalise tagasimakse summas ülekandmist ei taotle.</t>
  </si>
  <si>
    <t>Sihtotstarbeline toetus muuseumide aastaauhindade ürituse korraldamiseks. 2024. aasta ürituse korralduskulu kajastub majandamiskuludes.</t>
  </si>
  <si>
    <t>K</t>
  </si>
  <si>
    <t>Tegevuskulude jäägid on teadlikult planeeritud, et katta osaliselt 2026. aasta eelarves terendavat puudujääki. Muu hulgas ei makstud 2025. aastal tulemustasusid.</t>
  </si>
  <si>
    <t>Tegevuskulude jäägid on teadlikult planeeritud, et katta osaliselt 2026. aasta eelarves terendavat puudujääki (eelkõige kärbete tõttu) ning suuta mingilgi määral planeeritud tegevusi ellu viia ja võetud kohustusi (sh hangetest tulenevalt) täita.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</si>
</sst>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Calibri"/>
      <family val="2"/>
      <charset val="186"/>
      <scheme val="minor"/>
    </font>
    <font>
      <sz val="9"/>
      <color theme="1"/>
      <name val="Times New Roman"/>
      <family val="1"/>
      <charset val="186"/>
    </font>
    <font>
      <sz val="10"/>
      <name val="Arial"/>
      <family val="2"/>
      <charset val="186"/>
    </font>
    <font>
      <b/>
      <sz val="9"/>
      <color theme="1"/>
      <name val="Times New Roman"/>
      <family val="1"/>
      <charset val="186"/>
    </font>
    <font>
      <sz val="8"/>
      <color theme="1"/>
      <name val="Calibri"/>
      <family val="2"/>
      <charset val="186"/>
      <scheme val="minor"/>
    </font>
    <font>
      <b/>
      <sz val="9"/>
      <name val="Times New Roman"/>
      <family val="1"/>
      <charset val="186"/>
    </font>
    <font>
      <sz val="9"/>
      <color theme="1"/>
      <name val="Calibri"/>
      <family val="2"/>
      <charset val="186"/>
      <scheme val="minor"/>
    </font>
    <font>
      <sz val="9"/>
      <name val="Times New Roman"/>
      <family val="1"/>
      <charset val="186"/>
    </font>
    <font>
      <sz val="11"/>
      <color indexed="8"/>
      <name val="Calibri"/>
      <family val="2"/>
      <scheme val="minor"/>
    </font>
    <font>
      <sz val="8"/>
      <name val="Calibri"/>
      <family val="2"/>
      <charset val="186"/>
      <scheme val="minor"/>
    </font>
    <font>
      <sz val="9"/>
      <name val="Calibri"/>
      <family val="2"/>
      <charset val="186"/>
      <scheme val="minor"/>
    </font>
    <font>
      <i/>
      <sz val="9"/>
      <name val="Times New Roman"/>
      <family val="1"/>
      <charset val="186"/>
    </font>
    <font>
      <sz val="9"/>
      <color rgb="FF000000"/>
      <name val="Times New Roman"/>
      <family val="1"/>
      <charset val="186"/>
    </font>
    <font>
      <b/>
      <sz val="9"/>
      <color rgb="FF000000"/>
      <name val="Times New Roman"/>
      <family val="1"/>
      <charset val="186"/>
    </font>
    <font>
      <sz val="9"/>
      <color theme="1"/>
      <name val="Times New Roman"/>
      <family val="1"/>
    </font>
    <font>
      <sz val="9"/>
      <color rgb="FF000000"/>
      <name val="Times New Roman"/>
      <family val="1"/>
    </font>
    <font>
      <b/>
      <sz val="9"/>
      <name val="Times New Roman"/>
      <family val="1"/>
    </font>
    <font>
      <sz val="9"/>
      <name val="Times New Roman"/>
      <family val="1"/>
    </font>
    <font>
      <b/>
      <u/>
      <sz val="9"/>
      <color rgb="FFFF0000"/>
      <name val="Times New Roman"/>
      <family val="1"/>
      <charset val="186"/>
    </font>
    <font>
      <i/>
      <sz val="9"/>
      <name val="Times New Roman"/>
      <family val="1"/>
    </font>
    <font>
      <sz val="9"/>
      <color rgb="FF00B050"/>
      <name val="Calibri"/>
      <family val="2"/>
      <charset val="186"/>
      <scheme val="minor"/>
    </font>
    <font>
      <sz val="9"/>
      <color rgb="FF000000"/>
      <name val="Calibri"/>
      <family val="2"/>
      <charset val="186"/>
      <scheme val="minor"/>
    </font>
    <font>
      <sz val="9"/>
      <color rgb="FFFF0000"/>
      <name val="Calibri"/>
      <family val="2"/>
      <charset val="186"/>
      <scheme val="minor"/>
    </font>
  </fonts>
  <fills count="10">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39997558519241921"/>
        <bgColor indexed="65"/>
      </patternFill>
    </fill>
    <fill>
      <patternFill patternType="solid">
        <fgColor rgb="FF00B05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D096C8"/>
        <bgColor indexed="64"/>
      </patternFill>
    </fill>
  </fills>
  <borders count="17">
    <border>
      <left/>
      <right/>
      <top/>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auto="1"/>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indexed="64"/>
      </left>
      <right style="thin">
        <color indexed="64"/>
      </right>
      <top/>
      <bottom/>
      <diagonal/>
    </border>
    <border>
      <left style="thin">
        <color indexed="64"/>
      </left>
      <right/>
      <top/>
      <bottom/>
      <diagonal/>
    </border>
    <border>
      <left style="medium">
        <color rgb="FF000000"/>
      </left>
      <right style="medium">
        <color rgb="FF000000"/>
      </right>
      <top/>
      <bottom/>
      <diagonal/>
    </border>
  </borders>
  <cellStyleXfs count="4">
    <xf numFmtId="0" fontId="0" fillId="0" borderId="0"/>
    <xf numFmtId="0" fontId="1" fillId="0" borderId="0"/>
    <xf numFmtId="0" fontId="3" fillId="0" borderId="0"/>
    <xf numFmtId="0" fontId="9" fillId="0" borderId="0"/>
  </cellStyleXfs>
  <cellXfs count="70">
    <xf numFmtId="0" fontId="0" fillId="0" borderId="0" xfId="0"/>
    <xf numFmtId="0" fontId="2" fillId="0" borderId="0" xfId="0" applyFont="1" applyAlignment="1">
      <alignment vertical="top"/>
    </xf>
    <xf numFmtId="0" fontId="2" fillId="0" borderId="0" xfId="0" applyFont="1" applyAlignment="1">
      <alignment horizontal="left" vertical="top" indent="2"/>
    </xf>
    <xf numFmtId="0" fontId="14" fillId="0" borderId="0" xfId="0" applyFont="1" applyAlignment="1">
      <alignment horizontal="left" vertical="top"/>
    </xf>
    <xf numFmtId="0" fontId="13" fillId="0" borderId="0" xfId="0" applyFont="1" applyAlignment="1">
      <alignment horizontal="left" vertical="top" indent="2"/>
    </xf>
    <xf numFmtId="0" fontId="16" fillId="0" borderId="0" xfId="0" applyFont="1" applyAlignment="1">
      <alignment vertical="top"/>
    </xf>
    <xf numFmtId="0" fontId="13" fillId="0" borderId="0" xfId="0" applyFont="1" applyAlignment="1">
      <alignment vertical="top"/>
    </xf>
    <xf numFmtId="0" fontId="15" fillId="0" borderId="0" xfId="0" applyFont="1" applyAlignment="1">
      <alignment horizontal="left" vertical="top" indent="2"/>
    </xf>
    <xf numFmtId="0" fontId="7" fillId="0" borderId="1" xfId="0" applyFont="1" applyBorder="1" applyAlignment="1">
      <alignment wrapText="1"/>
    </xf>
    <xf numFmtId="0" fontId="5" fillId="0" borderId="3" xfId="0" applyFont="1" applyBorder="1" applyAlignment="1">
      <alignment wrapText="1"/>
    </xf>
    <xf numFmtId="0" fontId="7" fillId="0" borderId="0" xfId="0" applyFont="1"/>
    <xf numFmtId="0" fontId="11" fillId="0" borderId="0" xfId="0" applyFont="1"/>
    <xf numFmtId="0" fontId="6" fillId="0" borderId="0" xfId="3" applyFont="1" applyAlignment="1">
      <alignment horizontal="right"/>
    </xf>
    <xf numFmtId="0" fontId="17" fillId="0" borderId="0" xfId="3" applyFont="1" applyAlignment="1">
      <alignment horizontal="right"/>
    </xf>
    <xf numFmtId="0" fontId="8" fillId="0" borderId="0" xfId="3" applyFont="1" applyAlignment="1">
      <alignment horizontal="right"/>
    </xf>
    <xf numFmtId="0" fontId="18" fillId="0" borderId="0" xfId="3" applyFont="1" applyAlignment="1">
      <alignment horizontal="right"/>
    </xf>
    <xf numFmtId="0" fontId="6" fillId="0" borderId="0" xfId="0" applyFont="1" applyAlignment="1">
      <alignment horizontal="right" vertical="top"/>
    </xf>
    <xf numFmtId="0" fontId="17" fillId="0" borderId="0" xfId="0" applyFont="1" applyAlignment="1">
      <alignment horizontal="right" vertical="top"/>
    </xf>
    <xf numFmtId="0" fontId="14" fillId="0" borderId="0" xfId="0" applyFont="1" applyAlignment="1">
      <alignment horizontal="right" vertical="top"/>
    </xf>
    <xf numFmtId="0" fontId="12" fillId="0" borderId="0" xfId="0" applyFont="1" applyAlignment="1">
      <alignment horizontal="right" vertical="top"/>
    </xf>
    <xf numFmtId="0" fontId="20" fillId="0" borderId="0" xfId="0" applyFont="1" applyAlignment="1">
      <alignment horizontal="right" vertical="top"/>
    </xf>
    <xf numFmtId="0" fontId="21" fillId="0" borderId="0" xfId="0" applyFont="1" applyAlignment="1">
      <alignment horizontal="center" vertical="top" wrapText="1"/>
    </xf>
    <xf numFmtId="0" fontId="7" fillId="0" borderId="0" xfId="0" applyFont="1" applyAlignment="1">
      <alignment horizontal="center" vertical="top" wrapText="1"/>
    </xf>
    <xf numFmtId="0" fontId="4" fillId="0" borderId="0" xfId="3" applyFont="1" applyAlignment="1">
      <alignment horizontal="center" vertical="top" wrapText="1"/>
    </xf>
    <xf numFmtId="0" fontId="7" fillId="0" borderId="0" xfId="0" applyFont="1" applyAlignment="1">
      <alignment horizontal="center" vertical="top"/>
    </xf>
    <xf numFmtId="0" fontId="7" fillId="0" borderId="3" xfId="0" applyFont="1" applyBorder="1" applyAlignment="1">
      <alignment wrapText="1"/>
    </xf>
    <xf numFmtId="0" fontId="7" fillId="0" borderId="3" xfId="0" applyFont="1" applyBorder="1"/>
    <xf numFmtId="0" fontId="7" fillId="0" borderId="1" xfId="0" applyFont="1" applyBorder="1"/>
    <xf numFmtId="0" fontId="7" fillId="3" borderId="0" xfId="0" applyFont="1" applyFill="1"/>
    <xf numFmtId="0" fontId="22" fillId="0" borderId="0" xfId="0" applyFont="1"/>
    <xf numFmtId="0" fontId="23" fillId="0" borderId="0" xfId="0" applyFont="1"/>
    <xf numFmtId="0" fontId="5" fillId="0" borderId="0" xfId="0" applyFont="1" applyAlignment="1">
      <alignment wrapText="1"/>
    </xf>
    <xf numFmtId="0" fontId="5" fillId="0" borderId="1" xfId="0" applyFont="1" applyBorder="1" applyAlignment="1">
      <alignment wrapText="1"/>
    </xf>
    <xf numFmtId="0" fontId="8" fillId="5" borderId="8" xfId="0" applyFont="1" applyFill="1" applyBorder="1" applyAlignment="1">
      <alignment horizontal="center" vertical="top" wrapText="1"/>
    </xf>
    <xf numFmtId="0" fontId="6" fillId="5" borderId="8" xfId="0" applyFont="1" applyFill="1" applyBorder="1" applyAlignment="1">
      <alignment horizontal="center" vertical="top" wrapText="1"/>
    </xf>
    <xf numFmtId="0" fontId="6" fillId="7" borderId="8" xfId="0" applyFont="1" applyFill="1" applyBorder="1" applyAlignment="1">
      <alignment horizontal="center" vertical="top" wrapText="1"/>
    </xf>
    <xf numFmtId="3" fontId="6" fillId="2" borderId="8" xfId="1" applyNumberFormat="1" applyFont="1" applyFill="1" applyBorder="1" applyAlignment="1" applyProtection="1">
      <alignment horizontal="center" vertical="top" wrapText="1"/>
      <protection locked="0"/>
    </xf>
    <xf numFmtId="4" fontId="6" fillId="6" borderId="14" xfId="3" applyNumberFormat="1" applyFont="1" applyFill="1" applyBorder="1" applyAlignment="1">
      <alignment horizontal="center" vertical="top" wrapText="1"/>
    </xf>
    <xf numFmtId="4" fontId="6" fillId="6" borderId="15" xfId="3" applyNumberFormat="1" applyFont="1" applyFill="1" applyBorder="1" applyAlignment="1">
      <alignment horizontal="center" vertical="top" wrapText="1"/>
    </xf>
    <xf numFmtId="0" fontId="7" fillId="0" borderId="2" xfId="0" applyFont="1" applyBorder="1"/>
    <xf numFmtId="0" fontId="5" fillId="0" borderId="2" xfId="0" applyFont="1" applyBorder="1" applyAlignment="1">
      <alignment wrapText="1"/>
    </xf>
    <xf numFmtId="0" fontId="11" fillId="0" borderId="2" xfId="0" applyFont="1" applyBorder="1" applyAlignment="1">
      <alignment horizontal="center"/>
    </xf>
    <xf numFmtId="0" fontId="11" fillId="0" borderId="2" xfId="0" quotePrefix="1" applyFont="1" applyBorder="1" applyAlignment="1">
      <alignment horizontal="center"/>
    </xf>
    <xf numFmtId="0" fontId="11" fillId="0" borderId="2" xfId="0" applyFont="1" applyBorder="1"/>
    <xf numFmtId="0" fontId="7" fillId="0" borderId="2" xfId="0" applyFont="1" applyBorder="1" applyAlignment="1">
      <alignment horizontal="center"/>
    </xf>
    <xf numFmtId="0" fontId="7" fillId="0" borderId="2" xfId="0" applyFont="1" applyBorder="1" applyAlignment="1">
      <alignment wrapText="1"/>
    </xf>
    <xf numFmtId="4" fontId="11" fillId="0" borderId="3" xfId="0" quotePrefix="1" applyNumberFormat="1" applyFont="1" applyBorder="1" applyAlignment="1">
      <alignment horizontal="center"/>
    </xf>
    <xf numFmtId="4" fontId="11" fillId="0" borderId="3" xfId="0" applyNumberFormat="1" applyFont="1" applyBorder="1"/>
    <xf numFmtId="4" fontId="11" fillId="0" borderId="1" xfId="0" quotePrefix="1" applyNumberFormat="1" applyFont="1" applyBorder="1" applyAlignment="1">
      <alignment horizontal="center"/>
    </xf>
    <xf numFmtId="4" fontId="11" fillId="0" borderId="1" xfId="0" applyNumberFormat="1" applyFont="1" applyBorder="1"/>
    <xf numFmtId="4" fontId="7" fillId="0" borderId="3" xfId="0" applyNumberFormat="1" applyFont="1" applyBorder="1" applyAlignment="1">
      <alignment horizontal="center"/>
    </xf>
    <xf numFmtId="4" fontId="7" fillId="0" borderId="3" xfId="0" applyNumberFormat="1" applyFont="1" applyBorder="1"/>
    <xf numFmtId="4" fontId="7" fillId="0" borderId="1" xfId="0" applyNumberFormat="1" applyFont="1" applyBorder="1" applyAlignment="1">
      <alignment horizontal="center"/>
    </xf>
    <xf numFmtId="4" fontId="7" fillId="0" borderId="1" xfId="0" applyNumberFormat="1" applyFont="1" applyBorder="1"/>
    <xf numFmtId="4" fontId="11" fillId="0" borderId="3" xfId="0" applyNumberFormat="1" applyFont="1" applyBorder="1" applyAlignment="1">
      <alignment horizontal="right"/>
    </xf>
    <xf numFmtId="4" fontId="11" fillId="0" borderId="3" xfId="0" quotePrefix="1" applyNumberFormat="1" applyFont="1" applyBorder="1" applyAlignment="1">
      <alignment horizontal="right"/>
    </xf>
    <xf numFmtId="4" fontId="11" fillId="0" borderId="1" xfId="0" applyNumberFormat="1" applyFont="1" applyBorder="1" applyAlignment="1">
      <alignment horizontal="right"/>
    </xf>
    <xf numFmtId="4" fontId="11" fillId="0" borderId="1" xfId="0" quotePrefix="1" applyNumberFormat="1" applyFont="1" applyBorder="1" applyAlignment="1">
      <alignment horizontal="right"/>
    </xf>
    <xf numFmtId="4" fontId="7" fillId="0" borderId="0" xfId="0" applyNumberFormat="1" applyFont="1" applyAlignment="1">
      <alignment horizontal="right"/>
    </xf>
    <xf numFmtId="0" fontId="5" fillId="0" borderId="1" xfId="0" applyFont="1" applyBorder="1" applyAlignment="1">
      <alignment horizontal="left" wrapText="1"/>
    </xf>
    <xf numFmtId="0" fontId="6" fillId="2" borderId="4" xfId="3" applyFont="1" applyFill="1" applyBorder="1" applyAlignment="1">
      <alignment horizontal="center" vertical="top" wrapText="1"/>
    </xf>
    <xf numFmtId="3" fontId="6" fillId="6" borderId="10" xfId="3" applyNumberFormat="1" applyFont="1" applyFill="1" applyBorder="1" applyAlignment="1">
      <alignment horizontal="center" vertical="top" wrapText="1"/>
    </xf>
    <xf numFmtId="3" fontId="6" fillId="6" borderId="11" xfId="3" applyNumberFormat="1" applyFont="1" applyFill="1" applyBorder="1" applyAlignment="1">
      <alignment horizontal="center" vertical="top" wrapText="1"/>
    </xf>
    <xf numFmtId="3" fontId="6" fillId="6" borderId="12" xfId="3" applyNumberFormat="1" applyFont="1" applyFill="1" applyBorder="1" applyAlignment="1">
      <alignment horizontal="center" vertical="top" wrapText="1"/>
    </xf>
    <xf numFmtId="3" fontId="6" fillId="9" borderId="6" xfId="0" applyNumberFormat="1" applyFont="1" applyFill="1" applyBorder="1" applyAlignment="1">
      <alignment horizontal="center" vertical="top" wrapText="1"/>
    </xf>
    <xf numFmtId="3" fontId="6" fillId="9" borderId="7" xfId="0" applyNumberFormat="1" applyFont="1" applyFill="1" applyBorder="1" applyAlignment="1">
      <alignment horizontal="center" vertical="top" wrapText="1"/>
    </xf>
    <xf numFmtId="3" fontId="6" fillId="8" borderId="9" xfId="0" applyNumberFormat="1" applyFont="1" applyFill="1" applyBorder="1" applyAlignment="1">
      <alignment horizontal="center" vertical="top" wrapText="1"/>
    </xf>
    <xf numFmtId="3" fontId="6" fillId="8" borderId="5" xfId="0" applyNumberFormat="1" applyFont="1" applyFill="1" applyBorder="1" applyAlignment="1">
      <alignment horizontal="center" vertical="top" wrapText="1"/>
    </xf>
    <xf numFmtId="3" fontId="6" fillId="4" borderId="13" xfId="0" applyNumberFormat="1" applyFont="1" applyFill="1" applyBorder="1" applyAlignment="1">
      <alignment horizontal="center" vertical="top" wrapText="1"/>
    </xf>
    <xf numFmtId="3" fontId="6" fillId="4" borderId="16" xfId="0" applyNumberFormat="1" applyFont="1" applyFill="1" applyBorder="1" applyAlignment="1">
      <alignment horizontal="center" vertical="top" wrapText="1"/>
    </xf>
  </cellXfs>
  <cellStyles count="4">
    <cellStyle name="Normaallaad" xfId="0" builtinId="0"/>
    <cellStyle name="Normaallaad 2" xfId="3" xr:uid="{2D5747CA-EFA3-40C3-8C44-B1DFE25174A1}"/>
    <cellStyle name="Normal 10 2" xfId="2" xr:uid="{00000000-0005-0000-0000-000001000000}"/>
    <cellStyle name="Normal 25 9" xfId="1" xr:uid="{00000000-0005-0000-0000-000002000000}"/>
  </cellStyles>
  <dxfs count="0"/>
  <tableStyles count="0" defaultTableStyle="TableStyleMedium2" defaultPivotStyle="PivotStyleLight16"/>
  <colors>
    <mruColors>
      <color rgb="FFD096C8"/>
      <color rgb="FFCC99FF"/>
      <color rgb="FFAB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DD54-6841-4AE5-91FB-10B62E2660DC}">
  <dimension ref="A1:BB36"/>
  <sheetViews>
    <sheetView tabSelected="1" zoomScale="105" zoomScaleNormal="130" workbookViewId="0">
      <pane xSplit="10" ySplit="9" topLeftCell="K10" activePane="bottomRight" state="frozen"/>
      <selection pane="topRight" activeCell="K1" sqref="K1"/>
      <selection pane="bottomLeft" activeCell="A10" sqref="A10"/>
      <selection pane="bottomRight" activeCell="S16" sqref="S16"/>
    </sheetView>
  </sheetViews>
  <sheetFormatPr defaultColWidth="9.140625" defaultRowHeight="12" x14ac:dyDescent="0.2"/>
  <cols>
    <col min="1" max="1" width="6" style="10" customWidth="1"/>
    <col min="2" max="2" width="10.28515625" style="10" hidden="1" customWidth="1"/>
    <col min="3" max="3" width="11.5703125" style="10" hidden="1" customWidth="1"/>
    <col min="4" max="4" width="11" style="10" hidden="1" customWidth="1"/>
    <col min="5" max="5" width="21.5703125" style="10" hidden="1" customWidth="1"/>
    <col min="6" max="6" width="17" style="10" hidden="1" customWidth="1"/>
    <col min="7" max="7" width="15.28515625" style="10" customWidth="1"/>
    <col min="8" max="8" width="6.42578125" style="10" customWidth="1"/>
    <col min="9" max="9" width="9.140625" style="10"/>
    <col min="10" max="10" width="20.5703125" style="10" customWidth="1"/>
    <col min="11" max="11" width="13.5703125" style="10" customWidth="1"/>
    <col min="12" max="12" width="12.7109375" style="10" customWidth="1"/>
    <col min="13" max="13" width="13.5703125" style="10" customWidth="1"/>
    <col min="14" max="14" width="12.85546875" style="10" customWidth="1"/>
    <col min="15" max="15" width="13.42578125" style="10" customWidth="1"/>
    <col min="16" max="16" width="14.140625" style="10" customWidth="1"/>
    <col min="17" max="17" width="13.140625" style="10" customWidth="1"/>
    <col min="18" max="19" width="13.5703125" style="10" customWidth="1"/>
    <col min="20" max="20" width="18.28515625" style="10" customWidth="1"/>
    <col min="21" max="21" width="60.42578125" style="10" customWidth="1"/>
    <col min="22" max="16384" width="9.140625" style="10"/>
  </cols>
  <sheetData>
    <row r="1" spans="1:21" hidden="1" x14ac:dyDescent="0.2">
      <c r="I1" s="11"/>
      <c r="J1" s="11"/>
      <c r="K1" s="11"/>
      <c r="L1" s="11"/>
      <c r="M1" s="11"/>
      <c r="N1" s="11"/>
      <c r="O1" s="11"/>
      <c r="P1" s="11"/>
      <c r="Q1" s="11"/>
      <c r="R1" s="12"/>
      <c r="S1" s="13"/>
      <c r="T1" s="12"/>
      <c r="U1" s="12" t="s">
        <v>7</v>
      </c>
    </row>
    <row r="2" spans="1:21" hidden="1" x14ac:dyDescent="0.2">
      <c r="I2" s="11"/>
      <c r="J2" s="11"/>
      <c r="K2" s="11"/>
      <c r="L2" s="11"/>
      <c r="M2" s="11"/>
      <c r="N2" s="11"/>
      <c r="O2" s="11"/>
      <c r="P2" s="11"/>
      <c r="Q2" s="11"/>
      <c r="R2" s="14"/>
      <c r="S2" s="15"/>
      <c r="T2" s="14"/>
      <c r="U2" s="14" t="s">
        <v>8</v>
      </c>
    </row>
    <row r="3" spans="1:21" hidden="1" x14ac:dyDescent="0.2">
      <c r="I3" s="11"/>
      <c r="J3" s="11"/>
      <c r="K3" s="11"/>
      <c r="L3" s="11"/>
      <c r="M3" s="11"/>
      <c r="N3" s="11"/>
      <c r="O3" s="11"/>
      <c r="P3" s="11"/>
      <c r="Q3" s="11"/>
      <c r="R3" s="16"/>
      <c r="S3" s="17"/>
      <c r="T3" s="16"/>
      <c r="U3" s="18" t="s">
        <v>45</v>
      </c>
    </row>
    <row r="4" spans="1:21" hidden="1" x14ac:dyDescent="0.2">
      <c r="I4" s="11"/>
      <c r="J4" s="11"/>
      <c r="K4" s="11"/>
      <c r="L4" s="11"/>
      <c r="M4" s="11"/>
      <c r="N4" s="11"/>
      <c r="O4" s="11"/>
      <c r="P4" s="11"/>
      <c r="Q4" s="11"/>
      <c r="R4" s="16"/>
      <c r="S4" s="17"/>
      <c r="T4" s="16"/>
      <c r="U4" s="16" t="s">
        <v>6</v>
      </c>
    </row>
    <row r="5" spans="1:21" hidden="1" x14ac:dyDescent="0.2">
      <c r="I5" s="11"/>
      <c r="J5" s="11"/>
      <c r="K5" s="11"/>
      <c r="L5" s="11"/>
      <c r="M5" s="11"/>
      <c r="N5" s="11"/>
      <c r="O5" s="11"/>
      <c r="P5" s="11"/>
      <c r="Q5" s="11"/>
      <c r="R5" s="19"/>
      <c r="S5" s="20"/>
      <c r="T5" s="19"/>
      <c r="U5" s="19" t="s">
        <v>0</v>
      </c>
    </row>
    <row r="6" spans="1:21" hidden="1" x14ac:dyDescent="0.2">
      <c r="I6" s="11"/>
      <c r="J6" s="11"/>
      <c r="K6" s="11"/>
      <c r="L6" s="11"/>
      <c r="M6" s="11"/>
      <c r="N6" s="11"/>
      <c r="O6" s="11"/>
      <c r="P6" s="11"/>
      <c r="Q6" s="11"/>
      <c r="R6" s="19"/>
      <c r="S6" s="21"/>
    </row>
    <row r="7" spans="1:21" s="22" customFormat="1" ht="47.25" customHeight="1" thickBot="1" x14ac:dyDescent="0.3">
      <c r="A7" s="21"/>
      <c r="E7" s="23"/>
      <c r="F7" s="21"/>
      <c r="I7" s="23"/>
      <c r="J7" s="23"/>
      <c r="K7" s="60" t="s">
        <v>42</v>
      </c>
      <c r="L7" s="60"/>
      <c r="M7" s="60"/>
      <c r="N7" s="60"/>
      <c r="O7" s="60"/>
      <c r="P7" s="61" t="s">
        <v>43</v>
      </c>
      <c r="Q7" s="62"/>
      <c r="R7" s="63"/>
      <c r="S7" s="68" t="s">
        <v>9</v>
      </c>
      <c r="T7" s="66" t="s">
        <v>10</v>
      </c>
      <c r="U7" s="64" t="s">
        <v>44</v>
      </c>
    </row>
    <row r="8" spans="1:21" s="24" customFormat="1" ht="87" customHeight="1" x14ac:dyDescent="0.25">
      <c r="A8" s="33" t="s">
        <v>11</v>
      </c>
      <c r="B8" s="34" t="s">
        <v>12</v>
      </c>
      <c r="C8" s="35" t="s">
        <v>13</v>
      </c>
      <c r="D8" s="35" t="s">
        <v>14</v>
      </c>
      <c r="E8" s="35" t="s">
        <v>15</v>
      </c>
      <c r="F8" s="35" t="s">
        <v>16</v>
      </c>
      <c r="G8" s="34" t="s">
        <v>49</v>
      </c>
      <c r="H8" s="34" t="s">
        <v>17</v>
      </c>
      <c r="I8" s="34" t="s">
        <v>18</v>
      </c>
      <c r="J8" s="34" t="s">
        <v>19</v>
      </c>
      <c r="K8" s="36" t="s">
        <v>1</v>
      </c>
      <c r="L8" s="36" t="s">
        <v>20</v>
      </c>
      <c r="M8" s="36" t="s">
        <v>21</v>
      </c>
      <c r="N8" s="36" t="s">
        <v>2</v>
      </c>
      <c r="O8" s="36" t="s">
        <v>22</v>
      </c>
      <c r="P8" s="37" t="s">
        <v>23</v>
      </c>
      <c r="Q8" s="37" t="s">
        <v>24</v>
      </c>
      <c r="R8" s="38" t="s">
        <v>25</v>
      </c>
      <c r="S8" s="69"/>
      <c r="T8" s="67"/>
      <c r="U8" s="65"/>
    </row>
    <row r="9" spans="1:21" ht="12.75" thickBot="1" x14ac:dyDescent="0.25">
      <c r="A9" s="39"/>
      <c r="B9" s="40"/>
      <c r="C9" s="40"/>
      <c r="D9" s="39"/>
      <c r="E9" s="39"/>
      <c r="F9" s="39"/>
      <c r="G9" s="39"/>
      <c r="H9" s="39"/>
      <c r="I9" s="39"/>
      <c r="J9" s="40"/>
      <c r="K9" s="41" t="s">
        <v>3</v>
      </c>
      <c r="L9" s="41" t="s">
        <v>4</v>
      </c>
      <c r="M9" s="42" t="s">
        <v>26</v>
      </c>
      <c r="N9" s="41" t="s">
        <v>27</v>
      </c>
      <c r="O9" s="42" t="s">
        <v>28</v>
      </c>
      <c r="P9" s="42" t="s">
        <v>5</v>
      </c>
      <c r="Q9" s="42" t="s">
        <v>29</v>
      </c>
      <c r="R9" s="43" t="s">
        <v>30</v>
      </c>
      <c r="S9" s="44" t="s">
        <v>31</v>
      </c>
      <c r="T9" s="39"/>
      <c r="U9" s="45"/>
    </row>
    <row r="10" spans="1:21" ht="33.75" x14ac:dyDescent="0.2">
      <c r="A10" s="26" t="s">
        <v>75</v>
      </c>
      <c r="B10" s="9" t="s">
        <v>47</v>
      </c>
      <c r="C10" s="9" t="s">
        <v>48</v>
      </c>
      <c r="D10" s="26"/>
      <c r="E10" s="9" t="s">
        <v>64</v>
      </c>
      <c r="F10" s="9" t="s">
        <v>65</v>
      </c>
      <c r="G10" s="25" t="s">
        <v>51</v>
      </c>
      <c r="H10" s="26">
        <v>20</v>
      </c>
      <c r="I10" s="26"/>
      <c r="J10" s="9"/>
      <c r="K10" s="54">
        <v>2782634.36</v>
      </c>
      <c r="L10" s="54"/>
      <c r="M10" s="55">
        <v>2652235.7999999998</v>
      </c>
      <c r="N10" s="54">
        <f>K10-M10</f>
        <v>130398.56000000006</v>
      </c>
      <c r="O10" s="55">
        <f>N10</f>
        <v>130398.56000000006</v>
      </c>
      <c r="P10" s="46">
        <f>O10</f>
        <v>130398.56000000006</v>
      </c>
      <c r="Q10" s="46"/>
      <c r="R10" s="47">
        <f t="shared" ref="R10:R17" si="0">P10+Q10</f>
        <v>130398.56000000006</v>
      </c>
      <c r="S10" s="50"/>
      <c r="T10" s="51"/>
      <c r="U10" s="9" t="s">
        <v>76</v>
      </c>
    </row>
    <row r="11" spans="1:21" ht="33.75" x14ac:dyDescent="0.2">
      <c r="A11" s="27" t="s">
        <v>75</v>
      </c>
      <c r="B11" s="9" t="s">
        <v>47</v>
      </c>
      <c r="C11" s="9" t="s">
        <v>48</v>
      </c>
      <c r="D11" s="27"/>
      <c r="E11" s="9" t="s">
        <v>64</v>
      </c>
      <c r="F11" s="9" t="s">
        <v>65</v>
      </c>
      <c r="G11" s="8" t="s">
        <v>52</v>
      </c>
      <c r="H11" s="27">
        <v>20</v>
      </c>
      <c r="I11" s="27"/>
      <c r="J11" s="32"/>
      <c r="K11" s="56">
        <v>787108</v>
      </c>
      <c r="L11" s="56">
        <v>703550</v>
      </c>
      <c r="M11" s="57">
        <v>760695.95</v>
      </c>
      <c r="N11" s="54">
        <f t="shared" ref="N11:N22" si="1">K11-M11</f>
        <v>26412.050000000047</v>
      </c>
      <c r="O11" s="57">
        <f>N11</f>
        <v>26412.050000000047</v>
      </c>
      <c r="P11" s="46">
        <f>O11</f>
        <v>26412.050000000047</v>
      </c>
      <c r="Q11" s="48"/>
      <c r="R11" s="47">
        <f t="shared" si="0"/>
        <v>26412.050000000047</v>
      </c>
      <c r="S11" s="52"/>
      <c r="T11" s="53"/>
      <c r="U11" s="9" t="s">
        <v>77</v>
      </c>
    </row>
    <row r="12" spans="1:21" ht="33.75" x14ac:dyDescent="0.2">
      <c r="A12" s="27" t="s">
        <v>75</v>
      </c>
      <c r="B12" s="9" t="s">
        <v>47</v>
      </c>
      <c r="C12" s="9" t="s">
        <v>48</v>
      </c>
      <c r="D12" s="27"/>
      <c r="E12" s="9" t="s">
        <v>64</v>
      </c>
      <c r="F12" s="9" t="s">
        <v>65</v>
      </c>
      <c r="G12" s="8" t="s">
        <v>53</v>
      </c>
      <c r="H12" s="27">
        <v>20</v>
      </c>
      <c r="I12" s="27" t="s">
        <v>54</v>
      </c>
      <c r="J12" s="32" t="s">
        <v>60</v>
      </c>
      <c r="K12" s="56">
        <v>681629.46989999991</v>
      </c>
      <c r="L12" s="58">
        <v>277368.46999999997</v>
      </c>
      <c r="M12" s="56">
        <v>579865.31999999995</v>
      </c>
      <c r="N12" s="54">
        <f t="shared" si="1"/>
        <v>101764.14989999996</v>
      </c>
      <c r="O12" s="57">
        <f t="shared" ref="O12:O17" si="2">N12</f>
        <v>101764.14989999996</v>
      </c>
      <c r="P12" s="48">
        <f>95036.28</f>
        <v>95036.28</v>
      </c>
      <c r="Q12" s="48"/>
      <c r="R12" s="47">
        <f t="shared" si="0"/>
        <v>95036.28</v>
      </c>
      <c r="S12" s="52">
        <f>O12-R12</f>
        <v>6727.8698999999615</v>
      </c>
      <c r="T12" s="53"/>
      <c r="U12" s="59" t="s">
        <v>69</v>
      </c>
    </row>
    <row r="13" spans="1:21" ht="45" x14ac:dyDescent="0.2">
      <c r="A13" s="27" t="s">
        <v>75</v>
      </c>
      <c r="B13" s="9" t="s">
        <v>47</v>
      </c>
      <c r="C13" s="9" t="s">
        <v>48</v>
      </c>
      <c r="D13" s="27"/>
      <c r="E13" s="9" t="s">
        <v>64</v>
      </c>
      <c r="F13" s="9" t="s">
        <v>65</v>
      </c>
      <c r="G13" s="8" t="s">
        <v>53</v>
      </c>
      <c r="H13" s="27">
        <v>20</v>
      </c>
      <c r="I13" s="27" t="s">
        <v>55</v>
      </c>
      <c r="J13" s="32" t="s">
        <v>61</v>
      </c>
      <c r="K13" s="56">
        <v>5532846.8499999996</v>
      </c>
      <c r="L13" s="56">
        <v>2707641.85</v>
      </c>
      <c r="M13" s="57">
        <v>3345732.29</v>
      </c>
      <c r="N13" s="54">
        <f t="shared" si="1"/>
        <v>2187114.5599999996</v>
      </c>
      <c r="O13" s="57">
        <f t="shared" si="2"/>
        <v>2187114.5599999996</v>
      </c>
      <c r="P13" s="48">
        <v>1916449.12</v>
      </c>
      <c r="Q13" s="48"/>
      <c r="R13" s="47">
        <f t="shared" si="0"/>
        <v>1916449.12</v>
      </c>
      <c r="S13" s="52">
        <f>O13-R13</f>
        <v>270665.43999999948</v>
      </c>
      <c r="T13" s="53"/>
      <c r="U13" s="59" t="s">
        <v>70</v>
      </c>
    </row>
    <row r="14" spans="1:21" ht="69.599999999999994" customHeight="1" x14ac:dyDescent="0.2">
      <c r="A14" s="27" t="s">
        <v>75</v>
      </c>
      <c r="B14" s="9" t="s">
        <v>47</v>
      </c>
      <c r="C14" s="9" t="s">
        <v>48</v>
      </c>
      <c r="D14" s="27"/>
      <c r="E14" s="9" t="s">
        <v>64</v>
      </c>
      <c r="F14" s="9" t="s">
        <v>65</v>
      </c>
      <c r="G14" s="8" t="s">
        <v>53</v>
      </c>
      <c r="H14" s="27">
        <v>20</v>
      </c>
      <c r="I14" s="27" t="s">
        <v>56</v>
      </c>
      <c r="J14" s="32" t="s">
        <v>66</v>
      </c>
      <c r="K14" s="56">
        <v>165448</v>
      </c>
      <c r="L14" s="56">
        <v>165448</v>
      </c>
      <c r="M14" s="57">
        <v>2360</v>
      </c>
      <c r="N14" s="54">
        <f t="shared" si="1"/>
        <v>163088</v>
      </c>
      <c r="O14" s="57">
        <f t="shared" si="2"/>
        <v>163088</v>
      </c>
      <c r="P14" s="48">
        <v>142588</v>
      </c>
      <c r="Q14" s="48"/>
      <c r="R14" s="49">
        <f t="shared" si="0"/>
        <v>142588</v>
      </c>
      <c r="S14" s="52">
        <v>20500</v>
      </c>
      <c r="T14" s="53"/>
      <c r="U14" s="59" t="s">
        <v>67</v>
      </c>
    </row>
    <row r="15" spans="1:21" ht="67.5" customHeight="1" x14ac:dyDescent="0.2">
      <c r="A15" s="27" t="s">
        <v>75</v>
      </c>
      <c r="B15" s="9" t="s">
        <v>47</v>
      </c>
      <c r="C15" s="9" t="s">
        <v>48</v>
      </c>
      <c r="D15" s="27"/>
      <c r="E15" s="9" t="s">
        <v>64</v>
      </c>
      <c r="F15" s="9" t="s">
        <v>65</v>
      </c>
      <c r="G15" s="8" t="s">
        <v>53</v>
      </c>
      <c r="H15" s="27">
        <v>20</v>
      </c>
      <c r="I15" s="27" t="s">
        <v>59</v>
      </c>
      <c r="J15" s="32" t="s">
        <v>66</v>
      </c>
      <c r="K15" s="56">
        <v>1494959</v>
      </c>
      <c r="L15" s="56">
        <v>1494959</v>
      </c>
      <c r="M15" s="57">
        <v>1493430</v>
      </c>
      <c r="N15" s="54">
        <f>K15-M15</f>
        <v>1529</v>
      </c>
      <c r="O15" s="57">
        <f>N15</f>
        <v>1529</v>
      </c>
      <c r="P15" s="48">
        <v>0</v>
      </c>
      <c r="Q15" s="48"/>
      <c r="R15" s="49">
        <f>P15+Q15</f>
        <v>0</v>
      </c>
      <c r="S15" s="52">
        <f>O15-R15</f>
        <v>1529</v>
      </c>
      <c r="T15" s="53"/>
      <c r="U15" s="59" t="s">
        <v>71</v>
      </c>
    </row>
    <row r="16" spans="1:21" ht="68.25" customHeight="1" x14ac:dyDescent="0.2">
      <c r="A16" s="27" t="s">
        <v>75</v>
      </c>
      <c r="B16" s="9" t="s">
        <v>47</v>
      </c>
      <c r="C16" s="9" t="s">
        <v>48</v>
      </c>
      <c r="D16" s="27"/>
      <c r="E16" s="9" t="s">
        <v>64</v>
      </c>
      <c r="F16" s="9" t="s">
        <v>65</v>
      </c>
      <c r="G16" s="8" t="s">
        <v>53</v>
      </c>
      <c r="H16" s="27">
        <v>20</v>
      </c>
      <c r="I16" s="27" t="s">
        <v>58</v>
      </c>
      <c r="J16" s="32" t="s">
        <v>66</v>
      </c>
      <c r="K16" s="56">
        <v>2509605</v>
      </c>
      <c r="L16" s="56">
        <v>2509605</v>
      </c>
      <c r="M16" s="57">
        <v>2378726.4700000002</v>
      </c>
      <c r="N16" s="54">
        <f>K16-M16</f>
        <v>130878.5299999998</v>
      </c>
      <c r="O16" s="57">
        <f>N16</f>
        <v>130878.5299999998</v>
      </c>
      <c r="P16" s="48">
        <v>130683</v>
      </c>
      <c r="Q16" s="48"/>
      <c r="R16" s="49">
        <f>P16+Q16</f>
        <v>130683</v>
      </c>
      <c r="S16" s="52">
        <f>O16-R16</f>
        <v>195.52999999979511</v>
      </c>
      <c r="T16" s="53"/>
      <c r="U16" s="59" t="s">
        <v>73</v>
      </c>
    </row>
    <row r="17" spans="1:54" ht="68.25" customHeight="1" x14ac:dyDescent="0.2">
      <c r="A17" s="27" t="s">
        <v>75</v>
      </c>
      <c r="B17" s="9" t="s">
        <v>47</v>
      </c>
      <c r="C17" s="9" t="s">
        <v>48</v>
      </c>
      <c r="D17" s="27"/>
      <c r="E17" s="9" t="s">
        <v>64</v>
      </c>
      <c r="F17" s="9" t="s">
        <v>65</v>
      </c>
      <c r="G17" s="8" t="s">
        <v>53</v>
      </c>
      <c r="H17" s="27">
        <v>20</v>
      </c>
      <c r="I17" s="27" t="s">
        <v>57</v>
      </c>
      <c r="J17" s="32" t="s">
        <v>66</v>
      </c>
      <c r="K17" s="56">
        <v>3000000</v>
      </c>
      <c r="L17" s="56">
        <v>3000000</v>
      </c>
      <c r="M17" s="57">
        <v>248033</v>
      </c>
      <c r="N17" s="54">
        <f t="shared" si="1"/>
        <v>2751967</v>
      </c>
      <c r="O17" s="57">
        <f t="shared" si="2"/>
        <v>2751967</v>
      </c>
      <c r="P17" s="48">
        <f>O17</f>
        <v>2751967</v>
      </c>
      <c r="Q17" s="48"/>
      <c r="R17" s="49">
        <f t="shared" si="0"/>
        <v>2751967</v>
      </c>
      <c r="S17" s="52"/>
      <c r="T17" s="53"/>
      <c r="U17" s="59" t="s">
        <v>72</v>
      </c>
    </row>
    <row r="18" spans="1:54" ht="33.75" x14ac:dyDescent="0.2">
      <c r="A18" s="27" t="s">
        <v>75</v>
      </c>
      <c r="B18" s="9" t="s">
        <v>47</v>
      </c>
      <c r="C18" s="9" t="s">
        <v>48</v>
      </c>
      <c r="D18" s="27"/>
      <c r="E18" s="9" t="s">
        <v>64</v>
      </c>
      <c r="F18" s="9" t="s">
        <v>65</v>
      </c>
      <c r="G18" s="8" t="s">
        <v>53</v>
      </c>
      <c r="H18" s="27">
        <v>20</v>
      </c>
      <c r="I18" s="27"/>
      <c r="J18" s="32"/>
      <c r="K18" s="56">
        <v>609103.89989999996</v>
      </c>
      <c r="L18" s="56">
        <v>187590.9</v>
      </c>
      <c r="M18" s="57">
        <v>390266.8</v>
      </c>
      <c r="N18" s="54">
        <f>K18-M18</f>
        <v>218837.09989999997</v>
      </c>
      <c r="O18" s="57">
        <f>N18</f>
        <v>218837.09989999997</v>
      </c>
      <c r="P18" s="48">
        <f>O18</f>
        <v>218837.09989999997</v>
      </c>
      <c r="Q18" s="48"/>
      <c r="R18" s="49">
        <f>P18+Q18</f>
        <v>218837.09989999997</v>
      </c>
      <c r="S18" s="52"/>
      <c r="T18" s="53"/>
      <c r="U18" s="59" t="s">
        <v>68</v>
      </c>
    </row>
    <row r="19" spans="1:54" ht="33.75" x14ac:dyDescent="0.2">
      <c r="A19" s="27" t="s">
        <v>75</v>
      </c>
      <c r="B19" s="9" t="s">
        <v>47</v>
      </c>
      <c r="C19" s="9" t="s">
        <v>48</v>
      </c>
      <c r="D19" s="27"/>
      <c r="E19" s="9" t="s">
        <v>64</v>
      </c>
      <c r="F19" s="9" t="s">
        <v>65</v>
      </c>
      <c r="G19" s="8" t="s">
        <v>53</v>
      </c>
      <c r="H19" s="27">
        <v>20</v>
      </c>
      <c r="I19" s="27"/>
      <c r="J19" s="32"/>
      <c r="K19" s="56">
        <v>38500</v>
      </c>
      <c r="L19" s="56">
        <v>38500</v>
      </c>
      <c r="M19" s="57">
        <v>0</v>
      </c>
      <c r="N19" s="54">
        <f t="shared" si="1"/>
        <v>38500</v>
      </c>
      <c r="O19" s="57">
        <v>0</v>
      </c>
      <c r="P19" s="48"/>
      <c r="Q19" s="48"/>
      <c r="R19" s="49"/>
      <c r="S19" s="52"/>
      <c r="T19" s="53"/>
      <c r="U19" s="59" t="s">
        <v>74</v>
      </c>
    </row>
    <row r="20" spans="1:54" ht="33.75" x14ac:dyDescent="0.2">
      <c r="A20" s="27" t="s">
        <v>75</v>
      </c>
      <c r="B20" s="9" t="s">
        <v>47</v>
      </c>
      <c r="C20" s="9" t="s">
        <v>48</v>
      </c>
      <c r="D20" s="27"/>
      <c r="E20" s="9" t="s">
        <v>64</v>
      </c>
      <c r="F20" s="9" t="s">
        <v>65</v>
      </c>
      <c r="G20" s="8" t="s">
        <v>51</v>
      </c>
      <c r="H20" s="27">
        <v>20</v>
      </c>
      <c r="I20" s="27" t="s">
        <v>62</v>
      </c>
      <c r="J20" s="32"/>
      <c r="K20" s="56">
        <v>16725</v>
      </c>
      <c r="L20" s="56"/>
      <c r="M20" s="57">
        <v>17216.14</v>
      </c>
      <c r="N20" s="54">
        <f t="shared" si="1"/>
        <v>-491.13999999999942</v>
      </c>
      <c r="O20" s="57">
        <v>0</v>
      </c>
      <c r="P20" s="48"/>
      <c r="Q20" s="48"/>
      <c r="R20" s="49"/>
      <c r="S20" s="52"/>
      <c r="T20" s="53"/>
      <c r="U20" s="59"/>
    </row>
    <row r="21" spans="1:54" ht="33.75" x14ac:dyDescent="0.2">
      <c r="A21" s="27" t="s">
        <v>75</v>
      </c>
      <c r="B21" s="9" t="s">
        <v>47</v>
      </c>
      <c r="C21" s="9" t="s">
        <v>48</v>
      </c>
      <c r="D21" s="27"/>
      <c r="E21" s="9" t="s">
        <v>64</v>
      </c>
      <c r="F21" s="9" t="s">
        <v>65</v>
      </c>
      <c r="G21" s="8" t="s">
        <v>52</v>
      </c>
      <c r="H21" s="27">
        <v>20</v>
      </c>
      <c r="I21" s="27" t="s">
        <v>62</v>
      </c>
      <c r="J21" s="32"/>
      <c r="K21" s="56">
        <v>69275</v>
      </c>
      <c r="L21" s="56"/>
      <c r="M21" s="57">
        <v>68783.86</v>
      </c>
      <c r="N21" s="54">
        <f t="shared" si="1"/>
        <v>491.13999999999942</v>
      </c>
      <c r="O21" s="57">
        <v>0</v>
      </c>
      <c r="P21" s="48"/>
      <c r="Q21" s="48"/>
      <c r="R21" s="49"/>
      <c r="S21" s="52"/>
      <c r="T21" s="53"/>
      <c r="U21" s="59"/>
    </row>
    <row r="22" spans="1:54" ht="33.75" x14ac:dyDescent="0.2">
      <c r="A22" s="27" t="s">
        <v>75</v>
      </c>
      <c r="B22" s="9" t="s">
        <v>47</v>
      </c>
      <c r="C22" s="9" t="s">
        <v>48</v>
      </c>
      <c r="D22" s="27"/>
      <c r="E22" s="9" t="s">
        <v>64</v>
      </c>
      <c r="F22" s="9" t="s">
        <v>65</v>
      </c>
      <c r="G22" s="8" t="s">
        <v>52</v>
      </c>
      <c r="H22" s="27">
        <v>20</v>
      </c>
      <c r="I22" s="27" t="s">
        <v>63</v>
      </c>
      <c r="J22" s="32"/>
      <c r="K22" s="56">
        <v>277627</v>
      </c>
      <c r="L22" s="56"/>
      <c r="M22" s="57">
        <v>206542.24</v>
      </c>
      <c r="N22" s="54">
        <f t="shared" si="1"/>
        <v>71084.760000000009</v>
      </c>
      <c r="O22" s="57">
        <v>0</v>
      </c>
      <c r="P22" s="48"/>
      <c r="Q22" s="48"/>
      <c r="R22" s="49"/>
      <c r="S22" s="52"/>
      <c r="T22" s="53"/>
      <c r="U22" s="59"/>
    </row>
    <row r="23" spans="1:54" x14ac:dyDescent="0.2">
      <c r="A23" s="27"/>
      <c r="B23" s="9"/>
      <c r="C23" s="9"/>
      <c r="D23" s="27"/>
      <c r="E23" s="9"/>
      <c r="F23" s="9"/>
      <c r="G23" s="8"/>
      <c r="H23" s="27"/>
      <c r="I23" s="27"/>
      <c r="J23" s="32"/>
      <c r="K23" s="56"/>
      <c r="L23" s="56"/>
      <c r="M23" s="57"/>
      <c r="N23" s="54"/>
      <c r="O23" s="57"/>
      <c r="P23" s="48"/>
      <c r="Q23" s="48"/>
      <c r="R23" s="49"/>
      <c r="S23" s="52"/>
      <c r="T23" s="53"/>
      <c r="U23" s="32"/>
    </row>
    <row r="24" spans="1:54" s="28" customFormat="1" x14ac:dyDescent="0.2">
      <c r="A24" s="10"/>
      <c r="B24" s="10"/>
      <c r="C24" s="31"/>
      <c r="D24" s="10"/>
      <c r="E24" s="10"/>
      <c r="F24" s="10"/>
      <c r="G24" s="10"/>
      <c r="H24" s="10"/>
      <c r="I24" s="10"/>
      <c r="J24" s="31"/>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row>
    <row r="25" spans="1:54" s="29" customFormat="1" x14ac:dyDescent="0.2">
      <c r="A25" s="3" t="s">
        <v>32</v>
      </c>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row>
    <row r="26" spans="1:54" s="29" customFormat="1" x14ac:dyDescent="0.2">
      <c r="A26" s="4" t="s">
        <v>33</v>
      </c>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row>
    <row r="27" spans="1:54" s="29" customFormat="1" x14ac:dyDescent="0.2">
      <c r="A27" s="4" t="s">
        <v>34</v>
      </c>
    </row>
    <row r="28" spans="1:54" s="29" customFormat="1" x14ac:dyDescent="0.2">
      <c r="A28" s="4" t="s">
        <v>35</v>
      </c>
    </row>
    <row r="29" spans="1:54" x14ac:dyDescent="0.2">
      <c r="A29" s="4" t="s">
        <v>36</v>
      </c>
      <c r="J29" s="30"/>
    </row>
    <row r="30" spans="1:54" s="29" customFormat="1" x14ac:dyDescent="0.2">
      <c r="A30" s="7" t="s">
        <v>50</v>
      </c>
    </row>
    <row r="31" spans="1:54" x14ac:dyDescent="0.2">
      <c r="A31" s="2" t="s">
        <v>37</v>
      </c>
    </row>
    <row r="32" spans="1:54" x14ac:dyDescent="0.2">
      <c r="A32" s="2" t="s">
        <v>38</v>
      </c>
    </row>
    <row r="33" spans="1:1" x14ac:dyDescent="0.2">
      <c r="A33" s="5" t="s">
        <v>39</v>
      </c>
    </row>
    <row r="34" spans="1:1" x14ac:dyDescent="0.2">
      <c r="A34" s="1" t="s">
        <v>40</v>
      </c>
    </row>
    <row r="35" spans="1:1" x14ac:dyDescent="0.2">
      <c r="A35" s="6" t="s">
        <v>41</v>
      </c>
    </row>
    <row r="36" spans="1:1" x14ac:dyDescent="0.2">
      <c r="A36" s="6" t="s">
        <v>46</v>
      </c>
    </row>
  </sheetData>
  <mergeCells count="5">
    <mergeCell ref="K7:O7"/>
    <mergeCell ref="P7:R7"/>
    <mergeCell ref="U7:U8"/>
    <mergeCell ref="T7:T8"/>
    <mergeCell ref="S7:S8"/>
  </mergeCells>
  <phoneticPr fontId="10" type="noConversion"/>
  <pageMargins left="0.7" right="0.7" top="0.75" bottom="0.75" header="0.3" footer="0.3"/>
  <pageSetup paperSize="9" orientation="portrait" r:id="rId1"/>
  <customProperties>
    <customPr name="EpmWorksheetKeyString_GUID" r:id="rId2"/>
    <customPr name="FPMExcelClientCellBasedFunctionStatus" r:id="rId3"/>
  </customProperties>
  <ignoredErrors>
    <ignoredError sqref="K9:R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2cc016-dcb7-4772-a144-8d57a835eb3e">
      <Terms xmlns="http://schemas.microsoft.com/office/infopath/2007/PartnerControls"/>
    </lcf76f155ced4ddcb4097134ff3c332f>
    <TaxCatchAll xmlns="3d7fb3fa-7f75-4382-a1fe-43b99e0a9782" xsi:nil="true"/>
    <_ApprovalAssignedTo xmlns="982cc016-dcb7-4772-a144-8d57a835eb3e">
      <UserInfo>
        <DisplayName/>
        <AccountId xsi:nil="true"/>
        <AccountType/>
      </UserInfo>
    </_ApprovalAssignedTo>
    <_ApprovalStatus xmlns="982cc016-dcb7-4772-a144-8d57a835eb3e">0</_ApprovalStatus>
    <_ApprovalRespondedBy xmlns="982cc016-dcb7-4772-a144-8d57a835eb3e">
      <UserInfo>
        <DisplayName/>
        <AccountId xsi:nil="true"/>
        <AccountType/>
      </UserInfo>
    </_ApprovalRespondedBy>
    <_ApprovalSentBy xmlns="982cc016-dcb7-4772-a144-8d57a835eb3e">
      <UserInfo>
        <DisplayName/>
        <AccountId xsi:nil="true"/>
        <AccountType/>
      </UserInfo>
    </_ApprovalSent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AEFB93223A0D949B46CEFC92259ABB8" ma:contentTypeVersion="18" ma:contentTypeDescription="Loo uus dokument" ma:contentTypeScope="" ma:versionID="5f12836546184873ff76c2eeba8c6121">
  <xsd:schema xmlns:xsd="http://www.w3.org/2001/XMLSchema" xmlns:xs="http://www.w3.org/2001/XMLSchema" xmlns:p="http://schemas.microsoft.com/office/2006/metadata/properties" xmlns:ns2="982cc016-dcb7-4772-a144-8d57a835eb3e" xmlns:ns3="3d7fb3fa-7f75-4382-a1fe-43b99e0a9782" targetNamespace="http://schemas.microsoft.com/office/2006/metadata/properties" ma:root="true" ma:fieldsID="90cc2dba201eb496d80df97be203b82c" ns2:_="" ns3:_="">
    <xsd:import namespace="982cc016-dcb7-4772-a144-8d57a835eb3e"/>
    <xsd:import namespace="3d7fb3fa-7f75-4382-a1fe-43b99e0a97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cc016-dcb7-4772-a144-8d57a835eb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ApprovalAssignedTo" ma:index="22" nillable="true" ma:displayName="Kinnitajad"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3" nillable="true" ma:displayName="Vastused"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4" nillable="true" ma:displayName="Kinnituse au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5" nillable="true" ma:displayName="Kinnituse olek"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7fb3fa-7f75-4382-a1fe-43b99e0a978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5c6d68b-71d6-403f-952c-69eeaf0e25fd}" ma:internalName="TaxCatchAll" ma:showField="CatchAllData" ma:web="3d7fb3fa-7f75-4382-a1fe-43b99e0a97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9F9479-C0EA-4397-8318-F1365E97972A}">
  <ds:schemaRefs>
    <ds:schemaRef ds:uri="http://purl.org/dc/dcmitype/"/>
    <ds:schemaRef ds:uri="http://schemas.microsoft.com/office/2006/documentManagement/types"/>
    <ds:schemaRef ds:uri="http://purl.org/dc/elements/1.1/"/>
    <ds:schemaRef ds:uri="982cc016-dcb7-4772-a144-8d57a835eb3e"/>
    <ds:schemaRef ds:uri="http://schemas.microsoft.com/office/2006/metadata/properties"/>
    <ds:schemaRef ds:uri="3d7fb3fa-7f75-4382-a1fe-43b99e0a9782"/>
    <ds:schemaRef ds:uri="http://schemas.microsoft.com/office/infopath/2007/PartnerControl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DD70DF0-91AA-41E8-BC78-C85DD3869550}">
  <ds:schemaRefs>
    <ds:schemaRef ds:uri="http://schemas.microsoft.com/sharepoint/v3/contenttype/forms"/>
  </ds:schemaRefs>
</ds:datastoreItem>
</file>

<file path=customXml/itemProps3.xml><?xml version="1.0" encoding="utf-8"?>
<ds:datastoreItem xmlns:ds="http://schemas.openxmlformats.org/officeDocument/2006/customXml" ds:itemID="{A9265BA7-698B-4CC5-AA17-91B839BAF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cc016-dcb7-4772-a144-8d57a835eb3e"/>
    <ds:schemaRef ds:uri="3d7fb3fa-7f75-4382-a1fe-43b99e0a97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Vorm 3 (VA)</vt:lpstr>
    </vt:vector>
  </TitlesOfParts>
  <Manager/>
  <Company>Justiitsministeerium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Silja Kask</dc:creator>
  <cp:keywords/>
  <dc:description/>
  <cp:lastModifiedBy>Kadri Kütt - MKA</cp:lastModifiedBy>
  <cp:revision/>
  <dcterms:created xsi:type="dcterms:W3CDTF">2021-01-14T20:00:28Z</dcterms:created>
  <dcterms:modified xsi:type="dcterms:W3CDTF">2026-03-19T12:19:41Z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0x010100AAEFB93223A0D949B46CEFC92259ABB8</vt:lpwstr>
  </property>
  <property fmtid="{D5CDD505-2E9C-101B-9397-08002B2CF9AE}" pid="3" name="Order">
    <vt:r8>11569200</vt:r8>
  </property>
  <property fmtid="{D5CDD505-2E9C-101B-9397-08002B2CF9AE}" pid="4" name="MSIP_Label_defa4170-0d19-0005-0004-bc88714345d2_Enabled">
    <vt:lpwstr>true</vt:lpwstr>
  </property>
  <property fmtid="{D5CDD505-2E9C-101B-9397-08002B2CF9AE}" pid="5" name="MSIP_Label_defa4170-0d19-0005-0004-bc88714345d2_SetDate">
    <vt:lpwstr>2025-03-21T09:56:53Z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092eb7f2-4d77-4a2e-b388-33ab418e9c78</vt:lpwstr>
  </property>
  <property fmtid="{D5CDD505-2E9C-101B-9397-08002B2CF9AE}" pid="10" name="MSIP_Label_defa4170-0d19-0005-0004-bc88714345d2_ContentBits">
    <vt:lpwstr>0</vt:lpwstr>
  </property>
  <property fmtid="{D5CDD505-2E9C-101B-9397-08002B2CF9AE}" pid="11" name="MSIP_Label_defa4170-0d19-0005-0004-bc88714345d2_Tag">
    <vt:lpwstr>10, 3, 0, 2</vt:lpwstr>
  </property>
  <property fmtid="{D5CDD505-2E9C-101B-9397-08002B2CF9AE}" pid="12" name="MediaServiceImageTags">
    <vt:lpwstr/>
  </property>
</Properties>
</file>