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elta.kul.sise/dhs/webdav/8f17fcbbf47b6190de6944c86ce03b8994447d95/46710080249/83d1397f-6cb2-48de-bb31-570bc2117da7/"/>
    </mc:Choice>
  </mc:AlternateContent>
  <xr:revisionPtr revIDLastSave="0" documentId="13_ncr:40000001_{F95ECF53-A665-4E3B-B789-E3A3C32C1026}" xr6:coauthVersionLast="47" xr6:coauthVersionMax="47" xr10:uidLastSave="{00000000-0000-0000-0000-000000000000}"/>
  <bookViews>
    <workbookView xWindow="-120" yWindow="-120" windowWidth="29040" windowHeight="15720" xr2:uid="{F19AF7A2-6399-4216-80F6-7CC2CA49D160}"/>
  </bookViews>
  <sheets>
    <sheet name="Leht1" sheetId="1" r:id="rId1"/>
  </sheets>
  <definedNames>
    <definedName name="_xlnm._FilterDatabase" localSheetId="0" hidden="1">Leht1!$A$2:$N$21</definedName>
    <definedName name="_xlnm.Print_Titles" localSheetId="0">Leht1!$2:$2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1" i="1" l="1"/>
  <c r="K1" i="1"/>
  <c r="M23" i="1"/>
  <c r="M22" i="1"/>
  <c r="M20" i="1"/>
  <c r="M14" i="1"/>
  <c r="M15" i="1"/>
  <c r="M16" i="1"/>
  <c r="J13" i="1"/>
  <c r="M13" i="1" s="1"/>
  <c r="M4" i="1"/>
  <c r="M5" i="1"/>
  <c r="M6" i="1"/>
  <c r="M7" i="1"/>
  <c r="M8" i="1"/>
  <c r="M9" i="1"/>
  <c r="M10" i="1"/>
  <c r="M11" i="1"/>
  <c r="M12" i="1"/>
  <c r="M18" i="1"/>
  <c r="M17" i="1"/>
  <c r="M19" i="1"/>
  <c r="M21" i="1"/>
  <c r="M3" i="1"/>
</calcChain>
</file>

<file path=xl/sharedStrings.xml><?xml version="1.0" encoding="utf-8"?>
<sst xmlns="http://schemas.openxmlformats.org/spreadsheetml/2006/main" count="152" uniqueCount="60">
  <si>
    <t>Programm</t>
  </si>
  <si>
    <t>Meede</t>
  </si>
  <si>
    <t>Programmi tegevus</t>
  </si>
  <si>
    <t>Asutus</t>
  </si>
  <si>
    <t>Eelarve liik</t>
  </si>
  <si>
    <t>Majanduslik sisu</t>
  </si>
  <si>
    <t>Objekt</t>
  </si>
  <si>
    <t>Eelarvevahendi nimetus</t>
  </si>
  <si>
    <t>Kultuur</t>
  </si>
  <si>
    <t>Mitmekülgse ja kättesaadava kultuurielu toetamine ja arendamine</t>
  </si>
  <si>
    <t>Etenduskunstide poliitika kujundamine ja rakendamine</t>
  </si>
  <si>
    <t>Kultuuriministeerium</t>
  </si>
  <si>
    <t>Toetused</t>
  </si>
  <si>
    <t>IN06S003</t>
  </si>
  <si>
    <t>Endla Teater SA remondifondi toetus</t>
  </si>
  <si>
    <t>IN06S001</t>
  </si>
  <si>
    <t>Ugala Teater SA remondifondi toetus</t>
  </si>
  <si>
    <t>Kuressaare Teater SA remondifondi toetus</t>
  </si>
  <si>
    <t>Valitsemisala remondifond</t>
  </si>
  <si>
    <t>Muusikapoliitika kujundamine ja rakendamine</t>
  </si>
  <si>
    <t>IN06S022</t>
  </si>
  <si>
    <t>Eesti Kontsert SA** remondifondi toetus</t>
  </si>
  <si>
    <t>Kultuuripärandi kestlikkuse ja kättesaadavaks tegemise toetamine ja arendamine</t>
  </si>
  <si>
    <t>Muuseumi- ja muinsuskaitsepoliitika kujundamine, rakendamine</t>
  </si>
  <si>
    <t>Hiiumaa Muuseumid SA** remondifondi toetus</t>
  </si>
  <si>
    <t>IN06S006</t>
  </si>
  <si>
    <t>Virumaa Muuseumid SA** remondifondi toetus</t>
  </si>
  <si>
    <t>Narva Muuseum SA** remondifondi toetus</t>
  </si>
  <si>
    <t>IN06S041</t>
  </si>
  <si>
    <t>Kultuuri valdkondadeülene arendamine, koostöö ja rahvusvahelistumine</t>
  </si>
  <si>
    <t>Kultuuri valdkondadeülene tugi- ja arendustegevus</t>
  </si>
  <si>
    <t>Sport</t>
  </si>
  <si>
    <t>Saavutusspordi edendamine</t>
  </si>
  <si>
    <t>Saavutusspordi toetamine ja arendamine</t>
  </si>
  <si>
    <t>Rahvusvaheliste võistluste korraldamine Eestis</t>
  </si>
  <si>
    <t>IN06S009</t>
  </si>
  <si>
    <t xml:space="preserve">Jõulumäe Tervisespordikeskus SA* remondifondi toetus </t>
  </si>
  <si>
    <t>Spordiprojektid</t>
  </si>
  <si>
    <t>Organiseeritud liikumisharrastuse edendamine</t>
  </si>
  <si>
    <t>Majandamiskulud</t>
  </si>
  <si>
    <t>Kultuuriministeeriumi tegevuskulud</t>
  </si>
  <si>
    <t>Regionaalsete tervisespordikeskuste väljaarendamise toetus</t>
  </si>
  <si>
    <t>2026 kinnitatud eelarve</t>
  </si>
  <si>
    <t>NR</t>
  </si>
  <si>
    <t>2026 täpsustatud eelarve</t>
  </si>
  <si>
    <t>Selgitus</t>
  </si>
  <si>
    <t>Muudatus</t>
  </si>
  <si>
    <t>Valitsemisala remondifond, Eesti Kunstimuuseum SA** remondifondi toetus</t>
  </si>
  <si>
    <t>Valitsemisala remondifond, Narva Muuseum SA** remondifondi toetus</t>
  </si>
  <si>
    <t>Valitsemisala remondifond, Eesti Rahvusringhääling remondifondi toetus</t>
  </si>
  <si>
    <t>Rannarootsi Muuseum SA** remondifondi toetus</t>
  </si>
  <si>
    <t xml:space="preserve">Taotlusvoorude "Rahvusvaheliste võistluste korraldamine Eestis" ja "Regionaalsete tervisespordikeskuste väljaarendamine"eelarvetest jääb 2026. aastal osa kasutamata, 13 000 eurot suunatakse muude ühekordsete projektide elluviimiseks eelarvereale "Spordiprojektid" ning  7500 eurot Kultuuriministeeriumi majanduskuludesse 2026. aasta novembris Botswanas korraldatava antidopingu seminari kuludeks. Aluseks spordi asekantsleri 08.06.2026 esildis nr 6-2/647-1. 
</t>
  </si>
  <si>
    <t>Remondifondi komisjoni (09.06.2026 koosoleku protokoll nr 1-5/11) ettepanek toetada 2026. aasta remondifondi reservist SA-e Endla Teater, SA-e Jõulumäe Tervisespordikeskus, SA-e Narva Muuseum, SA-e Rannarootsi Muuseum, Eesti Rahvusringhäälingu, SA-e Virumaa Muuseumid, SA-e Eesti Kontsert, SA-e Ugala Teater, SA-e Kuressaare Teater, SA-e Hiiumaa Muuseumid ja SA-e Eesti Kunstimuuseum taotlusi vastavalt käskkirja lisas nr 3 toodud remondifondi vahendite detailsele jaotusele.</t>
  </si>
  <si>
    <t>2025. aastast ülekantud jääk
Muudatus</t>
  </si>
  <si>
    <t>* Toetus on grupierandiga hõlmatud riigiabi Euroopa Komisjoni määruse (EL) nr 651/2014 artikli 55 tähenduses</t>
  </si>
  <si>
    <t>** Toetus on grupierandiga hõlmatud riigiabi Euroopa Komisjoni määruse (EL) nr 651/2014 artikli 53 tähenduses.</t>
  </si>
  <si>
    <t>Kultuurivaldkonna rahvusvahelistumise edendamine</t>
  </si>
  <si>
    <t>Liikmemaksud (rahvusvahelised organisatsioonid)</t>
  </si>
  <si>
    <t>SE000003</t>
  </si>
  <si>
    <t>Seoses rahvusvaheliste organisatsioonide liikmemaksude kulude kasvuga suurendatakse toetusi 17 000 eurot, katteallikas riikidevaheliste kultuurikoostöölepingute täitmise majandamiskulud.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</si>
</sst>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10"/>
      <color rgb="FFFFFFFF"/>
      <name val="Aptos Narrow"/>
      <family val="2"/>
      <scheme val="minor"/>
    </font>
    <font>
      <sz val="10"/>
      <color indexed="8"/>
      <name val="Aptos Narrow"/>
      <family val="2"/>
      <scheme val="minor"/>
    </font>
    <font>
      <sz val="10"/>
      <name val="Aptos Narrow"/>
      <family val="2"/>
      <scheme val="minor"/>
    </font>
    <font>
      <sz val="10"/>
      <color theme="1"/>
      <name val="Aptos Narrow"/>
      <family val="2"/>
      <scheme val="minor"/>
    </font>
    <font>
      <b/>
      <sz val="10"/>
      <color rgb="FFFF0000"/>
      <name val="Aptos Narrow"/>
      <family val="2"/>
      <scheme val="minor"/>
    </font>
    <font>
      <b/>
      <sz val="10"/>
      <color theme="1"/>
      <name val="Aptos Narrow"/>
      <family val="2"/>
      <scheme val="minor"/>
    </font>
    <font>
      <b/>
      <sz val="10"/>
      <color indexed="8"/>
      <name val="Aptos Narrow"/>
      <family val="2"/>
      <scheme val="minor"/>
    </font>
    <font>
      <b/>
      <sz val="10"/>
      <name val="Aptos Narrow"/>
      <family val="2"/>
      <scheme val="minor"/>
    </font>
    <font>
      <b/>
      <sz val="10"/>
      <color rgb="FFFFFFFF"/>
      <name val="Aptos Narrow"/>
      <family val="2"/>
      <charset val="186"/>
      <scheme val="minor"/>
    </font>
    <font>
      <b/>
      <sz val="9"/>
      <color rgb="FFFF0000"/>
      <name val="Aptos Narrow"/>
      <family val="2"/>
      <scheme val="minor"/>
    </font>
    <font>
      <b/>
      <sz val="11"/>
      <color theme="1"/>
      <name val="Aptos Narrow"/>
      <family val="2"/>
      <scheme val="minor"/>
    </font>
    <font>
      <sz val="11"/>
      <color rgb="FF000000"/>
      <name val="Aptos"/>
      <family val="2"/>
    </font>
  </fonts>
  <fills count="4">
    <fill>
      <patternFill patternType="none"/>
    </fill>
    <fill>
      <patternFill patternType="gray125"/>
    </fill>
    <fill>
      <patternFill patternType="solid">
        <fgColor theme="4" tint="0.39997558519241921"/>
        <bgColor indexed="65"/>
      </patternFill>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wrapText="1"/>
    </xf>
    <xf numFmtId="0" fontId="2" fillId="0" borderId="1" xfId="0" applyFont="1" applyBorder="1" applyAlignment="1">
      <alignment wrapText="1"/>
    </xf>
    <xf numFmtId="0" fontId="2" fillId="0" borderId="1" xfId="0" applyFont="1" applyBorder="1"/>
    <xf numFmtId="0" fontId="4" fillId="0" borderId="0" xfId="0" applyFont="1"/>
    <xf numFmtId="0" fontId="4" fillId="0" borderId="0" xfId="0" applyFont="1" applyAlignment="1">
      <alignment wrapText="1"/>
    </xf>
    <xf numFmtId="3" fontId="5" fillId="2" borderId="1" xfId="0" applyNumberFormat="1" applyFont="1" applyFill="1" applyBorder="1" applyAlignment="1">
      <alignment horizontal="center" vertical="center" wrapText="1"/>
    </xf>
    <xf numFmtId="0" fontId="6" fillId="0" borderId="0" xfId="0" applyFont="1"/>
    <xf numFmtId="3" fontId="9" fillId="3" borderId="0" xfId="0" applyNumberFormat="1" applyFont="1" applyFill="1" applyAlignment="1">
      <alignment horizontal="center" wrapText="1"/>
    </xf>
    <xf numFmtId="0" fontId="10" fillId="2" borderId="1" xfId="0" applyFont="1" applyFill="1" applyBorder="1" applyAlignment="1">
      <alignment horizontal="center" wrapText="1"/>
    </xf>
    <xf numFmtId="3" fontId="2" fillId="0" borderId="1" xfId="0" applyNumberFormat="1" applyFont="1" applyBorder="1" applyAlignment="1">
      <alignment wrapText="1"/>
    </xf>
    <xf numFmtId="3" fontId="7" fillId="0" borderId="1" xfId="0" applyNumberFormat="1" applyFont="1" applyBorder="1"/>
    <xf numFmtId="3" fontId="4" fillId="0" borderId="1" xfId="0" applyNumberFormat="1" applyFont="1" applyBorder="1"/>
    <xf numFmtId="3" fontId="5" fillId="0" borderId="0" xfId="0" applyNumberFormat="1" applyFont="1"/>
    <xf numFmtId="0" fontId="3" fillId="0" borderId="1" xfId="0" applyFont="1" applyBorder="1"/>
    <xf numFmtId="0" fontId="3" fillId="0" borderId="1" xfId="0" applyFont="1" applyBorder="1" applyAlignment="1">
      <alignment wrapText="1"/>
    </xf>
    <xf numFmtId="3" fontId="3" fillId="0" borderId="1" xfId="0" applyNumberFormat="1" applyFont="1" applyBorder="1" applyAlignment="1">
      <alignment wrapText="1"/>
    </xf>
    <xf numFmtId="3" fontId="8" fillId="0" borderId="1" xfId="0" applyNumberFormat="1" applyFont="1" applyBorder="1"/>
    <xf numFmtId="0" fontId="12" fillId="0" borderId="0" xfId="0" applyFont="1" applyAlignment="1">
      <alignment vertical="center" readingOrder="1"/>
    </xf>
    <xf numFmtId="0" fontId="6" fillId="0" borderId="1" xfId="0" applyFont="1" applyBorder="1" applyAlignment="1">
      <alignment vertical="center" wrapText="1"/>
    </xf>
    <xf numFmtId="0" fontId="11" fillId="0" borderId="1" xfId="0" applyFont="1" applyBorder="1" applyAlignment="1">
      <alignment vertical="center" wrapText="1"/>
    </xf>
    <xf numFmtId="0" fontId="4" fillId="0" borderId="1" xfId="0" applyFont="1" applyBorder="1" applyAlignment="1">
      <alignment vertical="top" wrapText="1"/>
    </xf>
    <xf numFmtId="0" fontId="0" fillId="0" borderId="1" xfId="0" applyBorder="1" applyAlignment="1">
      <alignment vertical="top" wrapText="1"/>
    </xf>
    <xf numFmtId="0" fontId="4"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96E8-22E4-422D-9A4B-5E0BDCD9DACA}">
  <dimension ref="A1:N27"/>
  <sheetViews>
    <sheetView tabSelected="1" zoomScale="90" zoomScaleNormal="90" workbookViewId="0">
      <selection activeCell="M30" sqref="M30"/>
    </sheetView>
  </sheetViews>
  <sheetFormatPr defaultRowHeight="13" x14ac:dyDescent="0.3"/>
  <cols>
    <col min="1" max="1" width="6.26953125" style="4" customWidth="1"/>
    <col min="2" max="2" width="8.7265625" style="4"/>
    <col min="3" max="3" width="15" style="4" customWidth="1"/>
    <col min="4" max="4" width="13" style="4" customWidth="1"/>
    <col min="5" max="5" width="17.6328125" style="4" customWidth="1"/>
    <col min="6" max="8" width="8.7265625" style="4"/>
    <col min="9" max="9" width="17.7265625" style="4" customWidth="1"/>
    <col min="10" max="10" width="11.90625" style="4" customWidth="1"/>
    <col min="11" max="11" width="12" style="7" customWidth="1"/>
    <col min="12" max="13" width="12.90625" style="4" customWidth="1"/>
    <col min="14" max="14" width="49.6328125" style="5" customWidth="1"/>
    <col min="15" max="16384" width="8.7265625" style="4"/>
  </cols>
  <sheetData>
    <row r="1" spans="1:14" x14ac:dyDescent="0.3">
      <c r="K1" s="13">
        <f>SUBTOTAL(9,K3:K23)</f>
        <v>0</v>
      </c>
      <c r="L1" s="13">
        <f>SUBTOTAL(9,L3:L23)</f>
        <v>0</v>
      </c>
    </row>
    <row r="2" spans="1:14" ht="39" x14ac:dyDescent="0.3">
      <c r="A2" s="1" t="s">
        <v>43</v>
      </c>
      <c r="B2" s="1" t="s">
        <v>0</v>
      </c>
      <c r="C2" s="1" t="s">
        <v>1</v>
      </c>
      <c r="D2" s="1" t="s">
        <v>2</v>
      </c>
      <c r="E2" s="1" t="s">
        <v>3</v>
      </c>
      <c r="F2" s="1" t="s">
        <v>4</v>
      </c>
      <c r="G2" s="1" t="s">
        <v>5</v>
      </c>
      <c r="H2" s="1" t="s">
        <v>6</v>
      </c>
      <c r="I2" s="1" t="s">
        <v>7</v>
      </c>
      <c r="J2" s="1" t="s">
        <v>42</v>
      </c>
      <c r="K2" s="6" t="s">
        <v>46</v>
      </c>
      <c r="L2" s="9" t="s">
        <v>53</v>
      </c>
      <c r="M2" s="8" t="s">
        <v>44</v>
      </c>
      <c r="N2" s="1" t="s">
        <v>45</v>
      </c>
    </row>
    <row r="3" spans="1:14" ht="65" x14ac:dyDescent="0.3">
      <c r="A3" s="19">
        <v>1</v>
      </c>
      <c r="B3" s="2" t="s">
        <v>8</v>
      </c>
      <c r="C3" s="2" t="s">
        <v>9</v>
      </c>
      <c r="D3" s="2" t="s">
        <v>10</v>
      </c>
      <c r="E3" s="2" t="s">
        <v>11</v>
      </c>
      <c r="F3" s="3">
        <v>20</v>
      </c>
      <c r="G3" s="2" t="s">
        <v>12</v>
      </c>
      <c r="H3" s="14" t="s">
        <v>13</v>
      </c>
      <c r="I3" s="15" t="s">
        <v>14</v>
      </c>
      <c r="J3" s="16">
        <v>0</v>
      </c>
      <c r="K3" s="11">
        <v>79700</v>
      </c>
      <c r="L3" s="12"/>
      <c r="M3" s="12">
        <f>SUM(J3:L3)</f>
        <v>79700</v>
      </c>
      <c r="N3" s="23" t="s">
        <v>52</v>
      </c>
    </row>
    <row r="4" spans="1:14" ht="65" x14ac:dyDescent="0.3">
      <c r="A4" s="20"/>
      <c r="B4" s="2" t="s">
        <v>8</v>
      </c>
      <c r="C4" s="2" t="s">
        <v>9</v>
      </c>
      <c r="D4" s="2" t="s">
        <v>10</v>
      </c>
      <c r="E4" s="2" t="s">
        <v>11</v>
      </c>
      <c r="F4" s="3">
        <v>20</v>
      </c>
      <c r="G4" s="2" t="s">
        <v>12</v>
      </c>
      <c r="H4" s="3" t="s">
        <v>15</v>
      </c>
      <c r="I4" s="15" t="s">
        <v>16</v>
      </c>
      <c r="J4" s="16">
        <v>0</v>
      </c>
      <c r="K4" s="11">
        <v>100000</v>
      </c>
      <c r="L4" s="12"/>
      <c r="M4" s="12">
        <f t="shared" ref="M4:M21" si="0">SUM(J4:L4)</f>
        <v>100000</v>
      </c>
      <c r="N4" s="24"/>
    </row>
    <row r="5" spans="1:14" ht="65" x14ac:dyDescent="0.3">
      <c r="A5" s="20"/>
      <c r="B5" s="2" t="s">
        <v>8</v>
      </c>
      <c r="C5" s="2" t="s">
        <v>9</v>
      </c>
      <c r="D5" s="2" t="s">
        <v>10</v>
      </c>
      <c r="E5" s="2" t="s">
        <v>11</v>
      </c>
      <c r="F5" s="3">
        <v>20</v>
      </c>
      <c r="G5" s="2" t="s">
        <v>12</v>
      </c>
      <c r="H5" s="3"/>
      <c r="I5" s="15" t="s">
        <v>17</v>
      </c>
      <c r="J5" s="16">
        <v>0</v>
      </c>
      <c r="K5" s="11">
        <v>30404</v>
      </c>
      <c r="L5" s="12"/>
      <c r="M5" s="12">
        <f t="shared" si="0"/>
        <v>30404</v>
      </c>
      <c r="N5" s="24"/>
    </row>
    <row r="6" spans="1:14" ht="65" x14ac:dyDescent="0.3">
      <c r="A6" s="20"/>
      <c r="B6" s="2" t="s">
        <v>8</v>
      </c>
      <c r="C6" s="2" t="s">
        <v>9</v>
      </c>
      <c r="D6" s="2" t="s">
        <v>10</v>
      </c>
      <c r="E6" s="2" t="s">
        <v>11</v>
      </c>
      <c r="F6" s="3">
        <v>20</v>
      </c>
      <c r="G6" s="2" t="s">
        <v>12</v>
      </c>
      <c r="H6" s="3"/>
      <c r="I6" s="15" t="s">
        <v>18</v>
      </c>
      <c r="J6" s="16">
        <v>233107</v>
      </c>
      <c r="K6" s="11">
        <v>-229216</v>
      </c>
      <c r="L6" s="12"/>
      <c r="M6" s="12">
        <f t="shared" si="0"/>
        <v>3891</v>
      </c>
      <c r="N6" s="24"/>
    </row>
    <row r="7" spans="1:14" ht="65" x14ac:dyDescent="0.3">
      <c r="A7" s="20"/>
      <c r="B7" s="2" t="s">
        <v>8</v>
      </c>
      <c r="C7" s="2" t="s">
        <v>9</v>
      </c>
      <c r="D7" s="2" t="s">
        <v>19</v>
      </c>
      <c r="E7" s="2" t="s">
        <v>11</v>
      </c>
      <c r="F7" s="3">
        <v>20</v>
      </c>
      <c r="G7" s="2" t="s">
        <v>12</v>
      </c>
      <c r="H7" s="3" t="s">
        <v>20</v>
      </c>
      <c r="I7" s="15" t="s">
        <v>21</v>
      </c>
      <c r="J7" s="16">
        <v>0</v>
      </c>
      <c r="K7" s="11">
        <v>100000</v>
      </c>
      <c r="L7" s="12"/>
      <c r="M7" s="12">
        <f t="shared" si="0"/>
        <v>100000</v>
      </c>
      <c r="N7" s="24"/>
    </row>
    <row r="8" spans="1:14" ht="78" x14ac:dyDescent="0.3">
      <c r="A8" s="20"/>
      <c r="B8" s="2" t="s">
        <v>8</v>
      </c>
      <c r="C8" s="2" t="s">
        <v>22</v>
      </c>
      <c r="D8" s="2" t="s">
        <v>23</v>
      </c>
      <c r="E8" s="2" t="s">
        <v>11</v>
      </c>
      <c r="F8" s="3">
        <v>20</v>
      </c>
      <c r="G8" s="2" t="s">
        <v>12</v>
      </c>
      <c r="H8" s="3"/>
      <c r="I8" s="15" t="s">
        <v>18</v>
      </c>
      <c r="J8" s="16">
        <v>294260</v>
      </c>
      <c r="K8" s="17">
        <v>-251759</v>
      </c>
      <c r="L8" s="12"/>
      <c r="M8" s="12">
        <f t="shared" si="0"/>
        <v>42501</v>
      </c>
      <c r="N8" s="24"/>
    </row>
    <row r="9" spans="1:14" ht="78" x14ac:dyDescent="0.3">
      <c r="A9" s="20"/>
      <c r="B9" s="2" t="s">
        <v>8</v>
      </c>
      <c r="C9" s="2" t="s">
        <v>22</v>
      </c>
      <c r="D9" s="2" t="s">
        <v>23</v>
      </c>
      <c r="E9" s="2" t="s">
        <v>11</v>
      </c>
      <c r="F9" s="3">
        <v>20</v>
      </c>
      <c r="G9" s="2" t="s">
        <v>12</v>
      </c>
      <c r="H9" s="3"/>
      <c r="I9" s="15" t="s">
        <v>24</v>
      </c>
      <c r="J9" s="16">
        <v>23500</v>
      </c>
      <c r="K9" s="11">
        <v>21500</v>
      </c>
      <c r="L9" s="12"/>
      <c r="M9" s="12">
        <f t="shared" si="0"/>
        <v>45000</v>
      </c>
      <c r="N9" s="24"/>
    </row>
    <row r="10" spans="1:14" ht="78" x14ac:dyDescent="0.3">
      <c r="A10" s="20"/>
      <c r="B10" s="2" t="s">
        <v>8</v>
      </c>
      <c r="C10" s="2" t="s">
        <v>22</v>
      </c>
      <c r="D10" s="2" t="s">
        <v>23</v>
      </c>
      <c r="E10" s="2" t="s">
        <v>11</v>
      </c>
      <c r="F10" s="3">
        <v>20</v>
      </c>
      <c r="G10" s="2" t="s">
        <v>12</v>
      </c>
      <c r="H10" s="3" t="s">
        <v>25</v>
      </c>
      <c r="I10" s="15" t="s">
        <v>26</v>
      </c>
      <c r="J10" s="16">
        <v>0</v>
      </c>
      <c r="K10" s="11">
        <v>178439</v>
      </c>
      <c r="L10" s="12"/>
      <c r="M10" s="12">
        <f t="shared" si="0"/>
        <v>178439</v>
      </c>
      <c r="N10" s="24"/>
    </row>
    <row r="11" spans="1:14" ht="78" x14ac:dyDescent="0.3">
      <c r="A11" s="20"/>
      <c r="B11" s="2" t="s">
        <v>8</v>
      </c>
      <c r="C11" s="2" t="s">
        <v>22</v>
      </c>
      <c r="D11" s="2" t="s">
        <v>23</v>
      </c>
      <c r="E11" s="2" t="s">
        <v>11</v>
      </c>
      <c r="F11" s="3">
        <v>20</v>
      </c>
      <c r="G11" s="2" t="s">
        <v>12</v>
      </c>
      <c r="H11" s="3"/>
      <c r="I11" s="15" t="s">
        <v>27</v>
      </c>
      <c r="J11" s="16">
        <v>0</v>
      </c>
      <c r="K11" s="11">
        <v>45800</v>
      </c>
      <c r="L11" s="12"/>
      <c r="M11" s="12">
        <f t="shared" si="0"/>
        <v>45800</v>
      </c>
      <c r="N11" s="24"/>
    </row>
    <row r="12" spans="1:14" ht="78" x14ac:dyDescent="0.3">
      <c r="A12" s="20"/>
      <c r="B12" s="2" t="s">
        <v>8</v>
      </c>
      <c r="C12" s="2" t="s">
        <v>22</v>
      </c>
      <c r="D12" s="2" t="s">
        <v>23</v>
      </c>
      <c r="E12" s="2" t="s">
        <v>11</v>
      </c>
      <c r="F12" s="3">
        <v>20</v>
      </c>
      <c r="G12" s="2" t="s">
        <v>12</v>
      </c>
      <c r="H12" s="3" t="s">
        <v>28</v>
      </c>
      <c r="I12" s="15" t="s">
        <v>50</v>
      </c>
      <c r="J12" s="10">
        <v>115000</v>
      </c>
      <c r="K12" s="11">
        <v>6020</v>
      </c>
      <c r="L12" s="12"/>
      <c r="M12" s="12">
        <f t="shared" si="0"/>
        <v>121020</v>
      </c>
      <c r="N12" s="24"/>
    </row>
    <row r="13" spans="1:14" ht="78" x14ac:dyDescent="0.3">
      <c r="A13" s="20"/>
      <c r="B13" s="2" t="s">
        <v>8</v>
      </c>
      <c r="C13" s="2" t="s">
        <v>29</v>
      </c>
      <c r="D13" s="2" t="s">
        <v>30</v>
      </c>
      <c r="E13" s="2" t="s">
        <v>11</v>
      </c>
      <c r="F13" s="3">
        <v>20</v>
      </c>
      <c r="G13" s="2" t="s">
        <v>12</v>
      </c>
      <c r="H13" s="3"/>
      <c r="I13" s="15" t="s">
        <v>18</v>
      </c>
      <c r="J13" s="16">
        <f>274953+144065</f>
        <v>419018</v>
      </c>
      <c r="K13" s="11">
        <v>-274953</v>
      </c>
      <c r="L13" s="12">
        <v>-103028</v>
      </c>
      <c r="M13" s="12">
        <f t="shared" si="0"/>
        <v>41037</v>
      </c>
      <c r="N13" s="24"/>
    </row>
    <row r="14" spans="1:14" ht="78" x14ac:dyDescent="0.3">
      <c r="A14" s="20"/>
      <c r="B14" s="2" t="s">
        <v>8</v>
      </c>
      <c r="C14" s="2" t="s">
        <v>29</v>
      </c>
      <c r="D14" s="2" t="s">
        <v>30</v>
      </c>
      <c r="E14" s="2" t="s">
        <v>11</v>
      </c>
      <c r="F14" s="3">
        <v>20</v>
      </c>
      <c r="G14" s="2" t="s">
        <v>12</v>
      </c>
      <c r="H14" s="3"/>
      <c r="I14" s="2" t="s">
        <v>47</v>
      </c>
      <c r="J14" s="16"/>
      <c r="K14" s="11"/>
      <c r="L14" s="12">
        <v>33378</v>
      </c>
      <c r="M14" s="12">
        <f t="shared" si="0"/>
        <v>33378</v>
      </c>
      <c r="N14" s="24"/>
    </row>
    <row r="15" spans="1:14" ht="78" x14ac:dyDescent="0.3">
      <c r="A15" s="20"/>
      <c r="B15" s="2" t="s">
        <v>8</v>
      </c>
      <c r="C15" s="2" t="s">
        <v>29</v>
      </c>
      <c r="D15" s="2" t="s">
        <v>30</v>
      </c>
      <c r="E15" s="2" t="s">
        <v>11</v>
      </c>
      <c r="F15" s="3">
        <v>20</v>
      </c>
      <c r="G15" s="2" t="s">
        <v>12</v>
      </c>
      <c r="H15" s="3"/>
      <c r="I15" s="2" t="s">
        <v>48</v>
      </c>
      <c r="J15" s="16"/>
      <c r="K15" s="11"/>
      <c r="L15" s="12">
        <v>12500</v>
      </c>
      <c r="M15" s="12">
        <f t="shared" si="0"/>
        <v>12500</v>
      </c>
      <c r="N15" s="24"/>
    </row>
    <row r="16" spans="1:14" ht="78" x14ac:dyDescent="0.3">
      <c r="A16" s="20"/>
      <c r="B16" s="2" t="s">
        <v>8</v>
      </c>
      <c r="C16" s="2" t="s">
        <v>29</v>
      </c>
      <c r="D16" s="2" t="s">
        <v>30</v>
      </c>
      <c r="E16" s="2" t="s">
        <v>11</v>
      </c>
      <c r="F16" s="3">
        <v>20</v>
      </c>
      <c r="G16" s="2" t="s">
        <v>12</v>
      </c>
      <c r="H16" s="3"/>
      <c r="I16" s="2" t="s">
        <v>49</v>
      </c>
      <c r="J16" s="16"/>
      <c r="K16" s="11"/>
      <c r="L16" s="12">
        <v>57150</v>
      </c>
      <c r="M16" s="12">
        <f t="shared" si="0"/>
        <v>57150</v>
      </c>
      <c r="N16" s="24"/>
    </row>
    <row r="17" spans="1:14" ht="52" x14ac:dyDescent="0.3">
      <c r="A17" s="20"/>
      <c r="B17" s="2" t="s">
        <v>31</v>
      </c>
      <c r="C17" s="2" t="s">
        <v>32</v>
      </c>
      <c r="D17" s="2" t="s">
        <v>33</v>
      </c>
      <c r="E17" s="2" t="s">
        <v>11</v>
      </c>
      <c r="F17" s="3">
        <v>20</v>
      </c>
      <c r="G17" s="2" t="s">
        <v>12</v>
      </c>
      <c r="H17" s="3" t="s">
        <v>35</v>
      </c>
      <c r="I17" s="2" t="s">
        <v>36</v>
      </c>
      <c r="J17" s="10">
        <v>95700</v>
      </c>
      <c r="K17" s="11">
        <v>194065</v>
      </c>
      <c r="L17" s="12"/>
      <c r="M17" s="12">
        <f t="shared" si="0"/>
        <v>289765</v>
      </c>
      <c r="N17" s="25"/>
    </row>
    <row r="18" spans="1:14" ht="39" x14ac:dyDescent="0.3">
      <c r="A18" s="19">
        <v>2</v>
      </c>
      <c r="B18" s="2" t="s">
        <v>31</v>
      </c>
      <c r="C18" s="2" t="s">
        <v>32</v>
      </c>
      <c r="D18" s="2" t="s">
        <v>33</v>
      </c>
      <c r="E18" s="2" t="s">
        <v>11</v>
      </c>
      <c r="F18" s="3">
        <v>20</v>
      </c>
      <c r="G18" s="2" t="s">
        <v>12</v>
      </c>
      <c r="H18" s="3"/>
      <c r="I18" s="2" t="s">
        <v>34</v>
      </c>
      <c r="J18" s="10">
        <v>1070254</v>
      </c>
      <c r="K18" s="11">
        <v>-13000</v>
      </c>
      <c r="L18" s="12"/>
      <c r="M18" s="12">
        <f>SUM(J18:L18)</f>
        <v>1057254</v>
      </c>
      <c r="N18" s="21" t="s">
        <v>51</v>
      </c>
    </row>
    <row r="19" spans="1:14" ht="39" x14ac:dyDescent="0.3">
      <c r="A19" s="20"/>
      <c r="B19" s="2" t="s">
        <v>31</v>
      </c>
      <c r="C19" s="2" t="s">
        <v>32</v>
      </c>
      <c r="D19" s="2" t="s">
        <v>33</v>
      </c>
      <c r="E19" s="2" t="s">
        <v>11</v>
      </c>
      <c r="F19" s="3">
        <v>20</v>
      </c>
      <c r="G19" s="2" t="s">
        <v>12</v>
      </c>
      <c r="H19" s="3"/>
      <c r="I19" s="2" t="s">
        <v>37</v>
      </c>
      <c r="J19" s="10">
        <v>52815</v>
      </c>
      <c r="K19" s="11">
        <v>13000</v>
      </c>
      <c r="L19" s="12"/>
      <c r="M19" s="12">
        <f t="shared" si="0"/>
        <v>65815</v>
      </c>
      <c r="N19" s="22"/>
    </row>
    <row r="20" spans="1:14" ht="52" x14ac:dyDescent="0.3">
      <c r="A20" s="20"/>
      <c r="B20" s="2" t="s">
        <v>31</v>
      </c>
      <c r="C20" s="2" t="s">
        <v>38</v>
      </c>
      <c r="D20" s="2" t="s">
        <v>38</v>
      </c>
      <c r="E20" s="2" t="s">
        <v>11</v>
      </c>
      <c r="F20" s="3">
        <v>20</v>
      </c>
      <c r="G20" s="2" t="s">
        <v>12</v>
      </c>
      <c r="H20" s="3"/>
      <c r="I20" s="2" t="s">
        <v>41</v>
      </c>
      <c r="J20" s="10">
        <v>583500</v>
      </c>
      <c r="K20" s="11">
        <v>-7500</v>
      </c>
      <c r="L20" s="12"/>
      <c r="M20" s="12">
        <f t="shared" ref="M20" si="1">SUM(J20:L20)</f>
        <v>576000</v>
      </c>
      <c r="N20" s="22"/>
    </row>
    <row r="21" spans="1:14" ht="39" x14ac:dyDescent="0.3">
      <c r="A21" s="20"/>
      <c r="B21" s="2" t="s">
        <v>31</v>
      </c>
      <c r="C21" s="2" t="s">
        <v>38</v>
      </c>
      <c r="D21" s="2" t="s">
        <v>38</v>
      </c>
      <c r="E21" s="2" t="s">
        <v>11</v>
      </c>
      <c r="F21" s="3">
        <v>20</v>
      </c>
      <c r="G21" s="2" t="s">
        <v>39</v>
      </c>
      <c r="H21" s="3"/>
      <c r="I21" s="2" t="s">
        <v>40</v>
      </c>
      <c r="J21" s="10">
        <v>0</v>
      </c>
      <c r="K21" s="11">
        <v>7500</v>
      </c>
      <c r="L21" s="12"/>
      <c r="M21" s="12">
        <f t="shared" si="0"/>
        <v>7500</v>
      </c>
      <c r="N21" s="22"/>
    </row>
    <row r="22" spans="1:14" ht="78" x14ac:dyDescent="0.3">
      <c r="A22" s="19">
        <v>3</v>
      </c>
      <c r="B22" s="2" t="s">
        <v>8</v>
      </c>
      <c r="C22" s="2" t="s">
        <v>29</v>
      </c>
      <c r="D22" s="2" t="s">
        <v>56</v>
      </c>
      <c r="E22" s="2" t="s">
        <v>11</v>
      </c>
      <c r="F22" s="3">
        <v>20</v>
      </c>
      <c r="G22" s="2" t="s">
        <v>39</v>
      </c>
      <c r="H22" s="3"/>
      <c r="I22" s="2" t="s">
        <v>40</v>
      </c>
      <c r="J22" s="10">
        <v>891738</v>
      </c>
      <c r="K22" s="11">
        <v>-17000</v>
      </c>
      <c r="L22" s="12"/>
      <c r="M22" s="12">
        <f>SUM(J22:L22)</f>
        <v>874738</v>
      </c>
      <c r="N22" s="21" t="s">
        <v>59</v>
      </c>
    </row>
    <row r="23" spans="1:14" ht="78" x14ac:dyDescent="0.3">
      <c r="A23" s="20"/>
      <c r="B23" s="2" t="s">
        <v>8</v>
      </c>
      <c r="C23" s="2" t="s">
        <v>29</v>
      </c>
      <c r="D23" s="2" t="s">
        <v>56</v>
      </c>
      <c r="E23" s="2" t="s">
        <v>11</v>
      </c>
      <c r="F23" s="3">
        <v>20</v>
      </c>
      <c r="G23" s="2" t="s">
        <v>12</v>
      </c>
      <c r="H23" s="3" t="s">
        <v>58</v>
      </c>
      <c r="I23" s="2" t="s">
        <v>57</v>
      </c>
      <c r="J23" s="10">
        <v>544400</v>
      </c>
      <c r="K23" s="11">
        <v>17000</v>
      </c>
      <c r="L23" s="12"/>
      <c r="M23" s="12">
        <f t="shared" ref="M23" si="2">SUM(J23:L23)</f>
        <v>561400</v>
      </c>
      <c r="N23" s="22"/>
    </row>
    <row r="26" spans="1:14" ht="14.5" x14ac:dyDescent="0.3">
      <c r="B26" s="18" t="s">
        <v>54</v>
      </c>
    </row>
    <row r="27" spans="1:14" ht="14.5" x14ac:dyDescent="0.3">
      <c r="B27" s="18" t="s">
        <v>55</v>
      </c>
    </row>
  </sheetData>
  <autoFilter ref="A2:N21" xr:uid="{85B396E8-22E4-422D-9A4B-5E0BDCD9DACA}"/>
  <mergeCells count="6">
    <mergeCell ref="A3:A17"/>
    <mergeCell ref="A18:A21"/>
    <mergeCell ref="N18:N21"/>
    <mergeCell ref="N3:N17"/>
    <mergeCell ref="A22:A23"/>
    <mergeCell ref="N22:N23"/>
  </mergeCells>
  <pageMargins left="0.19685039370078741" right="0" top="0.15748031496062992" bottom="0.35433070866141736" header="0.31496062992125984" footer="0.31496062992125984"/>
  <pageSetup paperSize="9" scale="70" orientation="landscape" r:id="rId1"/>
  <headerFooter>
    <oddFooter>Lk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f4e9e3-1714-4860-8510-4efb9f6633f0" xsi:nil="true"/>
    <Kataloogiomanik xmlns="4ef69ebd-a3b4-40e8-8ee7-36ccf8960234">
      <UserInfo>
        <DisplayName/>
        <AccountId xsi:nil="true"/>
        <AccountType/>
      </UserInfo>
    </Kataloogiomanik>
    <lcf76f155ced4ddcb4097134ff3c332f xmlns="4ef69ebd-a3b4-40e8-8ee7-36ccf8960234">
      <Terms xmlns="http://schemas.microsoft.com/office/infopath/2007/PartnerControls"/>
    </lcf76f155ced4ddcb4097134ff3c332f>
    <Kataloogiomanik_x002a_ xmlns="4ef69ebd-a3b4-40e8-8ee7-36ccf8960234">
      <UserInfo>
        <DisplayName/>
        <AccountId xsi:nil="true"/>
        <AccountType/>
      </UserInfo>
    </Kataloogiomanik_x002a_>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93E91FABE94BE4CA50E06787B85AB13" ma:contentTypeVersion="20" ma:contentTypeDescription="Loo uus dokument" ma:contentTypeScope="" ma:versionID="82d9272021f7e866dad131b3f3e0b2bf">
  <xsd:schema xmlns:xsd="http://www.w3.org/2001/XMLSchema" xmlns:xs="http://www.w3.org/2001/XMLSchema" xmlns:p="http://schemas.microsoft.com/office/2006/metadata/properties" xmlns:ns2="4ef69ebd-a3b4-40e8-8ee7-36ccf8960234" xmlns:ns3="e5f4e9e3-1714-4860-8510-4efb9f6633f0" targetNamespace="http://schemas.microsoft.com/office/2006/metadata/properties" ma:root="true" ma:fieldsID="3c9b910d8065154eeaae32f5a387f719" ns2:_="" ns3:_="">
    <xsd:import namespace="4ef69ebd-a3b4-40e8-8ee7-36ccf8960234"/>
    <xsd:import namespace="e5f4e9e3-1714-4860-8510-4efb9f6633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Kataloogiomanik" minOccurs="0"/>
                <xsd:element ref="ns2:Kataloogiomanik_x002a_"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69ebd-a3b4-40e8-8ee7-36ccf896023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lcf76f155ced4ddcb4097134ff3c332f" ma:index="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Kataloogiomanik" ma:index="15" nillable="true" ma:displayName="Kataloogi omanik" ma:list="UserInfo" ma:SharePointGroup="0" ma:internalName="Kataloogiomanik"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ataloogiomanik_x002a_" ma:index="16" nillable="true" ma:displayName="Kataloogi omanik*" ma:list="UserInfo" ma:SearchPeopleOnly="false" ma:SharePointGroup="0" ma:internalName="Kataloogiomanik_x002a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f4e9e3-1714-4860-8510-4efb9f6633f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2e6cd9c-1a88-4b1c-95f6-74b573ba611f}" ma:internalName="TaxCatchAll" ma:showField="CatchAllData" ma:web="e5f4e9e3-1714-4860-8510-4efb9f663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Sisutüüp"/>
        <xsd:element ref="dc:title" minOccurs="0" maxOccurs="1" ma:index="3"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172B3C-AA32-482B-923D-88BE8DCF142C}">
  <ds:schemaRefs>
    <ds:schemaRef ds:uri="http://schemas.microsoft.com/office/2006/metadata/properties"/>
    <ds:schemaRef ds:uri="http://schemas.microsoft.com/office/infopath/2007/PartnerControls"/>
    <ds:schemaRef ds:uri="e5f4e9e3-1714-4860-8510-4efb9f6633f0"/>
    <ds:schemaRef ds:uri="4ef69ebd-a3b4-40e8-8ee7-36ccf8960234"/>
  </ds:schemaRefs>
</ds:datastoreItem>
</file>

<file path=customXml/itemProps2.xml><?xml version="1.0" encoding="utf-8"?>
<ds:datastoreItem xmlns:ds="http://schemas.openxmlformats.org/officeDocument/2006/customXml" ds:itemID="{3F81A0D5-442B-4AEB-9168-56D944A58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69ebd-a3b4-40e8-8ee7-36ccf8960234"/>
    <ds:schemaRef ds:uri="e5f4e9e3-1714-4860-8510-4efb9f663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FE13EB-41E9-4936-8DD9-0C90C8BE11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Leht1</vt:lpstr>
      <vt:lpstr>Leht1!Prinditiitlid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Riina Uljas - KUM</dc:creator>
  <cp:lastModifiedBy>Riina Uljas - KUM</cp:lastModifiedBy>
  <cp:lastPrinted>2026-06-17T14:17:56Z</cp:lastPrinted>
  <dcterms:created xsi:type="dcterms:W3CDTF">2026-06-12T13:02:48Z</dcterms:created>
  <dcterms:modified xsi:type="dcterms:W3CDTF">2026-06-17T14:18:09Z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2026-06-12T14:01:04Z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dc459732-dbc9-4e10-ae06-6cce3ebc0f13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0x010100C93E91FABE94BE4CA50E06787B85AB13</vt:lpwstr>
  </property>
</Properties>
</file>