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Yldosakond\Kaskkirjade kavandid\2024\Lisad\"/>
    </mc:Choice>
  </mc:AlternateContent>
  <xr:revisionPtr revIDLastSave="0" documentId="13_ncr:1_{62DFD06C-B078-4788-8A33-596E38A315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nkeplaan 2024" sheetId="4" r:id="rId1"/>
    <sheet name="Hankelepingud 2024" sheetId="5" r:id="rId2"/>
  </sheets>
  <definedNames>
    <definedName name="_xlnm._FilterDatabase" localSheetId="0" hidden="1">'Hankeplaan 2024'!$A$6:$E$6</definedName>
    <definedName name="_xlnm.Print_Titles" localSheetId="0">'Hankeplaan 2024'!$6:$6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D31" i="4"/>
  <c r="D8" i="4"/>
  <c r="D12" i="4"/>
  <c r="D18" i="4"/>
  <c r="D7" i="4" l="1"/>
  <c r="D61" i="4" s="1"/>
  <c r="D4" i="5"/>
  <c r="D25" i="5" s="1"/>
</calcChain>
</file>

<file path=xl/sharedStrings.xml><?xml version="1.0" encoding="utf-8"?>
<sst xmlns="http://schemas.openxmlformats.org/spreadsheetml/2006/main" count="279" uniqueCount="145">
  <si>
    <t xml:space="preserve">Hanke nimetus </t>
  </si>
  <si>
    <t>Muud hanked</t>
  </si>
  <si>
    <t>Labor</t>
  </si>
  <si>
    <t>Märkused</t>
  </si>
  <si>
    <t>Hanke algataja/ vastutaja</t>
  </si>
  <si>
    <r>
      <rPr>
        <b/>
        <sz val="11"/>
        <rFont val="Arial"/>
        <family val="2"/>
        <charset val="186"/>
      </rPr>
      <t>Hankimise aeg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(kvartali täpsusega)</t>
    </r>
  </si>
  <si>
    <r>
      <rPr>
        <b/>
        <sz val="11"/>
        <rFont val="Arial"/>
        <family val="2"/>
        <charset val="186"/>
      </rPr>
      <t>Eeldatav maksumus</t>
    </r>
    <r>
      <rPr>
        <b/>
        <sz val="10"/>
        <rFont val="Arial"/>
        <family val="2"/>
        <charset val="186"/>
      </rPr>
      <t xml:space="preserve"> 
</t>
    </r>
    <r>
      <rPr>
        <sz val="10"/>
        <rFont val="Arial"/>
        <family val="2"/>
        <charset val="186"/>
      </rPr>
      <t>(KM-ta eurodes)</t>
    </r>
  </si>
  <si>
    <t>KINNITATUD</t>
  </si>
  <si>
    <t>Ravimiameti peadirektori</t>
  </si>
  <si>
    <t>Hanked kokku</t>
  </si>
  <si>
    <t>IV kvartal</t>
  </si>
  <si>
    <t>I-IV kvartal</t>
  </si>
  <si>
    <t>I-II kvartal</t>
  </si>
  <si>
    <t>I - IV kvartal</t>
  </si>
  <si>
    <t>Teavitusüritused (infopäevad, teabepäevad huvigruppidele)</t>
  </si>
  <si>
    <t>Andmekandjate hävitamine</t>
  </si>
  <si>
    <t>II kvartal</t>
  </si>
  <si>
    <t>Kohvimasinate tooraine</t>
  </si>
  <si>
    <t>Personaliüritused</t>
  </si>
  <si>
    <t>Ravimiameti logoga meenete ja kontoritarvete tellimine</t>
  </si>
  <si>
    <t>I kvartal</t>
  </si>
  <si>
    <t>Kemikaalid laborisse</t>
  </si>
  <si>
    <t>Hankimine vastavalt vajadustele pakkumuste alusel</t>
  </si>
  <si>
    <t>Etalonained</t>
  </si>
  <si>
    <t>Muud kemikaalid</t>
  </si>
  <si>
    <t>Labori seadmete varuosad, tarvikud</t>
  </si>
  <si>
    <t>HPLC varuosad</t>
  </si>
  <si>
    <t>HPLC kolonnid</t>
  </si>
  <si>
    <t>Muud tarvikud (laboriklaas, filtrid, pipetiotsikud jm kulutarvikud</t>
  </si>
  <si>
    <t>Teenused</t>
  </si>
  <si>
    <t>Labori seadmete kalibreerimine</t>
  </si>
  <si>
    <t>Endotoksiinide määramise seadme kontroll</t>
  </si>
  <si>
    <t>Veepuhastusseadme hooldus ja kontroll</t>
  </si>
  <si>
    <t>Muude seadmete hooldus ja remont</t>
  </si>
  <si>
    <t>Akrediteerimine</t>
  </si>
  <si>
    <t>USP</t>
  </si>
  <si>
    <t>Analüüside hanked (steriilsus, mikrobioloogia)</t>
  </si>
  <si>
    <t>Endotoksiinide määramise reagendid</t>
  </si>
  <si>
    <t>Kitlid ja vahetusjalanõud</t>
  </si>
  <si>
    <t>Ohtlike jäätmete hävitamine</t>
  </si>
  <si>
    <t>hange tehtud</t>
  </si>
  <si>
    <t>Postiteenused</t>
  </si>
  <si>
    <t>Teenuse ainupakkuja</t>
  </si>
  <si>
    <t>Mobiiltelefonide hankimine</t>
  </si>
  <si>
    <t>Sõiduautode kasutusrent</t>
  </si>
  <si>
    <t>Jahutusseadmete hooldus ja remont</t>
  </si>
  <si>
    <t>Veejahutite rent ja hooldus, vee tarne</t>
  </si>
  <si>
    <t>Töötervishoiuteenus</t>
  </si>
  <si>
    <t>Kõik kokku</t>
  </si>
  <si>
    <t>Keeleõpe</t>
  </si>
  <si>
    <t>Eesti Post, DHL, Cargobus</t>
  </si>
  <si>
    <t>Kantseleitarbed</t>
  </si>
  <si>
    <t>Mootorkütus</t>
  </si>
  <si>
    <t>Kromatograafide hooldus ja kvalifitseerimine</t>
  </si>
  <si>
    <t>Leping FIN-5.4/21, 8.06.2010 EPLER &amp; LORENZ AS</t>
  </si>
  <si>
    <t>Mööbel ja muud tarvikud töötervishoiu olukorra parandamiseks</t>
  </si>
  <si>
    <t>Nevel Linde</t>
  </si>
  <si>
    <t>Apteekide kaardirakendus</t>
  </si>
  <si>
    <t>Veepuhastusseadme eelpuhastuspadrun jm kulutarvikud</t>
  </si>
  <si>
    <t>Osakeste loenduri hooldus ja kvalifitseerimine</t>
  </si>
  <si>
    <t>Briti farmakopöa</t>
  </si>
  <si>
    <t>Veebilitsents (20 kasutajat)</t>
  </si>
  <si>
    <t>I - II kvartal</t>
  </si>
  <si>
    <t>leping sõlmitud</t>
  </si>
  <si>
    <t>Leping Ühisteenused ASiga kuni 21.06.2024</t>
  </si>
  <si>
    <t>Leping  alates 02.05.2017, pikeneb automaatselt.</t>
  </si>
  <si>
    <t>Osakonnajuhatajad</t>
  </si>
  <si>
    <t>TEHIK, Toomas Silla</t>
  </si>
  <si>
    <t>Sõiduautode liiklus- ja kaskokindlustused</t>
  </si>
  <si>
    <t>Hangitakse igal aastal jooksvalt</t>
  </si>
  <si>
    <t>labori teenistujad</t>
  </si>
  <si>
    <t>Riigi Tugiteenuste Keskuse ühishange</t>
  </si>
  <si>
    <t>TEHIKu hange</t>
  </si>
  <si>
    <t>Inkassoteenus</t>
  </si>
  <si>
    <t>Majandustarbed</t>
  </si>
  <si>
    <t>Leping Kaupmees ja Ko ASiga sõlmitud 28.03.2016, pikeneb aasta kaupa. Maj.tarbed ka DeterChemist, Decorast jne</t>
  </si>
  <si>
    <t>Nõustamisteenus</t>
  </si>
  <si>
    <t>Mairi Kompus, Nevel Linde</t>
  </si>
  <si>
    <t>käskkirjaga nr ....</t>
  </si>
  <si>
    <t>UPS seadmete hooldus</t>
  </si>
  <si>
    <t>I-kvartal</t>
  </si>
  <si>
    <t>Ravimiameti aastaraamat</t>
  </si>
  <si>
    <t>Hankimine pakkumuste alusel</t>
  </si>
  <si>
    <t>Analüütiline kaal</t>
  </si>
  <si>
    <t>III-IV kvartal</t>
  </si>
  <si>
    <t>Mairi Kompus</t>
  </si>
  <si>
    <t>Samtrack II, 2 etapp</t>
  </si>
  <si>
    <t>II-IV kvartal</t>
  </si>
  <si>
    <t>Hinnakokkulepperavimite järelevalve krati rakendamine</t>
  </si>
  <si>
    <t>Nevel Linde,Mairi Kompus</t>
  </si>
  <si>
    <t>Carmen Katariina Sikk</t>
  </si>
  <si>
    <t>Reisiteenus</t>
  </si>
  <si>
    <t>Koopiapaberi ost</t>
  </si>
  <si>
    <t>II-III kvartal</t>
  </si>
  <si>
    <t>Labori laevalgustuse väljavahetamine</t>
  </si>
  <si>
    <t>Hankimine pakkumiste alusel</t>
  </si>
  <si>
    <t>Töökohtade ergonoomiline hindamine</t>
  </si>
  <si>
    <t>Keeletoimetaja</t>
  </si>
  <si>
    <t>Kohvimasinate hooldus</t>
  </si>
  <si>
    <t>LepingTartu Kivilinna Keeltekool OÜga kuni juuni 2025.</t>
  </si>
  <si>
    <t>leping Joogiekspert OÜ ga 31.07.2025</t>
  </si>
  <si>
    <t>Leping Katriito OÜ kuni 31.12.2024</t>
  </si>
  <si>
    <t>Leping sõlmitud</t>
  </si>
  <si>
    <t>Leping Kliimakaubamaja OÜ ga kuni 21.02.2025</t>
  </si>
  <si>
    <t>Leping Regio OÜga kuni 19.05.2026</t>
  </si>
  <si>
    <t xml:space="preserve">Ühishange, lepingud Mobire OÜ-ga  kuni 08.08.2027 (11160€ aastas) ja 30.12.2027 (7560€ aastas). Kokku 4 sõiduauto kasutusrent. </t>
  </si>
  <si>
    <t>Hankelepingute täitmine 2024</t>
  </si>
  <si>
    <t>Ravimiameti 2024. aasta hankeplaan</t>
  </si>
  <si>
    <t>Valemivihik</t>
  </si>
  <si>
    <t>Leping Svea Inkasso OÜga kuni 31.12.2024</t>
  </si>
  <si>
    <t>Starlink kuutasu</t>
  </si>
  <si>
    <t>Starlink</t>
  </si>
  <si>
    <t>Stationi andmebaasi kasutamine</t>
  </si>
  <si>
    <t>Kommunikatsioonitegevused</t>
  </si>
  <si>
    <t>Ainupakkuja</t>
  </si>
  <si>
    <t>Sotsiaalmeedia analüüs ja konsultatsioon, digitaalse visuaali uuendamine</t>
  </si>
  <si>
    <t>Vabanemisseade</t>
  </si>
  <si>
    <t>Veebilitsents (2-5 kasutajat)</t>
  </si>
  <si>
    <t>BEMA</t>
  </si>
  <si>
    <t>Katrin Lambing</t>
  </si>
  <si>
    <t>Põhjamaade apteegiinspektorite kohtumise korraldamine Tallinnas</t>
  </si>
  <si>
    <t>III kvartal</t>
  </si>
  <si>
    <t>Katrin Kõiv</t>
  </si>
  <si>
    <r>
      <t>Ühishange, lepingud Olerex AS ja Circle K Eesti ASiga kuni 08.07.2025</t>
    </r>
    <r>
      <rPr>
        <i/>
        <sz val="10"/>
        <rFont val="Arial"/>
        <family val="2"/>
      </rPr>
      <t>. UUS ühishange  II kvartalis</t>
    </r>
  </si>
  <si>
    <t>Statistika aastaraamat</t>
  </si>
  <si>
    <t>WC seebidosaatorite väljavahetamine</t>
  </si>
  <si>
    <t>Sporify litsents</t>
  </si>
  <si>
    <t>UpToDate</t>
  </si>
  <si>
    <t>Ott Laius</t>
  </si>
  <si>
    <t>UpToDate Online 1 Year</t>
  </si>
  <si>
    <t>Toomas Silla</t>
  </si>
  <si>
    <t>IT väikevahendid</t>
  </si>
  <si>
    <t xml:space="preserve">Registrite ja Infosüsteemide Keskuse ühishange Leping sõlmitud kuni13.02.2026
</t>
  </si>
  <si>
    <t>Tõlketeenus</t>
  </si>
  <si>
    <t xml:space="preserve">Hankimine vastavalt vajadustele pakkumuste alusel
</t>
  </si>
  <si>
    <t>Riigi Tugiteenuste Keskuse hange</t>
  </si>
  <si>
    <t xml:space="preserve">Hankimine pakkumiste alusel </t>
  </si>
  <si>
    <t>Hankimine pakkumiste alusel.</t>
  </si>
  <si>
    <t>Kompetentsimudeli väljatöötamine</t>
  </si>
  <si>
    <t>Leping  kuni31.03.2025</t>
  </si>
  <si>
    <t>Infopäeva lisandumise tõttu tehtud muudatus oktoobris 2024</t>
  </si>
  <si>
    <t>Lisa tööde mahtudest tulenevalt tehtud muudatus oktoobris 2024</t>
  </si>
  <si>
    <t>Uue kujundusega meenete kujundamine ja tellimine lisandus oktoobris 2024</t>
  </si>
  <si>
    <t xml:space="preserve">käskkirjaga nr 4
Muudetud peadirektori 14. oktoobri 2024 käskkirjaga nr 32
</t>
  </si>
  <si>
    <t>31.jaanuar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</si>
</sst>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color indexed="14"/>
      <name val="Arial"/>
      <family val="2"/>
      <charset val="186"/>
    </font>
    <font>
      <sz val="11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sz val="10"/>
      <color theme="0" tint="-0.34998626667073579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</font>
    <font>
      <i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right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horizontal="left"/>
    </xf>
    <xf numFmtId="0" fontId="6" fillId="0" borderId="0" xfId="0" applyFont="1"/>
    <xf numFmtId="0" fontId="6" fillId="2" borderId="14" xfId="0" applyFont="1" applyFill="1" applyBorder="1" applyAlignment="1">
      <alignment wrapText="1"/>
    </xf>
    <xf numFmtId="3" fontId="4" fillId="2" borderId="7" xfId="0" applyNumberFormat="1" applyFont="1" applyFill="1" applyBorder="1"/>
    <xf numFmtId="0" fontId="4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right" wrapText="1"/>
    </xf>
    <xf numFmtId="3" fontId="1" fillId="0" borderId="4" xfId="0" applyNumberFormat="1" applyFont="1" applyBorder="1"/>
    <xf numFmtId="0" fontId="7" fillId="0" borderId="3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3" fontId="1" fillId="0" borderId="12" xfId="0" applyNumberFormat="1" applyFont="1" applyBorder="1"/>
    <xf numFmtId="3" fontId="3" fillId="0" borderId="4" xfId="0" applyNumberFormat="1" applyFont="1" applyBorder="1"/>
    <xf numFmtId="0" fontId="3" fillId="0" borderId="15" xfId="0" applyFont="1" applyBorder="1" applyAlignment="1">
      <alignment horizontal="right" wrapText="1"/>
    </xf>
    <xf numFmtId="3" fontId="3" fillId="0" borderId="16" xfId="0" applyNumberFormat="1" applyFont="1" applyBorder="1"/>
    <xf numFmtId="0" fontId="1" fillId="0" borderId="2" xfId="0" applyFont="1" applyBorder="1" applyAlignment="1">
      <alignment wrapText="1"/>
    </xf>
    <xf numFmtId="3" fontId="2" fillId="0" borderId="16" xfId="0" applyNumberFormat="1" applyFont="1" applyBorder="1"/>
    <xf numFmtId="0" fontId="1" fillId="0" borderId="2" xfId="0" applyFont="1" applyBorder="1" applyAlignment="1">
      <alignment horizontal="left" wrapText="1"/>
    </xf>
    <xf numFmtId="3" fontId="2" fillId="4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/>
    </xf>
    <xf numFmtId="0" fontId="8" fillId="0" borderId="2" xfId="0" applyFont="1" applyBorder="1"/>
    <xf numFmtId="0" fontId="8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2" fillId="0" borderId="15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3" fillId="0" borderId="17" xfId="0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8" fillId="0" borderId="1" xfId="0" applyNumberFormat="1" applyFont="1" applyBorder="1"/>
    <xf numFmtId="3" fontId="2" fillId="0" borderId="9" xfId="0" applyNumberFormat="1" applyFont="1" applyBorder="1"/>
    <xf numFmtId="0" fontId="2" fillId="0" borderId="8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right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/>
    <xf numFmtId="0" fontId="2" fillId="0" borderId="15" xfId="0" applyFont="1" applyBorder="1" applyAlignment="1">
      <alignment horizontal="left" wrapText="1"/>
    </xf>
    <xf numFmtId="3" fontId="2" fillId="0" borderId="12" xfId="0" applyNumberFormat="1" applyFont="1" applyBorder="1"/>
    <xf numFmtId="0" fontId="2" fillId="0" borderId="18" xfId="0" applyFont="1" applyBorder="1" applyAlignment="1">
      <alignment wrapText="1"/>
    </xf>
    <xf numFmtId="0" fontId="10" fillId="0" borderId="0" xfId="0" applyFont="1"/>
    <xf numFmtId="0" fontId="6" fillId="2" borderId="19" xfId="0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0" fontId="0" fillId="0" borderId="15" xfId="0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11" fillId="0" borderId="0" xfId="0" applyFont="1"/>
    <xf numFmtId="3" fontId="2" fillId="0" borderId="4" xfId="0" applyNumberFormat="1" applyFont="1" applyBorder="1"/>
    <xf numFmtId="0" fontId="9" fillId="2" borderId="14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2" borderId="20" xfId="0" applyFont="1" applyFill="1" applyBorder="1" applyAlignment="1">
      <alignment wrapText="1"/>
    </xf>
    <xf numFmtId="0" fontId="6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3" fontId="4" fillId="2" borderId="21" xfId="0" applyNumberFormat="1" applyFont="1" applyFill="1" applyBorder="1"/>
    <xf numFmtId="0" fontId="6" fillId="2" borderId="22" xfId="0" applyFont="1" applyFill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2" fillId="0" borderId="2" xfId="0" applyFont="1" applyBorder="1"/>
    <xf numFmtId="0" fontId="12" fillId="0" borderId="3" xfId="0" applyFont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" fillId="0" borderId="8" xfId="0" applyFont="1" applyBorder="1" applyAlignment="1">
      <alignment horizontal="left" vertical="top" wrapText="1"/>
    </xf>
    <xf numFmtId="0" fontId="13" fillId="0" borderId="5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2" fillId="0" borderId="4" xfId="0" applyFont="1" applyBorder="1"/>
    <xf numFmtId="0" fontId="9" fillId="0" borderId="0" xfId="0" applyFont="1"/>
    <xf numFmtId="0" fontId="1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2" fillId="4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12" fillId="4" borderId="5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3" fontId="2" fillId="0" borderId="1" xfId="0" applyNumberFormat="1" applyFont="1" applyFill="1" applyBorder="1"/>
    <xf numFmtId="0" fontId="2" fillId="0" borderId="2" xfId="0" applyFont="1" applyFill="1" applyBorder="1" applyAlignment="1">
      <alignment wrapText="1"/>
    </xf>
    <xf numFmtId="0" fontId="12" fillId="0" borderId="3" xfId="0" applyFont="1" applyBorder="1"/>
    <xf numFmtId="0" fontId="12" fillId="0" borderId="3" xfId="0" applyFont="1" applyFill="1" applyBorder="1"/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3" fillId="0" borderId="23" xfId="0" applyNumberFormat="1" applyFont="1" applyBorder="1"/>
    <xf numFmtId="0" fontId="14" fillId="0" borderId="0" xfId="0" applyFont="1" applyFill="1" applyBorder="1" applyAlignment="1">
      <alignment wrapText="1"/>
    </xf>
    <xf numFmtId="0" fontId="17" fillId="0" borderId="0" xfId="0" applyFont="1"/>
    <xf numFmtId="3" fontId="15" fillId="0" borderId="1" xfId="0" applyNumberFormat="1" applyFont="1" applyBorder="1"/>
    <xf numFmtId="0" fontId="18" fillId="4" borderId="2" xfId="0" applyFont="1" applyFill="1" applyBorder="1" applyAlignment="1">
      <alignment wrapText="1"/>
    </xf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left"/>
    </xf>
    <xf numFmtId="3" fontId="18" fillId="0" borderId="24" xfId="0" applyNumberFormat="1" applyFont="1" applyBorder="1"/>
    <xf numFmtId="0" fontId="4" fillId="4" borderId="25" xfId="0" applyFont="1" applyFill="1" applyBorder="1"/>
    <xf numFmtId="0" fontId="2" fillId="4" borderId="2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left" vertical="center"/>
    </xf>
    <xf numFmtId="3" fontId="2" fillId="4" borderId="26" xfId="0" applyNumberFormat="1" applyFont="1" applyFill="1" applyBorder="1"/>
    <xf numFmtId="0" fontId="2" fillId="4" borderId="27" xfId="0" applyFont="1" applyFill="1" applyBorder="1" applyAlignment="1">
      <alignment horizontal="right" wrapText="1"/>
    </xf>
    <xf numFmtId="0" fontId="1" fillId="4" borderId="28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3" fontId="2" fillId="4" borderId="0" xfId="0" applyNumberFormat="1" applyFont="1" applyFill="1" applyBorder="1"/>
    <xf numFmtId="0" fontId="2" fillId="4" borderId="29" xfId="0" applyFont="1" applyFill="1" applyBorder="1" applyAlignment="1">
      <alignment horizontal="right" wrapText="1"/>
    </xf>
    <xf numFmtId="0" fontId="1" fillId="4" borderId="30" xfId="0" applyFont="1" applyFill="1" applyBorder="1"/>
    <xf numFmtId="0" fontId="2" fillId="4" borderId="31" xfId="0" applyFont="1" applyFill="1" applyBorder="1" applyAlignment="1">
      <alignment horizontal="left" vertical="center"/>
    </xf>
    <xf numFmtId="3" fontId="2" fillId="4" borderId="31" xfId="0" applyNumberFormat="1" applyFont="1" applyFill="1" applyBorder="1"/>
    <xf numFmtId="0" fontId="2" fillId="4" borderId="32" xfId="0" applyFont="1" applyFill="1" applyBorder="1" applyAlignment="1">
      <alignment horizontal="right" wrapText="1"/>
    </xf>
    <xf numFmtId="0" fontId="18" fillId="0" borderId="2" xfId="0" applyFont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3" fontId="1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18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1" fillId="2" borderId="30" xfId="0" applyFont="1" applyFill="1" applyBorder="1"/>
    <xf numFmtId="0" fontId="11" fillId="2" borderId="3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left" vertical="center"/>
    </xf>
    <xf numFmtId="3" fontId="11" fillId="2" borderId="31" xfId="0" applyNumberFormat="1" applyFont="1" applyFill="1" applyBorder="1"/>
    <xf numFmtId="0" fontId="11" fillId="2" borderId="32" xfId="0" applyFont="1" applyFill="1" applyBorder="1" applyAlignment="1">
      <alignment wrapText="1"/>
    </xf>
    <xf numFmtId="49" fontId="2" fillId="4" borderId="29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  <color rgb="FF0000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zoomScale="110" zoomScaleNormal="110" workbookViewId="0">
      <pane ySplit="6" topLeftCell="A7" activePane="bottomLeft" state="frozen"/>
      <selection pane="bottomLeft" activeCell="E3" sqref="E3"/>
    </sheetView>
  </sheetViews>
  <sheetFormatPr defaultColWidth="9.28515625" defaultRowHeight="12.75" x14ac:dyDescent="0.2"/>
  <cols>
    <col min="1" max="1" width="46.5703125" style="1" customWidth="1"/>
    <col min="2" max="2" width="15" style="3" customWidth="1"/>
    <col min="3" max="3" width="18.7109375" style="4" customWidth="1"/>
    <col min="4" max="4" width="12.140625" style="7" customWidth="1"/>
    <col min="5" max="5" width="51.42578125" style="2" customWidth="1"/>
    <col min="6" max="16384" width="9.28515625" style="1"/>
  </cols>
  <sheetData>
    <row r="1" spans="1:5" ht="15" x14ac:dyDescent="0.25">
      <c r="A1" s="131" t="s">
        <v>107</v>
      </c>
      <c r="B1" s="132"/>
      <c r="C1" s="133"/>
      <c r="D1" s="134"/>
      <c r="E1" s="135" t="s">
        <v>7</v>
      </c>
    </row>
    <row r="2" spans="1:5" x14ac:dyDescent="0.2">
      <c r="A2" s="136"/>
      <c r="B2" s="137"/>
      <c r="C2" s="138"/>
      <c r="D2" s="139"/>
      <c r="E2" s="140" t="s">
        <v>8</v>
      </c>
    </row>
    <row r="3" spans="1:5" x14ac:dyDescent="0.2">
      <c r="A3" s="136"/>
      <c r="B3" s="138"/>
      <c r="C3" s="138"/>
      <c r="D3" s="139"/>
      <c r="E3" s="158" t="s">
        <v>144</v>
      </c>
    </row>
    <row r="4" spans="1:5" ht="39" thickBot="1" x14ac:dyDescent="0.25">
      <c r="A4" s="141"/>
      <c r="B4" s="142"/>
      <c r="C4" s="142"/>
      <c r="D4" s="143"/>
      <c r="E4" s="144" t="s">
        <v>143</v>
      </c>
    </row>
    <row r="5" spans="1:5" ht="13.5" hidden="1" thickBot="1" x14ac:dyDescent="0.25">
      <c r="B5" s="25"/>
      <c r="C5" s="25"/>
      <c r="E5" s="26" t="s">
        <v>78</v>
      </c>
    </row>
    <row r="6" spans="1:5" s="19" customFormat="1" ht="57.75" customHeight="1" thickBot="1" x14ac:dyDescent="0.25">
      <c r="A6" s="20" t="s">
        <v>0</v>
      </c>
      <c r="B6" s="21" t="s">
        <v>5</v>
      </c>
      <c r="C6" s="22" t="s">
        <v>4</v>
      </c>
      <c r="D6" s="23" t="s">
        <v>6</v>
      </c>
      <c r="E6" s="24" t="s">
        <v>3</v>
      </c>
    </row>
    <row r="7" spans="1:5" s="13" customFormat="1" ht="15.75" thickBot="1" x14ac:dyDescent="0.3">
      <c r="A7" s="16" t="s">
        <v>2</v>
      </c>
      <c r="B7" s="17"/>
      <c r="C7" s="18"/>
      <c r="D7" s="15">
        <f>SUM(D8,D12,D18,D26:D30)</f>
        <v>132300</v>
      </c>
      <c r="E7" s="86"/>
    </row>
    <row r="8" spans="1:5" x14ac:dyDescent="0.2">
      <c r="A8" s="11" t="s">
        <v>21</v>
      </c>
      <c r="B8" s="59"/>
      <c r="C8" s="12"/>
      <c r="D8" s="35">
        <f>SUM(D9:D11)</f>
        <v>22000</v>
      </c>
      <c r="E8" s="58" t="s">
        <v>22</v>
      </c>
    </row>
    <row r="9" spans="1:5" x14ac:dyDescent="0.2">
      <c r="A9" s="37" t="s">
        <v>23</v>
      </c>
      <c r="B9" s="29" t="s">
        <v>11</v>
      </c>
      <c r="C9" s="60" t="s">
        <v>70</v>
      </c>
      <c r="D9" s="36">
        <v>10000</v>
      </c>
      <c r="E9" s="99"/>
    </row>
    <row r="10" spans="1:5" x14ac:dyDescent="0.2">
      <c r="A10" s="10" t="s">
        <v>24</v>
      </c>
      <c r="B10" s="29" t="s">
        <v>11</v>
      </c>
      <c r="C10" s="60" t="s">
        <v>70</v>
      </c>
      <c r="D10" s="36">
        <v>5000</v>
      </c>
      <c r="E10" s="34"/>
    </row>
    <row r="11" spans="1:5" x14ac:dyDescent="0.2">
      <c r="A11" s="10" t="s">
        <v>37</v>
      </c>
      <c r="B11" s="29" t="s">
        <v>11</v>
      </c>
      <c r="C11" s="60" t="s">
        <v>70</v>
      </c>
      <c r="D11" s="123">
        <v>7000</v>
      </c>
      <c r="E11" s="34"/>
    </row>
    <row r="12" spans="1:5" x14ac:dyDescent="0.2">
      <c r="A12" s="39" t="s">
        <v>25</v>
      </c>
      <c r="B12" s="8"/>
      <c r="C12" s="9"/>
      <c r="D12" s="31">
        <f>SUM(D13:D17)</f>
        <v>18100</v>
      </c>
      <c r="E12" s="34" t="s">
        <v>22</v>
      </c>
    </row>
    <row r="13" spans="1:5" x14ac:dyDescent="0.2">
      <c r="A13" s="10" t="s">
        <v>26</v>
      </c>
      <c r="B13" s="29" t="s">
        <v>11</v>
      </c>
      <c r="C13" s="60" t="s">
        <v>70</v>
      </c>
      <c r="D13" s="36">
        <v>1300</v>
      </c>
      <c r="E13" s="34"/>
    </row>
    <row r="14" spans="1:5" x14ac:dyDescent="0.2">
      <c r="A14" s="10" t="s">
        <v>27</v>
      </c>
      <c r="B14" s="29" t="s">
        <v>11</v>
      </c>
      <c r="C14" s="60" t="s">
        <v>70</v>
      </c>
      <c r="D14" s="36">
        <v>5500</v>
      </c>
      <c r="E14" s="34"/>
    </row>
    <row r="15" spans="1:5" x14ac:dyDescent="0.2">
      <c r="A15" s="10" t="s">
        <v>38</v>
      </c>
      <c r="B15" s="29" t="s">
        <v>12</v>
      </c>
      <c r="C15" s="60" t="s">
        <v>70</v>
      </c>
      <c r="D15" s="36">
        <v>300</v>
      </c>
      <c r="E15" s="34"/>
    </row>
    <row r="16" spans="1:5" ht="25.5" x14ac:dyDescent="0.2">
      <c r="A16" s="10" t="s">
        <v>28</v>
      </c>
      <c r="B16" s="29" t="s">
        <v>11</v>
      </c>
      <c r="C16" s="60" t="s">
        <v>70</v>
      </c>
      <c r="D16" s="36">
        <v>9000</v>
      </c>
      <c r="E16" s="34"/>
    </row>
    <row r="17" spans="1:6" ht="25.5" x14ac:dyDescent="0.2">
      <c r="A17" s="10" t="s">
        <v>58</v>
      </c>
      <c r="B17" s="29" t="s">
        <v>11</v>
      </c>
      <c r="C17" s="60" t="s">
        <v>70</v>
      </c>
      <c r="D17" s="38">
        <v>2000</v>
      </c>
      <c r="E17" s="34"/>
    </row>
    <row r="18" spans="1:6" x14ac:dyDescent="0.2">
      <c r="A18" s="39" t="s">
        <v>29</v>
      </c>
      <c r="B18" s="8"/>
      <c r="C18" s="9"/>
      <c r="D18" s="27">
        <f>SUM(D19:D25)</f>
        <v>15000</v>
      </c>
      <c r="E18" s="34" t="s">
        <v>22</v>
      </c>
    </row>
    <row r="19" spans="1:6" x14ac:dyDescent="0.2">
      <c r="A19" s="10" t="s">
        <v>30</v>
      </c>
      <c r="B19" s="29" t="s">
        <v>11</v>
      </c>
      <c r="C19" s="60" t="s">
        <v>70</v>
      </c>
      <c r="D19" s="40">
        <v>3000</v>
      </c>
      <c r="E19" s="34"/>
    </row>
    <row r="20" spans="1:6" x14ac:dyDescent="0.2">
      <c r="A20" s="10" t="s">
        <v>53</v>
      </c>
      <c r="B20" s="29" t="s">
        <v>20</v>
      </c>
      <c r="C20" s="60" t="s">
        <v>70</v>
      </c>
      <c r="D20" s="40">
        <v>2500</v>
      </c>
      <c r="E20" s="34"/>
    </row>
    <row r="21" spans="1:6" x14ac:dyDescent="0.2">
      <c r="A21" s="10" t="s">
        <v>31</v>
      </c>
      <c r="B21" s="29" t="s">
        <v>16</v>
      </c>
      <c r="C21" s="60" t="s">
        <v>70</v>
      </c>
      <c r="D21" s="40">
        <v>500</v>
      </c>
      <c r="E21" s="34"/>
    </row>
    <row r="22" spans="1:6" x14ac:dyDescent="0.2">
      <c r="A22" s="10" t="s">
        <v>32</v>
      </c>
      <c r="B22" s="29" t="s">
        <v>20</v>
      </c>
      <c r="C22" s="60" t="s">
        <v>70</v>
      </c>
      <c r="D22" s="40">
        <v>1500</v>
      </c>
      <c r="E22" s="34"/>
    </row>
    <row r="23" spans="1:6" x14ac:dyDescent="0.2">
      <c r="A23" s="10" t="s">
        <v>59</v>
      </c>
      <c r="B23" s="29" t="s">
        <v>16</v>
      </c>
      <c r="C23" s="60" t="s">
        <v>70</v>
      </c>
      <c r="D23" s="40">
        <v>2500</v>
      </c>
      <c r="E23" s="34"/>
    </row>
    <row r="24" spans="1:6" x14ac:dyDescent="0.2">
      <c r="A24" s="10" t="s">
        <v>33</v>
      </c>
      <c r="B24" s="29" t="s">
        <v>11</v>
      </c>
      <c r="C24" s="60" t="s">
        <v>70</v>
      </c>
      <c r="D24" s="40">
        <v>2000</v>
      </c>
      <c r="E24" s="34"/>
    </row>
    <row r="25" spans="1:6" x14ac:dyDescent="0.2">
      <c r="A25" s="10" t="s">
        <v>34</v>
      </c>
      <c r="B25" s="29" t="s">
        <v>16</v>
      </c>
      <c r="C25" s="60" t="s">
        <v>70</v>
      </c>
      <c r="D25" s="40">
        <v>3000</v>
      </c>
      <c r="E25" s="34"/>
    </row>
    <row r="26" spans="1:6" x14ac:dyDescent="0.2">
      <c r="A26" s="41" t="s">
        <v>35</v>
      </c>
      <c r="B26" s="52" t="s">
        <v>20</v>
      </c>
      <c r="C26" s="60" t="s">
        <v>70</v>
      </c>
      <c r="D26" s="27">
        <v>1200</v>
      </c>
      <c r="E26" s="34" t="s">
        <v>61</v>
      </c>
    </row>
    <row r="27" spans="1:6" x14ac:dyDescent="0.2">
      <c r="A27" s="41" t="s">
        <v>60</v>
      </c>
      <c r="B27" s="29"/>
      <c r="C27" s="60"/>
      <c r="D27" s="27">
        <v>3000</v>
      </c>
      <c r="E27" s="34" t="s">
        <v>117</v>
      </c>
    </row>
    <row r="28" spans="1:6" x14ac:dyDescent="0.2">
      <c r="A28" s="41" t="s">
        <v>36</v>
      </c>
      <c r="B28" s="29" t="s">
        <v>11</v>
      </c>
      <c r="C28" s="60" t="s">
        <v>70</v>
      </c>
      <c r="D28" s="27">
        <v>3000</v>
      </c>
      <c r="E28" s="34"/>
    </row>
    <row r="29" spans="1:6" x14ac:dyDescent="0.2">
      <c r="A29" s="98" t="s">
        <v>83</v>
      </c>
      <c r="B29" s="82" t="s">
        <v>93</v>
      </c>
      <c r="C29" s="5" t="s">
        <v>70</v>
      </c>
      <c r="D29" s="31">
        <v>25000</v>
      </c>
      <c r="E29" s="120" t="s">
        <v>135</v>
      </c>
    </row>
    <row r="30" spans="1:6" x14ac:dyDescent="0.2">
      <c r="A30" s="103" t="s">
        <v>116</v>
      </c>
      <c r="B30" s="29" t="s">
        <v>93</v>
      </c>
      <c r="C30" s="5" t="s">
        <v>70</v>
      </c>
      <c r="D30" s="31">
        <v>45000</v>
      </c>
      <c r="E30" s="120" t="s">
        <v>135</v>
      </c>
    </row>
    <row r="31" spans="1:6" s="13" customFormat="1" ht="15.75" thickBot="1" x14ac:dyDescent="0.3">
      <c r="A31" s="88" t="s">
        <v>1</v>
      </c>
      <c r="B31" s="89"/>
      <c r="C31" s="90"/>
      <c r="D31" s="91">
        <f>SUM(D32:D59)</f>
        <v>369500</v>
      </c>
      <c r="E31" s="92"/>
    </row>
    <row r="32" spans="1:6" ht="25.5" x14ac:dyDescent="0.2">
      <c r="A32" s="51" t="s">
        <v>55</v>
      </c>
      <c r="B32" s="76" t="s">
        <v>13</v>
      </c>
      <c r="C32" s="60" t="s">
        <v>56</v>
      </c>
      <c r="D32" s="40">
        <v>7000</v>
      </c>
      <c r="E32" s="34" t="s">
        <v>134</v>
      </c>
      <c r="F32" s="96"/>
    </row>
    <row r="33" spans="1:6" x14ac:dyDescent="0.2">
      <c r="A33" s="79" t="s">
        <v>43</v>
      </c>
      <c r="B33" s="52" t="s">
        <v>13</v>
      </c>
      <c r="C33" s="60" t="s">
        <v>56</v>
      </c>
      <c r="D33" s="40">
        <v>5000</v>
      </c>
      <c r="E33" s="34" t="s">
        <v>22</v>
      </c>
      <c r="F33" s="96"/>
    </row>
    <row r="34" spans="1:6" x14ac:dyDescent="0.2">
      <c r="A34" s="112" t="s">
        <v>51</v>
      </c>
      <c r="B34" s="32" t="s">
        <v>11</v>
      </c>
      <c r="C34" s="5" t="s">
        <v>56</v>
      </c>
      <c r="D34" s="30">
        <v>3500</v>
      </c>
      <c r="E34" s="120" t="s">
        <v>22</v>
      </c>
      <c r="F34" s="96"/>
    </row>
    <row r="35" spans="1:6" ht="25.5" x14ac:dyDescent="0.2">
      <c r="A35" s="51" t="s">
        <v>18</v>
      </c>
      <c r="B35" s="119" t="s">
        <v>13</v>
      </c>
      <c r="C35" s="104" t="s">
        <v>77</v>
      </c>
      <c r="D35" s="85">
        <v>50000</v>
      </c>
      <c r="E35" s="111" t="s">
        <v>22</v>
      </c>
      <c r="F35" s="96"/>
    </row>
    <row r="36" spans="1:6" ht="25.5" x14ac:dyDescent="0.2">
      <c r="A36" s="51" t="s">
        <v>19</v>
      </c>
      <c r="B36" s="32" t="s">
        <v>13</v>
      </c>
      <c r="C36" s="87" t="s">
        <v>89</v>
      </c>
      <c r="D36" s="85">
        <v>5000</v>
      </c>
      <c r="E36" s="109" t="s">
        <v>142</v>
      </c>
      <c r="F36" s="96"/>
    </row>
    <row r="37" spans="1:6" ht="25.5" x14ac:dyDescent="0.2">
      <c r="A37" s="51" t="s">
        <v>81</v>
      </c>
      <c r="B37" s="32" t="s">
        <v>62</v>
      </c>
      <c r="C37" s="87" t="s">
        <v>90</v>
      </c>
      <c r="D37" s="85">
        <v>1000</v>
      </c>
      <c r="E37" s="109" t="s">
        <v>95</v>
      </c>
      <c r="F37" s="96"/>
    </row>
    <row r="38" spans="1:6" ht="25.5" x14ac:dyDescent="0.2">
      <c r="A38" s="33" t="s">
        <v>14</v>
      </c>
      <c r="B38" s="29" t="s">
        <v>13</v>
      </c>
      <c r="C38" s="5" t="s">
        <v>66</v>
      </c>
      <c r="D38" s="126">
        <v>8000</v>
      </c>
      <c r="E38" s="95" t="s">
        <v>140</v>
      </c>
      <c r="F38" s="96"/>
    </row>
    <row r="39" spans="1:6" ht="25.5" x14ac:dyDescent="0.2">
      <c r="A39" s="33" t="s">
        <v>112</v>
      </c>
      <c r="B39" s="29" t="s">
        <v>13</v>
      </c>
      <c r="C39" s="87" t="s">
        <v>90</v>
      </c>
      <c r="D39" s="30">
        <v>4500</v>
      </c>
      <c r="E39" s="95" t="s">
        <v>114</v>
      </c>
      <c r="F39" s="96"/>
    </row>
    <row r="40" spans="1:6" ht="25.5" x14ac:dyDescent="0.2">
      <c r="A40" s="33" t="s">
        <v>115</v>
      </c>
      <c r="B40" s="29" t="s">
        <v>13</v>
      </c>
      <c r="C40" s="87" t="s">
        <v>90</v>
      </c>
      <c r="D40" s="30">
        <v>3000</v>
      </c>
      <c r="E40" s="95" t="s">
        <v>22</v>
      </c>
      <c r="F40" s="96"/>
    </row>
    <row r="41" spans="1:6" ht="25.5" x14ac:dyDescent="0.2">
      <c r="A41" s="33" t="s">
        <v>113</v>
      </c>
      <c r="B41" s="29" t="s">
        <v>13</v>
      </c>
      <c r="C41" s="87" t="s">
        <v>90</v>
      </c>
      <c r="D41" s="30">
        <v>40000</v>
      </c>
      <c r="E41" s="95" t="s">
        <v>141</v>
      </c>
      <c r="F41" s="96"/>
    </row>
    <row r="42" spans="1:6" ht="25.5" x14ac:dyDescent="0.2">
      <c r="A42" s="33" t="s">
        <v>120</v>
      </c>
      <c r="B42" s="29" t="s">
        <v>121</v>
      </c>
      <c r="C42" s="87" t="s">
        <v>122</v>
      </c>
      <c r="D42" s="30">
        <v>2000</v>
      </c>
      <c r="E42" s="117" t="s">
        <v>22</v>
      </c>
      <c r="F42" s="96"/>
    </row>
    <row r="43" spans="1:6" ht="25.5" x14ac:dyDescent="0.2">
      <c r="A43" s="116" t="s">
        <v>97</v>
      </c>
      <c r="B43" s="106" t="s">
        <v>11</v>
      </c>
      <c r="C43" s="107" t="s">
        <v>90</v>
      </c>
      <c r="D43" s="30">
        <v>3000</v>
      </c>
      <c r="E43" s="117" t="s">
        <v>22</v>
      </c>
      <c r="F43" s="96"/>
    </row>
    <row r="44" spans="1:6" x14ac:dyDescent="0.2">
      <c r="A44" s="116" t="s">
        <v>124</v>
      </c>
      <c r="B44" s="106" t="s">
        <v>10</v>
      </c>
      <c r="C44" s="107" t="s">
        <v>56</v>
      </c>
      <c r="D44" s="30">
        <v>1000</v>
      </c>
      <c r="E44" s="117" t="s">
        <v>82</v>
      </c>
      <c r="F44" s="96"/>
    </row>
    <row r="45" spans="1:6" ht="25.5" x14ac:dyDescent="0.2">
      <c r="A45" s="116" t="s">
        <v>108</v>
      </c>
      <c r="B45" s="6" t="s">
        <v>11</v>
      </c>
      <c r="C45" s="113" t="s">
        <v>90</v>
      </c>
      <c r="D45" s="30">
        <v>5500</v>
      </c>
      <c r="E45" s="95" t="s">
        <v>95</v>
      </c>
      <c r="F45" s="96"/>
    </row>
    <row r="46" spans="1:6" x14ac:dyDescent="0.2">
      <c r="A46" s="127" t="s">
        <v>127</v>
      </c>
      <c r="B46" s="128" t="s">
        <v>20</v>
      </c>
      <c r="C46" s="129" t="s">
        <v>128</v>
      </c>
      <c r="D46" s="130">
        <v>1500</v>
      </c>
      <c r="E46" s="110" t="s">
        <v>129</v>
      </c>
      <c r="F46" s="96"/>
    </row>
    <row r="47" spans="1:6" x14ac:dyDescent="0.2">
      <c r="A47" s="116" t="s">
        <v>91</v>
      </c>
      <c r="B47" s="106" t="s">
        <v>12</v>
      </c>
      <c r="C47" s="107" t="s">
        <v>56</v>
      </c>
      <c r="D47" s="115">
        <v>180000</v>
      </c>
      <c r="E47" s="117" t="s">
        <v>71</v>
      </c>
      <c r="F47" s="96"/>
    </row>
    <row r="48" spans="1:6" x14ac:dyDescent="0.2">
      <c r="A48" s="46" t="s">
        <v>92</v>
      </c>
      <c r="B48" s="47" t="s">
        <v>93</v>
      </c>
      <c r="C48" s="93" t="s">
        <v>56</v>
      </c>
      <c r="D48" s="55">
        <v>500</v>
      </c>
      <c r="E48" s="110" t="s">
        <v>71</v>
      </c>
      <c r="F48" s="96"/>
    </row>
    <row r="49" spans="1:6" x14ac:dyDescent="0.2">
      <c r="A49" s="44" t="s">
        <v>94</v>
      </c>
      <c r="B49" s="43" t="s">
        <v>93</v>
      </c>
      <c r="C49" s="45" t="s">
        <v>56</v>
      </c>
      <c r="D49" s="30">
        <v>9000</v>
      </c>
      <c r="E49" s="105" t="s">
        <v>82</v>
      </c>
      <c r="F49" s="96"/>
    </row>
    <row r="50" spans="1:6" x14ac:dyDescent="0.2">
      <c r="A50" s="33" t="s">
        <v>96</v>
      </c>
      <c r="B50" s="29" t="s">
        <v>11</v>
      </c>
      <c r="C50" s="60" t="s">
        <v>56</v>
      </c>
      <c r="D50" s="30">
        <v>1300</v>
      </c>
      <c r="E50" s="95" t="s">
        <v>95</v>
      </c>
      <c r="F50" s="96"/>
    </row>
    <row r="51" spans="1:6" x14ac:dyDescent="0.2">
      <c r="A51" s="33" t="s">
        <v>125</v>
      </c>
      <c r="B51" s="29" t="s">
        <v>20</v>
      </c>
      <c r="C51" s="60" t="s">
        <v>56</v>
      </c>
      <c r="D51" s="30">
        <v>1400</v>
      </c>
      <c r="E51" s="95" t="s">
        <v>95</v>
      </c>
      <c r="F51" s="96"/>
    </row>
    <row r="52" spans="1:6" x14ac:dyDescent="0.2">
      <c r="A52" s="116" t="s">
        <v>98</v>
      </c>
      <c r="B52" s="106" t="s">
        <v>84</v>
      </c>
      <c r="C52" s="66" t="s">
        <v>56</v>
      </c>
      <c r="D52" s="66">
        <v>1200</v>
      </c>
      <c r="E52" s="117" t="s">
        <v>136</v>
      </c>
      <c r="F52" s="96"/>
    </row>
    <row r="53" spans="1:6" x14ac:dyDescent="0.2">
      <c r="A53" s="116" t="s">
        <v>15</v>
      </c>
      <c r="B53" s="106" t="s">
        <v>93</v>
      </c>
      <c r="C53" s="66" t="s">
        <v>56</v>
      </c>
      <c r="D53" s="66">
        <v>5000</v>
      </c>
      <c r="E53" s="117" t="s">
        <v>137</v>
      </c>
    </row>
    <row r="54" spans="1:6" x14ac:dyDescent="0.2">
      <c r="A54" s="116" t="s">
        <v>47</v>
      </c>
      <c r="B54" s="106" t="s">
        <v>10</v>
      </c>
      <c r="C54" s="66" t="s">
        <v>85</v>
      </c>
      <c r="D54" s="66">
        <v>7000</v>
      </c>
      <c r="E54" s="117" t="s">
        <v>95</v>
      </c>
    </row>
    <row r="55" spans="1:6" x14ac:dyDescent="0.2">
      <c r="A55" s="116" t="s">
        <v>76</v>
      </c>
      <c r="B55" s="106" t="s">
        <v>10</v>
      </c>
      <c r="C55" s="108" t="s">
        <v>85</v>
      </c>
      <c r="D55" s="66">
        <v>2600</v>
      </c>
      <c r="E55" s="118" t="s">
        <v>136</v>
      </c>
    </row>
    <row r="56" spans="1:6" x14ac:dyDescent="0.2">
      <c r="A56" s="145" t="s">
        <v>88</v>
      </c>
      <c r="B56" s="146" t="s">
        <v>87</v>
      </c>
      <c r="C56" s="147" t="s">
        <v>67</v>
      </c>
      <c r="D56" s="148">
        <v>0</v>
      </c>
      <c r="E56" s="110" t="s">
        <v>72</v>
      </c>
      <c r="F56" s="125"/>
    </row>
    <row r="57" spans="1:6" x14ac:dyDescent="0.2">
      <c r="A57" s="33" t="s">
        <v>86</v>
      </c>
      <c r="B57" s="6" t="s">
        <v>87</v>
      </c>
      <c r="C57" s="5" t="s">
        <v>67</v>
      </c>
      <c r="D57" s="30">
        <v>1500</v>
      </c>
      <c r="E57" s="95" t="s">
        <v>72</v>
      </c>
      <c r="F57" s="96"/>
    </row>
    <row r="58" spans="1:6" x14ac:dyDescent="0.2">
      <c r="A58" s="112" t="s">
        <v>118</v>
      </c>
      <c r="B58" s="6" t="s">
        <v>10</v>
      </c>
      <c r="C58" s="5" t="s">
        <v>119</v>
      </c>
      <c r="D58" s="30">
        <v>5000</v>
      </c>
      <c r="E58" s="114" t="s">
        <v>95</v>
      </c>
    </row>
    <row r="59" spans="1:6" x14ac:dyDescent="0.2">
      <c r="A59" s="149" t="s">
        <v>126</v>
      </c>
      <c r="B59" s="47" t="s">
        <v>16</v>
      </c>
      <c r="C59" s="150" t="s">
        <v>130</v>
      </c>
      <c r="D59" s="55">
        <v>15000</v>
      </c>
      <c r="E59" s="114" t="s">
        <v>114</v>
      </c>
    </row>
    <row r="60" spans="1:6" x14ac:dyDescent="0.2">
      <c r="A60" s="149" t="s">
        <v>138</v>
      </c>
      <c r="B60" s="47" t="s">
        <v>11</v>
      </c>
      <c r="C60" s="150" t="s">
        <v>128</v>
      </c>
      <c r="D60" s="55">
        <v>15000</v>
      </c>
      <c r="E60" s="114" t="s">
        <v>95</v>
      </c>
    </row>
    <row r="61" spans="1:6" ht="15.75" thickBot="1" x14ac:dyDescent="0.3">
      <c r="A61" s="88" t="s">
        <v>9</v>
      </c>
      <c r="B61" s="89"/>
      <c r="C61" s="90"/>
      <c r="D61" s="91">
        <f>D7+D31</f>
        <v>501800</v>
      </c>
      <c r="E61" s="92"/>
    </row>
    <row r="63" spans="1:6" x14ac:dyDescent="0.2">
      <c r="A63" s="124"/>
    </row>
  </sheetData>
  <printOptions gridLines="1"/>
  <pageMargins left="0.62992125984251968" right="0.43307086614173229" top="0.55118110236220474" bottom="0.35433070866141736" header="0.31496062992125984" footer="0.31496062992125984"/>
  <pageSetup paperSize="9" scale="85" fitToHeight="0" orientation="landscape" r:id="rId1"/>
  <headerFooter>
    <oddFooter>&amp;CLk &amp;P(&amp;N)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"/>
  <sheetViews>
    <sheetView zoomScaleNormal="100" workbookViewId="0">
      <pane ySplit="3" topLeftCell="A4" activePane="bottomLeft" state="frozen"/>
      <selection pane="bottomLeft" activeCell="A29" sqref="A29"/>
    </sheetView>
  </sheetViews>
  <sheetFormatPr defaultColWidth="9.28515625" defaultRowHeight="12.75" x14ac:dyDescent="0.2"/>
  <cols>
    <col min="1" max="1" width="46.5703125" style="1" customWidth="1"/>
    <col min="2" max="2" width="17.5703125" style="3" customWidth="1"/>
    <col min="3" max="3" width="20.28515625" style="4" bestFit="1" customWidth="1"/>
    <col min="4" max="4" width="14.5703125" style="7" customWidth="1"/>
    <col min="5" max="5" width="44.42578125" style="2" customWidth="1"/>
    <col min="6" max="6" width="9.7109375" style="1" customWidth="1"/>
    <col min="7" max="7" width="8.7109375" style="1" customWidth="1"/>
    <col min="8" max="16384" width="9.28515625" style="1"/>
  </cols>
  <sheetData>
    <row r="1" spans="1:6" ht="15" x14ac:dyDescent="0.25">
      <c r="A1" s="61" t="s">
        <v>106</v>
      </c>
      <c r="E1" s="62"/>
    </row>
    <row r="2" spans="1:6" ht="9" customHeight="1" thickBot="1" x14ac:dyDescent="0.25"/>
    <row r="3" spans="1:6" s="65" customFormat="1" ht="48.75" customHeight="1" thickBot="1" x14ac:dyDescent="0.25">
      <c r="A3" s="20" t="s">
        <v>0</v>
      </c>
      <c r="B3" s="21" t="s">
        <v>5</v>
      </c>
      <c r="C3" s="22" t="s">
        <v>4</v>
      </c>
      <c r="D3" s="23" t="s">
        <v>6</v>
      </c>
      <c r="E3" s="63" t="s">
        <v>3</v>
      </c>
      <c r="F3" s="64"/>
    </row>
    <row r="4" spans="1:6" s="13" customFormat="1" ht="15.75" thickBot="1" x14ac:dyDescent="0.3">
      <c r="A4" s="16" t="s">
        <v>2</v>
      </c>
      <c r="B4" s="17"/>
      <c r="C4" s="18"/>
      <c r="D4" s="15">
        <f>SUM(D5:D5)</f>
        <v>500</v>
      </c>
      <c r="E4" s="14"/>
    </row>
    <row r="5" spans="1:6" s="70" customFormat="1" ht="26.25" thickBot="1" x14ac:dyDescent="0.25">
      <c r="A5" s="67" t="s">
        <v>39</v>
      </c>
      <c r="B5" s="6" t="s">
        <v>11</v>
      </c>
      <c r="C5" s="60" t="s">
        <v>63</v>
      </c>
      <c r="D5" s="68">
        <v>500</v>
      </c>
      <c r="E5" s="69" t="s">
        <v>54</v>
      </c>
    </row>
    <row r="6" spans="1:6" s="13" customFormat="1" ht="15.75" thickBot="1" x14ac:dyDescent="0.3">
      <c r="A6" s="48" t="s">
        <v>1</v>
      </c>
      <c r="B6" s="49"/>
      <c r="C6" s="50"/>
      <c r="D6" s="15">
        <f>SUM(D7:D23)</f>
        <v>70820</v>
      </c>
      <c r="E6" s="71"/>
      <c r="F6" s="102"/>
    </row>
    <row r="7" spans="1:6" x14ac:dyDescent="0.2">
      <c r="A7" s="75" t="s">
        <v>41</v>
      </c>
      <c r="B7" s="76" t="s">
        <v>13</v>
      </c>
      <c r="C7" s="77" t="s">
        <v>42</v>
      </c>
      <c r="D7" s="78">
        <v>5500</v>
      </c>
      <c r="E7" s="28" t="s">
        <v>50</v>
      </c>
      <c r="F7" s="96"/>
    </row>
    <row r="8" spans="1:6" x14ac:dyDescent="0.2">
      <c r="A8" s="72" t="s">
        <v>110</v>
      </c>
      <c r="B8" s="73" t="s">
        <v>11</v>
      </c>
      <c r="C8" s="121" t="s">
        <v>42</v>
      </c>
      <c r="D8" s="122">
        <v>720</v>
      </c>
      <c r="E8" s="74" t="s">
        <v>111</v>
      </c>
      <c r="F8" s="96"/>
    </row>
    <row r="9" spans="1:6" ht="38.25" x14ac:dyDescent="0.2">
      <c r="A9" s="79" t="s">
        <v>44</v>
      </c>
      <c r="B9" s="32" t="s">
        <v>13</v>
      </c>
      <c r="C9" s="60" t="s">
        <v>40</v>
      </c>
      <c r="D9" s="40">
        <v>19000</v>
      </c>
      <c r="E9" s="34" t="s">
        <v>105</v>
      </c>
      <c r="F9" s="97"/>
    </row>
    <row r="10" spans="1:6" ht="25.5" customHeight="1" x14ac:dyDescent="0.2">
      <c r="A10" s="100" t="s">
        <v>68</v>
      </c>
      <c r="B10" s="32" t="s">
        <v>13</v>
      </c>
      <c r="C10" s="60" t="s">
        <v>40</v>
      </c>
      <c r="D10" s="40">
        <v>2500</v>
      </c>
      <c r="E10" s="34" t="s">
        <v>69</v>
      </c>
      <c r="F10" s="97"/>
    </row>
    <row r="11" spans="1:6" ht="26.25" customHeight="1" x14ac:dyDescent="0.2">
      <c r="A11" s="46" t="s">
        <v>52</v>
      </c>
      <c r="B11" s="32" t="s">
        <v>13</v>
      </c>
      <c r="C11" s="60" t="s">
        <v>40</v>
      </c>
      <c r="D11" s="55">
        <v>5000</v>
      </c>
      <c r="E11" s="28" t="s">
        <v>123</v>
      </c>
      <c r="F11" s="97"/>
    </row>
    <row r="12" spans="1:6" ht="17.25" customHeight="1" x14ac:dyDescent="0.2">
      <c r="A12" s="79" t="s">
        <v>15</v>
      </c>
      <c r="B12" s="52" t="s">
        <v>20</v>
      </c>
      <c r="C12" s="60" t="s">
        <v>40</v>
      </c>
      <c r="D12" s="40">
        <v>5000</v>
      </c>
      <c r="E12" s="34" t="s">
        <v>64</v>
      </c>
      <c r="F12" s="97"/>
    </row>
    <row r="13" spans="1:6" ht="25.5" x14ac:dyDescent="0.2">
      <c r="A13" s="33" t="s">
        <v>49</v>
      </c>
      <c r="B13" s="32" t="s">
        <v>13</v>
      </c>
      <c r="C13" s="60" t="s">
        <v>40</v>
      </c>
      <c r="D13" s="30">
        <v>12000</v>
      </c>
      <c r="E13" s="54" t="s">
        <v>99</v>
      </c>
      <c r="F13" s="97"/>
    </row>
    <row r="14" spans="1:6" s="84" customFormat="1" ht="15.75" x14ac:dyDescent="0.25">
      <c r="A14" s="94" t="s">
        <v>76</v>
      </c>
      <c r="B14" s="29" t="s">
        <v>13</v>
      </c>
      <c r="C14" s="101" t="s">
        <v>40</v>
      </c>
      <c r="D14" s="30"/>
      <c r="E14" s="54" t="s">
        <v>101</v>
      </c>
      <c r="F14" s="97"/>
    </row>
    <row r="15" spans="1:6" x14ac:dyDescent="0.2">
      <c r="A15" s="33" t="s">
        <v>17</v>
      </c>
      <c r="B15" s="32" t="s">
        <v>13</v>
      </c>
      <c r="C15" s="60" t="s">
        <v>40</v>
      </c>
      <c r="D15" s="30">
        <v>3500</v>
      </c>
      <c r="E15" s="81" t="s">
        <v>100</v>
      </c>
      <c r="F15" s="2"/>
    </row>
    <row r="16" spans="1:6" x14ac:dyDescent="0.2">
      <c r="A16" s="33" t="s">
        <v>46</v>
      </c>
      <c r="B16" s="32" t="s">
        <v>13</v>
      </c>
      <c r="C16" s="5" t="s">
        <v>40</v>
      </c>
      <c r="D16" s="42">
        <v>700</v>
      </c>
      <c r="E16" s="80" t="s">
        <v>65</v>
      </c>
    </row>
    <row r="17" spans="1:6" ht="38.25" x14ac:dyDescent="0.2">
      <c r="A17" s="46" t="s">
        <v>74</v>
      </c>
      <c r="B17" s="47" t="s">
        <v>13</v>
      </c>
      <c r="C17" s="60" t="s">
        <v>40</v>
      </c>
      <c r="D17" s="55">
        <v>3000</v>
      </c>
      <c r="E17" s="54" t="s">
        <v>75</v>
      </c>
      <c r="F17" s="97"/>
    </row>
    <row r="18" spans="1:6" x14ac:dyDescent="0.2">
      <c r="A18" s="46" t="s">
        <v>73</v>
      </c>
      <c r="B18" s="47" t="s">
        <v>13</v>
      </c>
      <c r="C18" s="60" t="s">
        <v>40</v>
      </c>
      <c r="D18" s="55">
        <v>1000</v>
      </c>
      <c r="E18" s="54" t="s">
        <v>109</v>
      </c>
      <c r="F18" s="97"/>
    </row>
    <row r="19" spans="1:6" x14ac:dyDescent="0.2">
      <c r="A19" s="46" t="s">
        <v>79</v>
      </c>
      <c r="B19" s="47" t="s">
        <v>80</v>
      </c>
      <c r="C19" s="60" t="s">
        <v>40</v>
      </c>
      <c r="D19" s="55">
        <v>1200</v>
      </c>
      <c r="E19" s="54" t="s">
        <v>102</v>
      </c>
      <c r="F19" s="97"/>
    </row>
    <row r="20" spans="1:6" ht="38.25" x14ac:dyDescent="0.2">
      <c r="A20" s="33" t="s">
        <v>131</v>
      </c>
      <c r="B20" s="29" t="s">
        <v>11</v>
      </c>
      <c r="C20" s="87" t="s">
        <v>56</v>
      </c>
      <c r="D20" s="30">
        <v>1500</v>
      </c>
      <c r="E20" s="54" t="s">
        <v>132</v>
      </c>
      <c r="F20" s="97"/>
    </row>
    <row r="21" spans="1:6" x14ac:dyDescent="0.2">
      <c r="A21" s="33" t="s">
        <v>45</v>
      </c>
      <c r="B21" s="32" t="s">
        <v>13</v>
      </c>
      <c r="C21" s="60" t="s">
        <v>40</v>
      </c>
      <c r="D21" s="30">
        <v>2000</v>
      </c>
      <c r="E21" s="54" t="s">
        <v>103</v>
      </c>
      <c r="F21" s="97"/>
    </row>
    <row r="22" spans="1:6" x14ac:dyDescent="0.2">
      <c r="A22" s="57" t="s">
        <v>57</v>
      </c>
      <c r="B22" s="82" t="s">
        <v>13</v>
      </c>
      <c r="C22" s="83" t="s">
        <v>40</v>
      </c>
      <c r="D22" s="56">
        <v>700</v>
      </c>
      <c r="E22" s="53" t="s">
        <v>104</v>
      </c>
      <c r="F22" s="97"/>
    </row>
    <row r="23" spans="1:6" x14ac:dyDescent="0.2">
      <c r="A23" s="149" t="s">
        <v>133</v>
      </c>
      <c r="B23" s="6" t="s">
        <v>11</v>
      </c>
      <c r="C23" s="5" t="s">
        <v>56</v>
      </c>
      <c r="D23" s="30">
        <v>7500</v>
      </c>
      <c r="E23" s="114" t="s">
        <v>139</v>
      </c>
      <c r="F23" s="97"/>
    </row>
    <row r="24" spans="1:6" x14ac:dyDescent="0.2">
      <c r="A24" s="151"/>
      <c r="B24" s="146"/>
      <c r="C24" s="147"/>
      <c r="D24" s="148"/>
      <c r="E24" s="152"/>
      <c r="F24" s="97"/>
    </row>
    <row r="25" spans="1:6" ht="16.5" thickBot="1" x14ac:dyDescent="0.3">
      <c r="A25" s="153"/>
      <c r="B25" s="154"/>
      <c r="C25" s="155" t="s">
        <v>48</v>
      </c>
      <c r="D25" s="156">
        <f>D4+D6</f>
        <v>71320</v>
      </c>
      <c r="E25" s="157"/>
    </row>
    <row r="27" spans="1:6" x14ac:dyDescent="0.2">
      <c r="A27" s="2"/>
    </row>
  </sheetData>
  <pageMargins left="0.31496062992125984" right="0.31496062992125984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Hankeplaan 2024</vt:lpstr>
      <vt:lpstr>Hankelepingud 2024</vt:lpstr>
      <vt:lpstr>'Hankeplaan 2024'!Print_Titles</vt:lpstr>
    </vt:vector>
  </TitlesOfParts>
  <Company>Ravimiamet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Nevel Linde</dc:creator>
  <cp:lastModifiedBy>Kärolin Jenas</cp:lastModifiedBy>
  <cp:lastPrinted>2024-10-11T06:50:33Z</cp:lastPrinted>
  <dcterms:created xsi:type="dcterms:W3CDTF">2012-12-03T08:13:42Z</dcterms:created>
  <dcterms:modified xsi:type="dcterms:W3CDTF">2024-10-15T11:51:06Z</dcterms:modified>
</cp:coreProperties>
</file>