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l-File2.mil.intra\dokumendid$\Silver.Tamm\Documents\My Documents\2 0 2 4\Varustus\Vormisärgid\"/>
    </mc:Choice>
  </mc:AlternateContent>
  <bookViews>
    <workbookView xWindow="0" yWindow="0" windowWidth="20400" windowHeight="7635" tabRatio="553"/>
  </bookViews>
  <sheets>
    <sheet name="Tellimusleht" sheetId="1" r:id="rId1"/>
    <sheet name="Tarneaadressid" sheetId="2" r:id="rId2"/>
    <sheet name="Sheet3" sheetId="3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" l="1"/>
  <c r="S3" i="1" l="1"/>
  <c r="G30" i="1"/>
  <c r="S27" i="1" l="1"/>
  <c r="S28" i="1"/>
  <c r="S25" i="1"/>
  <c r="S26" i="1"/>
  <c r="E30" i="1"/>
  <c r="F30" i="1"/>
  <c r="H30" i="1"/>
  <c r="I30" i="1"/>
  <c r="J30" i="1"/>
  <c r="K30" i="1"/>
  <c r="L30" i="1"/>
  <c r="M30" i="1"/>
  <c r="N30" i="1"/>
  <c r="O30" i="1"/>
  <c r="P30" i="1"/>
  <c r="Q30" i="1"/>
  <c r="R30" i="1"/>
  <c r="D30" i="1"/>
  <c r="B17" i="3"/>
  <c r="B19" i="3" s="1"/>
  <c r="C6" i="3" l="1"/>
  <c r="C10" i="3"/>
  <c r="C14" i="3"/>
  <c r="C3" i="3"/>
  <c r="C7" i="3"/>
  <c r="C11" i="3"/>
  <c r="C15" i="3"/>
  <c r="C4" i="3"/>
  <c r="C8" i="3"/>
  <c r="C12" i="3"/>
  <c r="C16" i="3"/>
  <c r="C5" i="3"/>
  <c r="C9" i="3"/>
  <c r="C13" i="3"/>
  <c r="C2" i="3"/>
  <c r="C17" i="3" l="1"/>
  <c r="S2" i="1" l="1"/>
  <c r="S4" i="1" l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9" i="1"/>
  <c r="S30" i="1" l="1"/>
</calcChain>
</file>

<file path=xl/sharedStrings.xml><?xml version="1.0" encoding="utf-8"?>
<sst xmlns="http://schemas.openxmlformats.org/spreadsheetml/2006/main" count="107" uniqueCount="74">
  <si>
    <t>Kaelaümbermõõt</t>
  </si>
  <si>
    <t>Pikkus</t>
  </si>
  <si>
    <t>160-169</t>
  </si>
  <si>
    <t>170-179</t>
  </si>
  <si>
    <t>180-189</t>
  </si>
  <si>
    <t>190-199</t>
  </si>
  <si>
    <t xml:space="preserve">Alutaguse  </t>
  </si>
  <si>
    <t xml:space="preserve">Harju  </t>
  </si>
  <si>
    <t xml:space="preserve">Jõgeva  </t>
  </si>
  <si>
    <t xml:space="preserve">Järva  </t>
  </si>
  <si>
    <t xml:space="preserve">Lääne  </t>
  </si>
  <si>
    <t xml:space="preserve">Põlva  </t>
  </si>
  <si>
    <t xml:space="preserve">Pärnumaa  </t>
  </si>
  <si>
    <t xml:space="preserve">Rapla  </t>
  </si>
  <si>
    <t xml:space="preserve">Saaremaa  </t>
  </si>
  <si>
    <t xml:space="preserve">Sakala  </t>
  </si>
  <si>
    <t xml:space="preserve">Tallinna  </t>
  </si>
  <si>
    <t xml:space="preserve">Tartu  </t>
  </si>
  <si>
    <t xml:space="preserve">Valgamaa  </t>
  </si>
  <si>
    <t xml:space="preserve">Viru  </t>
  </si>
  <si>
    <t xml:space="preserve">Võrumaa  </t>
  </si>
  <si>
    <t>MALEV</t>
  </si>
  <si>
    <t>AADRESS</t>
  </si>
  <si>
    <t>KONTAKTISIK</t>
  </si>
  <si>
    <t xml:space="preserve">Alutaguse malev </t>
  </si>
  <si>
    <t xml:space="preserve">Harju malev </t>
  </si>
  <si>
    <t>Arvis Hallik, 5333 3384</t>
  </si>
  <si>
    <t xml:space="preserve">Jõgeva malev </t>
  </si>
  <si>
    <t>Kristian Vaarpuu, 55536603</t>
  </si>
  <si>
    <t xml:space="preserve">Järva malev </t>
  </si>
  <si>
    <t>Urmas Piigert, 525 3860</t>
  </si>
  <si>
    <t xml:space="preserve">Lääne malev </t>
  </si>
  <si>
    <t xml:space="preserve">Põlva malev </t>
  </si>
  <si>
    <t>Maive Tõemäe, 524 6871</t>
  </si>
  <si>
    <t xml:space="preserve">Pärnumaa malev </t>
  </si>
  <si>
    <t xml:space="preserve">Rapla malev </t>
  </si>
  <si>
    <t xml:space="preserve">Sakala malev </t>
  </si>
  <si>
    <t>Tallinna malev</t>
  </si>
  <si>
    <t xml:space="preserve">Valgamaa malev </t>
  </si>
  <si>
    <t>Kaimo Vahtra, 514 6384</t>
  </si>
  <si>
    <t xml:space="preserve">Võrumaa malev </t>
  </si>
  <si>
    <t>Martin Erstu, 524 0159</t>
  </si>
  <si>
    <t>Tartu malev</t>
  </si>
  <si>
    <t>Viru malev</t>
  </si>
  <si>
    <t>KOKKU</t>
  </si>
  <si>
    <t>KONTROLLKOGUS</t>
  </si>
  <si>
    <t>Noorkotkaid</t>
  </si>
  <si>
    <t>Kontrollkogus</t>
  </si>
  <si>
    <t>Deiv Bogens,  5277944</t>
  </si>
  <si>
    <t>Liis Aadla, 525 2231</t>
  </si>
  <si>
    <t>Meelika Villers, 5345 8037</t>
  </si>
  <si>
    <t>Jaanus Tammesoo, 520 0646</t>
  </si>
  <si>
    <t>Saaremaa</t>
  </si>
  <si>
    <t>Jaama 37, Jõhvi 41533</t>
  </si>
  <si>
    <t>Männiku tee 121, Tallinn 11216</t>
  </si>
  <si>
    <t>Aia 36a, Jõgeva 48307</t>
  </si>
  <si>
    <t>Väike- Pärnu 6B, Türi 72211</t>
  </si>
  <si>
    <t>Lahe 17, Haapsalu 90503</t>
  </si>
  <si>
    <t>Võru 3, Põlva 63308</t>
  </si>
  <si>
    <t>Pikk 20, Pärnu 80013</t>
  </si>
  <si>
    <t>Karula tee 7, Peetrimõisa küla, Saarepeedi</t>
  </si>
  <si>
    <t>Lehola 1, Tartu 50407</t>
  </si>
  <si>
    <t>Võru 12 , Valga 68205</t>
  </si>
  <si>
    <t xml:space="preserve">Pikk 15, Rakvere 44307 </t>
  </si>
  <si>
    <t>Karja 22, Võru 65608</t>
  </si>
  <si>
    <t>Mehis Born, 5853 8238</t>
  </si>
  <si>
    <t>Hiiumaa</t>
  </si>
  <si>
    <t>Eda Loik, 58607076</t>
  </si>
  <si>
    <t>Vahe 3, Rapla 79514</t>
  </si>
  <si>
    <t>Lembit Kirs, 5067169</t>
  </si>
  <si>
    <t>Ebe Õnne, 5285749</t>
  </si>
  <si>
    <t>Spordi 13, Tallinn 11315</t>
  </si>
  <si>
    <t>Liis Jõesaar, 53001885</t>
  </si>
  <si>
    <t>Kalevi põik 5, Kuressaare 93815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</si>
</sst>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Arial"/>
      <family val="2"/>
      <charset val="186"/>
    </font>
    <font>
      <sz val="11"/>
      <color theme="1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Font="1"/>
    <xf numFmtId="0" fontId="0" fillId="0" borderId="0" xfId="0" applyAlignment="1">
      <alignment horizontal="left"/>
    </xf>
    <xf numFmtId="1" fontId="0" fillId="0" borderId="0" xfId="0" applyNumberFormat="1"/>
    <xf numFmtId="0" fontId="0" fillId="0" borderId="0" xfId="0" applyFont="1" applyAlignment="1">
      <alignment horizontal="left"/>
    </xf>
    <xf numFmtId="0" fontId="0" fillId="0" borderId="1" xfId="0" applyFont="1" applyBorder="1" applyAlignment="1">
      <alignment horizontal="left" vertical="top"/>
    </xf>
    <xf numFmtId="0" fontId="0" fillId="0" borderId="1" xfId="0" applyFont="1" applyBorder="1"/>
    <xf numFmtId="1" fontId="0" fillId="0" borderId="1" xfId="0" applyNumberFormat="1" applyFont="1" applyBorder="1"/>
    <xf numFmtId="0" fontId="0" fillId="0" borderId="1" xfId="0" applyFont="1" applyBorder="1" applyAlignment="1">
      <alignment horizontal="left"/>
    </xf>
    <xf numFmtId="0" fontId="0" fillId="0" borderId="0" xfId="0" applyFont="1" applyAlignment="1">
      <alignment horizontal="center"/>
    </xf>
    <xf numFmtId="1" fontId="0" fillId="0" borderId="0" xfId="0" applyNumberFormat="1" applyFont="1" applyAlignment="1">
      <alignment horizontal="center"/>
    </xf>
    <xf numFmtId="0" fontId="0" fillId="0" borderId="0" xfId="0" applyNumberFormat="1" applyFont="1" applyAlignment="1">
      <alignment horizontal="center" vertical="top"/>
    </xf>
    <xf numFmtId="0" fontId="0" fillId="0" borderId="0" xfId="0" applyFont="1" applyAlignment="1">
      <alignment horizontal="center" vertical="top"/>
    </xf>
    <xf numFmtId="1" fontId="0" fillId="0" borderId="0" xfId="0" applyNumberFormat="1" applyFont="1" applyAlignment="1">
      <alignment horizontal="center" vertical="top"/>
    </xf>
    <xf numFmtId="0" fontId="0" fillId="0" borderId="0" xfId="0" applyAlignment="1">
      <alignment horizontal="center" vertical="top"/>
    </xf>
    <xf numFmtId="1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 vertical="top"/>
    </xf>
    <xf numFmtId="1" fontId="0" fillId="0" borderId="0" xfId="0" applyNumberFormat="1" applyFont="1" applyAlignment="1">
      <alignment horizontal="center" vertical="top"/>
    </xf>
    <xf numFmtId="1" fontId="1" fillId="0" borderId="0" xfId="0" applyNumberFormat="1" applyFont="1" applyAlignment="1">
      <alignment horizontal="center" vertical="top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 vertical="top"/>
    </xf>
    <xf numFmtId="1" fontId="0" fillId="0" borderId="0" xfId="0" applyNumberFormat="1" applyFont="1" applyAlignment="1">
      <alignment horizontal="center" vertical="top"/>
    </xf>
  </cellXfs>
  <cellStyles count="1">
    <cellStyle name="Normal" xfId="0" builtinId="0"/>
  </cellStyles>
  <dxfs count="4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top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1:S30" totalsRowCount="1" headerRowDxfId="40" dataDxfId="39" totalsRowDxfId="38">
  <autoFilter ref="A1:S29"/>
  <tableColumns count="19">
    <tableColumn id="1" name="Kaelaümbermõõt" dataDxfId="37" totalsRowDxfId="36"/>
    <tableColumn id="2" name="Pikkus" dataDxfId="35" totalsRowDxfId="34"/>
    <tableColumn id="3" name="Alutaguse  " totalsRowFunction="custom" dataDxfId="33" totalsRowDxfId="32">
      <totalsRowFormula>SUBTOTAL(109,C3:C29)</totalsRowFormula>
    </tableColumn>
    <tableColumn id="4" name="Harju  " totalsRowFunction="custom" dataDxfId="31" totalsRowDxfId="30">
      <totalsRowFormula>SUBTOTAL(109,D3:D29)</totalsRowFormula>
    </tableColumn>
    <tableColumn id="5" name="Jõgeva  " totalsRowFunction="custom" dataDxfId="29" totalsRowDxfId="28">
      <totalsRowFormula>SUBTOTAL(109,E3:E29)</totalsRowFormula>
    </tableColumn>
    <tableColumn id="6" name="Järva  " totalsRowFunction="custom" dataDxfId="27" totalsRowDxfId="26">
      <totalsRowFormula>SUBTOTAL(109,F3:F29)</totalsRowFormula>
    </tableColumn>
    <tableColumn id="19" name="Lääne  " totalsRowFunction="custom" dataDxfId="25" totalsRowDxfId="24">
      <totalsRowFormula>SUBTOTAL(109,G3:G29)</totalsRowFormula>
    </tableColumn>
    <tableColumn id="7" name="Hiiumaa" totalsRowFunction="custom" dataDxfId="23" totalsRowDxfId="22">
      <totalsRowFormula>SUBTOTAL(109,H3:H29)</totalsRowFormula>
    </tableColumn>
    <tableColumn id="8" name="Põlva  " totalsRowFunction="custom" dataDxfId="21" totalsRowDxfId="20">
      <totalsRowFormula>SUBTOTAL(109,I3:I29)</totalsRowFormula>
    </tableColumn>
    <tableColumn id="9" name="Pärnumaa  " totalsRowFunction="custom" dataDxfId="19" totalsRowDxfId="18">
      <totalsRowFormula>SUBTOTAL(109,J3:J29)</totalsRowFormula>
    </tableColumn>
    <tableColumn id="10" name="Rapla  " totalsRowFunction="custom" dataDxfId="17" totalsRowDxfId="16">
      <totalsRowFormula>SUBTOTAL(109,K3:K29)</totalsRowFormula>
    </tableColumn>
    <tableColumn id="11" name="Saaremaa  " totalsRowFunction="custom" dataDxfId="15" totalsRowDxfId="14">
      <totalsRowFormula>SUBTOTAL(109,L3:L29)</totalsRowFormula>
    </tableColumn>
    <tableColumn id="12" name="Sakala  " totalsRowFunction="custom" dataDxfId="13" totalsRowDxfId="12">
      <totalsRowFormula>SUBTOTAL(109,M3:M29)</totalsRowFormula>
    </tableColumn>
    <tableColumn id="13" name="Tallinna  " totalsRowFunction="custom" dataDxfId="11" totalsRowDxfId="10">
      <totalsRowFormula>SUBTOTAL(109,N3:N29)</totalsRowFormula>
    </tableColumn>
    <tableColumn id="14" name="Tartu  " totalsRowFunction="custom" dataDxfId="9" totalsRowDxfId="8">
      <totalsRowFormula>SUBTOTAL(109,O3:O29)</totalsRowFormula>
    </tableColumn>
    <tableColumn id="15" name="Valgamaa  " totalsRowFunction="custom" dataDxfId="7" totalsRowDxfId="6">
      <totalsRowFormula>SUBTOTAL(109,P3:P29)</totalsRowFormula>
    </tableColumn>
    <tableColumn id="16" name="Viru  " totalsRowFunction="custom" dataDxfId="5" totalsRowDxfId="4">
      <totalsRowFormula>SUBTOTAL(109,Q3:Q29)</totalsRowFormula>
    </tableColumn>
    <tableColumn id="17" name="Võrumaa  " totalsRowFunction="custom" dataDxfId="3" totalsRowDxfId="2">
      <totalsRowFormula>SUBTOTAL(109,R3:R29)</totalsRowFormula>
    </tableColumn>
    <tableColumn id="18" name="KOKKU" totalsRowFunction="custom" dataDxfId="1" totalsRowDxfId="0">
      <calculatedColumnFormula>SUM(Table1[[#This Row],[Alutaguse  ]:[Võrumaa  ]])</calculatedColumnFormula>
      <totalsRowFormula>SUBTOTAL(109,S3:S29)</totalsRowFormula>
    </tableColumn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1:C16" totalsRowShown="0">
  <autoFilter ref="A1:C16"/>
  <tableColumns count="3">
    <tableColumn id="1" name="MALEV"/>
    <tableColumn id="2" name="AADRESS"/>
    <tableColumn id="3" name="KONTAKTISIK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tabSelected="1" zoomScale="85" zoomScaleNormal="85" workbookViewId="0">
      <selection activeCell="S40" sqref="S40"/>
    </sheetView>
  </sheetViews>
  <sheetFormatPr defaultRowHeight="14.25" x14ac:dyDescent="0.2"/>
  <cols>
    <col min="1" max="1" width="16.375" style="1" customWidth="1"/>
    <col min="2" max="2" width="9" style="1"/>
    <col min="3" max="3" width="11.75" style="3" customWidth="1"/>
    <col min="4" max="4" width="8.125" style="3" customWidth="1"/>
    <col min="5" max="5" width="9.5" style="3" customWidth="1"/>
    <col min="6" max="6" width="9.125" style="3" customWidth="1"/>
    <col min="7" max="7" width="9.125" style="17" customWidth="1"/>
    <col min="8" max="8" width="8.625" style="3" customWidth="1"/>
    <col min="9" max="9" width="8.875" style="3" customWidth="1"/>
    <col min="10" max="10" width="12.25" style="3" customWidth="1"/>
    <col min="11" max="11" width="8.375" style="3" customWidth="1"/>
    <col min="12" max="12" width="10.5" style="3" customWidth="1"/>
    <col min="13" max="13" width="9.25" style="3" customWidth="1"/>
    <col min="14" max="14" width="7.375" style="3" customWidth="1"/>
    <col min="15" max="15" width="7.875" style="3" customWidth="1"/>
    <col min="16" max="16" width="9.625" style="3" customWidth="1"/>
    <col min="17" max="17" width="9" style="3" customWidth="1"/>
    <col min="18" max="18" width="11.125" style="3" customWidth="1"/>
  </cols>
  <sheetData>
    <row r="1" spans="1:19" x14ac:dyDescent="0.2">
      <c r="A1" s="12" t="s">
        <v>0</v>
      </c>
      <c r="B1" s="12" t="s">
        <v>1</v>
      </c>
      <c r="C1" s="15" t="s">
        <v>6</v>
      </c>
      <c r="D1" s="15" t="s">
        <v>7</v>
      </c>
      <c r="E1" s="15" t="s">
        <v>8</v>
      </c>
      <c r="F1" s="15" t="s">
        <v>9</v>
      </c>
      <c r="G1" s="19" t="s">
        <v>10</v>
      </c>
      <c r="H1" s="15" t="s">
        <v>66</v>
      </c>
      <c r="I1" s="15" t="s">
        <v>11</v>
      </c>
      <c r="J1" s="15" t="s">
        <v>12</v>
      </c>
      <c r="K1" s="15" t="s">
        <v>13</v>
      </c>
      <c r="L1" s="15" t="s">
        <v>14</v>
      </c>
      <c r="M1" s="15" t="s">
        <v>15</v>
      </c>
      <c r="N1" s="15" t="s">
        <v>16</v>
      </c>
      <c r="O1" s="15" t="s">
        <v>17</v>
      </c>
      <c r="P1" s="15" t="s">
        <v>18</v>
      </c>
      <c r="Q1" s="15" t="s">
        <v>19</v>
      </c>
      <c r="R1" s="15" t="s">
        <v>20</v>
      </c>
      <c r="S1" s="15" t="s">
        <v>44</v>
      </c>
    </row>
    <row r="2" spans="1:19" s="2" customFormat="1" hidden="1" x14ac:dyDescent="0.2">
      <c r="A2" s="12" t="s">
        <v>45</v>
      </c>
      <c r="B2" s="12"/>
      <c r="C2" s="13">
        <v>29</v>
      </c>
      <c r="D2" s="13">
        <v>49</v>
      </c>
      <c r="E2" s="13">
        <v>23</v>
      </c>
      <c r="F2" s="13">
        <v>30</v>
      </c>
      <c r="G2" s="18"/>
      <c r="H2" s="13">
        <v>26</v>
      </c>
      <c r="I2" s="13">
        <v>31</v>
      </c>
      <c r="J2" s="13">
        <v>26</v>
      </c>
      <c r="K2" s="13">
        <v>20</v>
      </c>
      <c r="L2" s="13">
        <v>44</v>
      </c>
      <c r="M2" s="13">
        <v>34</v>
      </c>
      <c r="N2" s="13">
        <v>24</v>
      </c>
      <c r="O2" s="13">
        <v>38</v>
      </c>
      <c r="P2" s="13">
        <v>43</v>
      </c>
      <c r="Q2" s="13">
        <v>33</v>
      </c>
      <c r="R2" s="13">
        <v>50</v>
      </c>
      <c r="S2" s="14">
        <f>SUM(Table1[[#This Row],[Alutaguse  ]:[Võrumaa  ]])</f>
        <v>500</v>
      </c>
    </row>
    <row r="3" spans="1:19" x14ac:dyDescent="0.2">
      <c r="A3" s="12"/>
      <c r="B3" s="12">
        <v>134</v>
      </c>
      <c r="C3" s="15"/>
      <c r="D3" s="15"/>
      <c r="E3" s="15"/>
      <c r="F3" s="15"/>
      <c r="G3" s="23"/>
      <c r="H3" s="15"/>
      <c r="I3" s="15"/>
      <c r="J3" s="15"/>
      <c r="K3" s="15"/>
      <c r="L3" s="15"/>
      <c r="M3" s="15"/>
      <c r="N3" s="15"/>
      <c r="O3" s="15"/>
      <c r="P3" s="15"/>
      <c r="Q3" s="15"/>
      <c r="R3" s="19"/>
      <c r="S3" s="15">
        <f>SUM(Table1[[#This Row],[Alutaguse  ]:[Võrumaa  ]])</f>
        <v>0</v>
      </c>
    </row>
    <row r="4" spans="1:19" x14ac:dyDescent="0.2">
      <c r="A4" s="12"/>
      <c r="B4" s="12">
        <v>140</v>
      </c>
      <c r="C4" s="15"/>
      <c r="D4" s="15"/>
      <c r="E4" s="15"/>
      <c r="F4" s="15"/>
      <c r="G4" s="23"/>
      <c r="H4" s="15"/>
      <c r="I4" s="15"/>
      <c r="J4" s="15"/>
      <c r="K4" s="15"/>
      <c r="L4" s="15"/>
      <c r="M4" s="15"/>
      <c r="N4" s="15"/>
      <c r="O4" s="15"/>
      <c r="P4" s="15"/>
      <c r="Q4" s="15"/>
      <c r="R4" s="19"/>
      <c r="S4" s="15">
        <f>SUM(Table1[[#This Row],[Alutaguse  ]:[Võrumaa  ]])</f>
        <v>0</v>
      </c>
    </row>
    <row r="5" spans="1:19" x14ac:dyDescent="0.2">
      <c r="A5" s="12"/>
      <c r="B5" s="12">
        <v>146</v>
      </c>
      <c r="C5" s="15"/>
      <c r="D5" s="15"/>
      <c r="E5" s="15"/>
      <c r="F5" s="23"/>
      <c r="G5" s="23"/>
      <c r="H5" s="15"/>
      <c r="I5" s="15"/>
      <c r="J5" s="15"/>
      <c r="K5" s="15"/>
      <c r="L5" s="15"/>
      <c r="M5" s="15"/>
      <c r="N5" s="15"/>
      <c r="O5" s="15"/>
      <c r="P5" s="15"/>
      <c r="Q5" s="15"/>
      <c r="R5" s="19"/>
      <c r="S5" s="15">
        <f>SUM(Table1[[#This Row],[Alutaguse  ]:[Võrumaa  ]])</f>
        <v>0</v>
      </c>
    </row>
    <row r="6" spans="1:19" x14ac:dyDescent="0.2">
      <c r="A6" s="12"/>
      <c r="B6" s="12">
        <v>152</v>
      </c>
      <c r="C6" s="15"/>
      <c r="D6" s="15"/>
      <c r="E6" s="15"/>
      <c r="F6" s="23"/>
      <c r="G6" s="23"/>
      <c r="H6" s="15"/>
      <c r="I6" s="15"/>
      <c r="J6" s="15"/>
      <c r="K6" s="15"/>
      <c r="L6" s="15"/>
      <c r="M6" s="15"/>
      <c r="N6" s="15"/>
      <c r="O6" s="15"/>
      <c r="P6" s="15"/>
      <c r="Q6" s="15"/>
      <c r="R6" s="19"/>
      <c r="S6" s="15">
        <f>SUM(Table1[[#This Row],[Alutaguse  ]:[Võrumaa  ]])</f>
        <v>0</v>
      </c>
    </row>
    <row r="7" spans="1:19" x14ac:dyDescent="0.2">
      <c r="A7" s="12"/>
      <c r="B7" s="12">
        <v>158</v>
      </c>
      <c r="C7" s="15"/>
      <c r="D7" s="15"/>
      <c r="E7" s="15"/>
      <c r="F7" s="23"/>
      <c r="G7" s="23"/>
      <c r="H7" s="15"/>
      <c r="I7" s="15"/>
      <c r="J7" s="15"/>
      <c r="K7" s="15"/>
      <c r="L7" s="15"/>
      <c r="M7" s="15"/>
      <c r="N7" s="15"/>
      <c r="O7" s="15"/>
      <c r="P7" s="15"/>
      <c r="Q7" s="15"/>
      <c r="R7" s="19"/>
      <c r="S7" s="15">
        <f>SUM(Table1[[#This Row],[Alutaguse  ]:[Võrumaa  ]])</f>
        <v>0</v>
      </c>
    </row>
    <row r="8" spans="1:19" x14ac:dyDescent="0.2">
      <c r="A8" s="12">
        <v>36</v>
      </c>
      <c r="B8" s="12" t="s">
        <v>2</v>
      </c>
      <c r="C8" s="15"/>
      <c r="D8" s="15"/>
      <c r="E8" s="15"/>
      <c r="F8" s="23"/>
      <c r="G8" s="23"/>
      <c r="H8" s="15"/>
      <c r="I8" s="15"/>
      <c r="J8" s="15"/>
      <c r="K8" s="15"/>
      <c r="L8" s="15"/>
      <c r="M8" s="15"/>
      <c r="N8" s="15"/>
      <c r="O8" s="15"/>
      <c r="P8" s="15"/>
      <c r="Q8" s="15"/>
      <c r="R8" s="19"/>
      <c r="S8" s="15">
        <f>SUM(Table1[[#This Row],[Alutaguse  ]:[Võrumaa  ]])</f>
        <v>0</v>
      </c>
    </row>
    <row r="9" spans="1:19" x14ac:dyDescent="0.2">
      <c r="A9" s="12">
        <v>36</v>
      </c>
      <c r="B9" s="12" t="s">
        <v>3</v>
      </c>
      <c r="C9" s="15"/>
      <c r="D9" s="15"/>
      <c r="E9" s="15"/>
      <c r="F9" s="23"/>
      <c r="G9" s="23"/>
      <c r="H9" s="15"/>
      <c r="I9" s="15"/>
      <c r="J9" s="15"/>
      <c r="K9" s="15"/>
      <c r="L9" s="15"/>
      <c r="M9" s="15"/>
      <c r="N9" s="15"/>
      <c r="O9" s="15"/>
      <c r="P9" s="15"/>
      <c r="Q9" s="15"/>
      <c r="R9" s="19"/>
      <c r="S9" s="15">
        <f>SUM(Table1[[#This Row],[Alutaguse  ]:[Võrumaa  ]])</f>
        <v>0</v>
      </c>
    </row>
    <row r="10" spans="1:19" x14ac:dyDescent="0.2">
      <c r="A10" s="12">
        <v>37</v>
      </c>
      <c r="B10" s="12" t="s">
        <v>2</v>
      </c>
      <c r="C10" s="15"/>
      <c r="D10" s="15"/>
      <c r="E10" s="15"/>
      <c r="F10" s="23"/>
      <c r="G10" s="23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9"/>
      <c r="S10" s="15">
        <f>SUM(Table1[[#This Row],[Alutaguse  ]:[Võrumaa  ]])</f>
        <v>0</v>
      </c>
    </row>
    <row r="11" spans="1:19" x14ac:dyDescent="0.2">
      <c r="A11" s="12">
        <v>37</v>
      </c>
      <c r="B11" s="12" t="s">
        <v>3</v>
      </c>
      <c r="C11" s="15"/>
      <c r="D11" s="15"/>
      <c r="E11" s="15"/>
      <c r="F11" s="23"/>
      <c r="G11" s="23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9"/>
      <c r="S11" s="15">
        <f>SUM(Table1[[#This Row],[Alutaguse  ]:[Võrumaa  ]])</f>
        <v>0</v>
      </c>
    </row>
    <row r="12" spans="1:19" x14ac:dyDescent="0.2">
      <c r="A12" s="12">
        <v>38</v>
      </c>
      <c r="B12" s="12" t="s">
        <v>2</v>
      </c>
      <c r="C12" s="15"/>
      <c r="D12" s="15"/>
      <c r="E12" s="15"/>
      <c r="F12" s="23"/>
      <c r="G12" s="23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9"/>
      <c r="S12" s="15">
        <f>SUM(Table1[[#This Row],[Alutaguse  ]:[Võrumaa  ]])</f>
        <v>0</v>
      </c>
    </row>
    <row r="13" spans="1:19" x14ac:dyDescent="0.2">
      <c r="A13" s="12">
        <v>38</v>
      </c>
      <c r="B13" s="12" t="s">
        <v>3</v>
      </c>
      <c r="C13" s="15"/>
      <c r="D13" s="15"/>
      <c r="E13" s="15"/>
      <c r="F13" s="23"/>
      <c r="G13" s="23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9"/>
      <c r="S13" s="15">
        <f>SUM(Table1[[#This Row],[Alutaguse  ]:[Võrumaa  ]])</f>
        <v>0</v>
      </c>
    </row>
    <row r="14" spans="1:19" x14ac:dyDescent="0.2">
      <c r="A14" s="12">
        <v>38</v>
      </c>
      <c r="B14" s="12" t="s">
        <v>4</v>
      </c>
      <c r="C14" s="15"/>
      <c r="D14" s="15"/>
      <c r="E14" s="15"/>
      <c r="F14" s="23"/>
      <c r="G14" s="23"/>
      <c r="H14" s="15"/>
      <c r="I14" s="15"/>
      <c r="J14" s="12"/>
      <c r="K14" s="15"/>
      <c r="L14" s="15"/>
      <c r="M14" s="15"/>
      <c r="N14" s="15"/>
      <c r="O14" s="15"/>
      <c r="P14" s="15"/>
      <c r="Q14" s="15"/>
      <c r="R14" s="19"/>
      <c r="S14" s="15">
        <f>SUM(Table1[[#This Row],[Alutaguse  ]:[Võrumaa  ]])</f>
        <v>0</v>
      </c>
    </row>
    <row r="15" spans="1:19" x14ac:dyDescent="0.2">
      <c r="A15" s="12">
        <v>39</v>
      </c>
      <c r="B15" s="12" t="s">
        <v>2</v>
      </c>
      <c r="C15" s="15"/>
      <c r="D15" s="15"/>
      <c r="E15" s="15"/>
      <c r="F15" s="23"/>
      <c r="G15" s="23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9"/>
      <c r="S15" s="15">
        <f>SUM(Table1[[#This Row],[Alutaguse  ]:[Võrumaa  ]])</f>
        <v>0</v>
      </c>
    </row>
    <row r="16" spans="1:19" x14ac:dyDescent="0.2">
      <c r="A16" s="12">
        <v>39</v>
      </c>
      <c r="B16" s="12" t="s">
        <v>3</v>
      </c>
      <c r="C16" s="15"/>
      <c r="D16" s="15"/>
      <c r="E16" s="15"/>
      <c r="F16" s="23"/>
      <c r="G16" s="23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9"/>
      <c r="S16" s="15">
        <f>SUM(Table1[[#This Row],[Alutaguse  ]:[Võrumaa  ]])</f>
        <v>0</v>
      </c>
    </row>
    <row r="17" spans="1:19" x14ac:dyDescent="0.2">
      <c r="A17" s="12">
        <v>39</v>
      </c>
      <c r="B17" s="12" t="s">
        <v>4</v>
      </c>
      <c r="C17" s="15"/>
      <c r="D17" s="15"/>
      <c r="E17" s="15"/>
      <c r="F17" s="23"/>
      <c r="G17" s="23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9"/>
      <c r="S17" s="15">
        <f>SUM(Table1[[#This Row],[Alutaguse  ]:[Võrumaa  ]])</f>
        <v>0</v>
      </c>
    </row>
    <row r="18" spans="1:19" x14ac:dyDescent="0.2">
      <c r="A18" s="12">
        <v>39</v>
      </c>
      <c r="B18" s="12" t="s">
        <v>5</v>
      </c>
      <c r="C18" s="15"/>
      <c r="D18" s="15"/>
      <c r="E18" s="15"/>
      <c r="F18" s="23"/>
      <c r="G18" s="23"/>
      <c r="H18" s="15"/>
      <c r="I18" s="15"/>
      <c r="J18" s="12"/>
      <c r="K18" s="15"/>
      <c r="L18" s="15"/>
      <c r="M18" s="15"/>
      <c r="N18" s="15"/>
      <c r="O18" s="15"/>
      <c r="P18" s="15"/>
      <c r="Q18" s="15"/>
      <c r="R18" s="19"/>
      <c r="S18" s="15">
        <f>SUM(Table1[[#This Row],[Alutaguse  ]:[Võrumaa  ]])</f>
        <v>0</v>
      </c>
    </row>
    <row r="19" spans="1:19" x14ac:dyDescent="0.2">
      <c r="A19" s="12">
        <v>40</v>
      </c>
      <c r="B19" s="12" t="s">
        <v>3</v>
      </c>
      <c r="C19" s="15"/>
      <c r="D19" s="15"/>
      <c r="E19" s="15"/>
      <c r="F19" s="23"/>
      <c r="G19" s="23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9"/>
      <c r="S19" s="15">
        <f>SUM(Table1[[#This Row],[Alutaguse  ]:[Võrumaa  ]])</f>
        <v>0</v>
      </c>
    </row>
    <row r="20" spans="1:19" x14ac:dyDescent="0.2">
      <c r="A20" s="12">
        <v>40</v>
      </c>
      <c r="B20" s="12" t="s">
        <v>4</v>
      </c>
      <c r="C20" s="15"/>
      <c r="D20" s="15"/>
      <c r="E20" s="15"/>
      <c r="F20" s="23"/>
      <c r="G20" s="23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9"/>
      <c r="S20" s="15">
        <f>SUM(Table1[[#This Row],[Alutaguse  ]:[Võrumaa  ]])</f>
        <v>0</v>
      </c>
    </row>
    <row r="21" spans="1:19" x14ac:dyDescent="0.2">
      <c r="A21" s="12">
        <v>40</v>
      </c>
      <c r="B21" s="12" t="s">
        <v>5</v>
      </c>
      <c r="C21" s="15"/>
      <c r="D21" s="15"/>
      <c r="E21" s="15"/>
      <c r="F21" s="23"/>
      <c r="G21" s="23"/>
      <c r="H21" s="15"/>
      <c r="I21" s="15"/>
      <c r="J21" s="12"/>
      <c r="K21" s="15"/>
      <c r="L21" s="15"/>
      <c r="M21" s="15"/>
      <c r="N21" s="15"/>
      <c r="O21" s="15"/>
      <c r="P21" s="15"/>
      <c r="Q21" s="15"/>
      <c r="R21" s="19"/>
      <c r="S21" s="15">
        <f>SUM(Table1[[#This Row],[Alutaguse  ]:[Võrumaa  ]])</f>
        <v>0</v>
      </c>
    </row>
    <row r="22" spans="1:19" x14ac:dyDescent="0.2">
      <c r="A22" s="12">
        <v>41</v>
      </c>
      <c r="B22" s="12" t="s">
        <v>4</v>
      </c>
      <c r="C22" s="15"/>
      <c r="D22" s="15"/>
      <c r="E22" s="15"/>
      <c r="F22" s="23"/>
      <c r="G22" s="23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9"/>
      <c r="S22" s="15">
        <f>SUM(Table1[[#This Row],[Alutaguse  ]:[Võrumaa  ]])</f>
        <v>0</v>
      </c>
    </row>
    <row r="23" spans="1:19" x14ac:dyDescent="0.2">
      <c r="A23" s="12">
        <v>41</v>
      </c>
      <c r="B23" s="12" t="s">
        <v>5</v>
      </c>
      <c r="C23" s="15"/>
      <c r="D23" s="15"/>
      <c r="E23" s="15"/>
      <c r="F23" s="23"/>
      <c r="G23" s="23"/>
      <c r="H23" s="15"/>
      <c r="I23" s="15"/>
      <c r="J23" s="12"/>
      <c r="K23" s="15"/>
      <c r="L23" s="15"/>
      <c r="M23" s="15"/>
      <c r="N23" s="15"/>
      <c r="O23" s="15"/>
      <c r="P23" s="15"/>
      <c r="Q23" s="15"/>
      <c r="R23" s="19"/>
      <c r="S23" s="15">
        <f>SUM(Table1[[#This Row],[Alutaguse  ]:[Võrumaa  ]])</f>
        <v>0</v>
      </c>
    </row>
    <row r="24" spans="1:19" x14ac:dyDescent="0.2">
      <c r="A24" s="12">
        <v>42</v>
      </c>
      <c r="B24" s="12" t="s">
        <v>4</v>
      </c>
      <c r="C24" s="15"/>
      <c r="D24" s="15"/>
      <c r="E24" s="15"/>
      <c r="F24" s="23"/>
      <c r="G24" s="23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9"/>
      <c r="S24" s="15">
        <f>SUM(Table1[[#This Row],[Alutaguse  ]:[Võrumaa  ]])</f>
        <v>0</v>
      </c>
    </row>
    <row r="25" spans="1:19" s="2" customFormat="1" x14ac:dyDescent="0.2">
      <c r="A25" s="12">
        <v>42</v>
      </c>
      <c r="B25" s="12" t="s">
        <v>5</v>
      </c>
      <c r="C25" s="16"/>
      <c r="D25" s="16"/>
      <c r="E25" s="16"/>
      <c r="F25" s="24"/>
      <c r="G25" s="24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20"/>
      <c r="S25" s="14">
        <f>SUM(Table1[[#This Row],[Alutaguse  ]:[Võrumaa  ]])</f>
        <v>0</v>
      </c>
    </row>
    <row r="26" spans="1:19" s="2" customFormat="1" x14ac:dyDescent="0.2">
      <c r="A26" s="12">
        <v>43</v>
      </c>
      <c r="B26" s="12" t="s">
        <v>4</v>
      </c>
      <c r="C26" s="16"/>
      <c r="D26" s="16"/>
      <c r="E26" s="16"/>
      <c r="F26" s="24"/>
      <c r="G26" s="24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20"/>
      <c r="S26" s="14">
        <f>SUM(Table1[[#This Row],[Alutaguse  ]:[Võrumaa  ]])</f>
        <v>0</v>
      </c>
    </row>
    <row r="27" spans="1:19" s="2" customFormat="1" x14ac:dyDescent="0.2">
      <c r="A27" s="12">
        <v>43</v>
      </c>
      <c r="B27" s="12" t="s">
        <v>5</v>
      </c>
      <c r="C27" s="16"/>
      <c r="D27" s="16"/>
      <c r="E27" s="16"/>
      <c r="F27" s="24"/>
      <c r="G27" s="24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20"/>
      <c r="S27" s="14">
        <f>SUM(Table1[[#This Row],[Alutaguse  ]:[Võrumaa  ]])</f>
        <v>0</v>
      </c>
    </row>
    <row r="28" spans="1:19" s="2" customFormat="1" x14ac:dyDescent="0.2">
      <c r="A28" s="12">
        <v>44</v>
      </c>
      <c r="B28" s="12" t="s">
        <v>4</v>
      </c>
      <c r="C28" s="16"/>
      <c r="D28" s="16"/>
      <c r="E28" s="16"/>
      <c r="F28" s="24"/>
      <c r="G28" s="24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20"/>
      <c r="S28" s="14">
        <f>SUM(Table1[[#This Row],[Alutaguse  ]:[Võrumaa  ]])</f>
        <v>0</v>
      </c>
    </row>
    <row r="29" spans="1:19" x14ac:dyDescent="0.2">
      <c r="A29" s="12">
        <v>44</v>
      </c>
      <c r="B29" s="12" t="s">
        <v>5</v>
      </c>
      <c r="C29" s="15"/>
      <c r="D29" s="15"/>
      <c r="E29" s="15"/>
      <c r="F29" s="23"/>
      <c r="G29" s="23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9"/>
      <c r="S29" s="15">
        <f>SUM(Table1[[#This Row],[Alutaguse  ]:[Võrumaa  ]])</f>
        <v>0</v>
      </c>
    </row>
    <row r="30" spans="1:19" x14ac:dyDescent="0.2">
      <c r="A30" s="22"/>
      <c r="B30" s="22"/>
      <c r="C30" s="21">
        <f>SUBTOTAL(109,C3:C29)</f>
        <v>0</v>
      </c>
      <c r="D30" s="21">
        <f>SUBTOTAL(109,D3:D29)</f>
        <v>0</v>
      </c>
      <c r="E30" s="21">
        <f>SUBTOTAL(109,E3:E29)</f>
        <v>0</v>
      </c>
      <c r="F30" s="21">
        <f t="shared" ref="F30:H30" si="0">SUBTOTAL(109,F3:F29)</f>
        <v>0</v>
      </c>
      <c r="G30" s="21">
        <f t="shared" si="0"/>
        <v>0</v>
      </c>
      <c r="H30" s="21">
        <f t="shared" si="0"/>
        <v>0</v>
      </c>
      <c r="I30" s="21">
        <f t="shared" ref="I30:J30" si="1">SUBTOTAL(109,I3:I29)</f>
        <v>0</v>
      </c>
      <c r="J30" s="21">
        <f t="shared" si="1"/>
        <v>0</v>
      </c>
      <c r="K30" s="21">
        <f t="shared" ref="K30:L30" si="2">SUBTOTAL(109,K3:K29)</f>
        <v>0</v>
      </c>
      <c r="L30" s="21">
        <f t="shared" si="2"/>
        <v>0</v>
      </c>
      <c r="M30" s="21">
        <f t="shared" ref="M30:N30" si="3">SUBTOTAL(109,M3:M29)</f>
        <v>0</v>
      </c>
      <c r="N30" s="21">
        <f t="shared" si="3"/>
        <v>0</v>
      </c>
      <c r="O30" s="21">
        <f t="shared" ref="O30:P30" si="4">SUBTOTAL(109,O3:O29)</f>
        <v>0</v>
      </c>
      <c r="P30" s="21">
        <f t="shared" si="4"/>
        <v>0</v>
      </c>
      <c r="Q30" s="21">
        <f t="shared" ref="Q30:R30" si="5">SUBTOTAL(109,Q3:Q29)</f>
        <v>0</v>
      </c>
      <c r="R30" s="21">
        <f t="shared" si="5"/>
        <v>0</v>
      </c>
      <c r="S30" s="21">
        <f>SUBTOTAL(109,S3:S29)</f>
        <v>0</v>
      </c>
    </row>
    <row r="31" spans="1:19" x14ac:dyDescent="0.2">
      <c r="A31" s="12"/>
      <c r="B31" s="12"/>
      <c r="C31" s="15"/>
      <c r="D31" s="15"/>
      <c r="E31" s="15"/>
      <c r="F31" s="15"/>
      <c r="G31" s="19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4"/>
    </row>
    <row r="32" spans="1:19" x14ac:dyDescent="0.2">
      <c r="A32" s="12"/>
      <c r="B32" s="12"/>
      <c r="C32" s="15"/>
      <c r="D32" s="15"/>
      <c r="E32" s="15"/>
      <c r="F32" s="15"/>
      <c r="G32" s="19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4"/>
    </row>
    <row r="33" spans="1:19" x14ac:dyDescent="0.2">
      <c r="A33" s="12"/>
      <c r="B33" s="12"/>
      <c r="C33" s="15"/>
      <c r="D33" s="15"/>
      <c r="E33" s="15"/>
      <c r="F33" s="15"/>
      <c r="G33" s="19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4"/>
    </row>
  </sheetData>
  <conditionalFormatting sqref="E30 J30 L30 N30 P30 R30:S30 G30:H30">
    <cfRule type="cellIs" dxfId="44" priority="5" operator="greaterThan">
      <formula>$C$2</formula>
    </cfRule>
  </conditionalFormatting>
  <conditionalFormatting sqref="F30 I30 K30 M30 O30 Q30">
    <cfRule type="cellIs" dxfId="43" priority="4" operator="greaterThan">
      <formula>$D$2</formula>
    </cfRule>
  </conditionalFormatting>
  <conditionalFormatting sqref="C30">
    <cfRule type="cellIs" dxfId="42" priority="1" operator="greaterThan">
      <formula>$C$2</formula>
    </cfRule>
    <cfRule type="cellIs" dxfId="41" priority="2" operator="greaterThan">
      <formula>$C$2</formula>
    </cfRule>
  </conditionalFormatting>
  <pageMargins left="0.7" right="0.7" top="0.75" bottom="0.75" header="0.3" footer="0.3"/>
  <pageSetup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activeCell="F32" sqref="F32"/>
    </sheetView>
  </sheetViews>
  <sheetFormatPr defaultRowHeight="14.25" x14ac:dyDescent="0.2"/>
  <cols>
    <col min="1" max="1" width="15.875" customWidth="1"/>
    <col min="2" max="2" width="39.25" customWidth="1"/>
    <col min="3" max="3" width="30" customWidth="1"/>
  </cols>
  <sheetData>
    <row r="1" spans="1:3" x14ac:dyDescent="0.2">
      <c r="A1" s="2" t="s">
        <v>21</v>
      </c>
      <c r="B1" s="2" t="s">
        <v>22</v>
      </c>
      <c r="C1" s="2" t="s">
        <v>23</v>
      </c>
    </row>
    <row r="2" spans="1:3" x14ac:dyDescent="0.2">
      <c r="A2" s="2" t="s">
        <v>24</v>
      </c>
      <c r="B2" s="2" t="s">
        <v>53</v>
      </c>
      <c r="C2" s="2" t="s">
        <v>48</v>
      </c>
    </row>
    <row r="3" spans="1:3" x14ac:dyDescent="0.2">
      <c r="A3" s="2" t="s">
        <v>25</v>
      </c>
      <c r="B3" s="2" t="s">
        <v>54</v>
      </c>
      <c r="C3" s="2" t="s">
        <v>26</v>
      </c>
    </row>
    <row r="4" spans="1:3" x14ac:dyDescent="0.2">
      <c r="A4" s="2" t="s">
        <v>27</v>
      </c>
      <c r="B4" s="2" t="s">
        <v>55</v>
      </c>
      <c r="C4" s="2" t="s">
        <v>28</v>
      </c>
    </row>
    <row r="5" spans="1:3" x14ac:dyDescent="0.2">
      <c r="A5" s="2" t="s">
        <v>29</v>
      </c>
      <c r="B5" s="2" t="s">
        <v>56</v>
      </c>
      <c r="C5" s="2" t="s">
        <v>30</v>
      </c>
    </row>
    <row r="6" spans="1:3" x14ac:dyDescent="0.2">
      <c r="A6" s="2" t="s">
        <v>31</v>
      </c>
      <c r="B6" s="2" t="s">
        <v>57</v>
      </c>
      <c r="C6" s="2" t="s">
        <v>67</v>
      </c>
    </row>
    <row r="7" spans="1:3" x14ac:dyDescent="0.2">
      <c r="A7" s="2" t="s">
        <v>32</v>
      </c>
      <c r="B7" s="2" t="s">
        <v>58</v>
      </c>
      <c r="C7" s="2" t="s">
        <v>33</v>
      </c>
    </row>
    <row r="8" spans="1:3" x14ac:dyDescent="0.2">
      <c r="A8" s="2" t="s">
        <v>34</v>
      </c>
      <c r="B8" s="2" t="s">
        <v>59</v>
      </c>
      <c r="C8" s="2" t="s">
        <v>65</v>
      </c>
    </row>
    <row r="9" spans="1:3" x14ac:dyDescent="0.2">
      <c r="A9" s="2" t="s">
        <v>35</v>
      </c>
      <c r="B9" s="2" t="s">
        <v>68</v>
      </c>
      <c r="C9" s="2" t="s">
        <v>72</v>
      </c>
    </row>
    <row r="10" spans="1:3" x14ac:dyDescent="0.2">
      <c r="A10" s="2" t="s">
        <v>52</v>
      </c>
      <c r="B10" s="2" t="s">
        <v>73</v>
      </c>
      <c r="C10" s="2" t="s">
        <v>69</v>
      </c>
    </row>
    <row r="11" spans="1:3" x14ac:dyDescent="0.2">
      <c r="A11" s="2" t="s">
        <v>36</v>
      </c>
      <c r="B11" s="2" t="s">
        <v>60</v>
      </c>
      <c r="C11" s="2" t="s">
        <v>70</v>
      </c>
    </row>
    <row r="12" spans="1:3" x14ac:dyDescent="0.2">
      <c r="A12" s="2" t="s">
        <v>37</v>
      </c>
      <c r="B12" s="2" t="s">
        <v>71</v>
      </c>
      <c r="C12" s="2" t="s">
        <v>49</v>
      </c>
    </row>
    <row r="13" spans="1:3" x14ac:dyDescent="0.2">
      <c r="A13" s="2" t="s">
        <v>42</v>
      </c>
      <c r="B13" s="2" t="s">
        <v>61</v>
      </c>
      <c r="C13" s="2" t="s">
        <v>41</v>
      </c>
    </row>
    <row r="14" spans="1:3" x14ac:dyDescent="0.2">
      <c r="A14" s="2" t="s">
        <v>38</v>
      </c>
      <c r="B14" s="2" t="s">
        <v>62</v>
      </c>
      <c r="C14" s="2" t="s">
        <v>39</v>
      </c>
    </row>
    <row r="15" spans="1:3" x14ac:dyDescent="0.2">
      <c r="A15" s="2" t="s">
        <v>43</v>
      </c>
      <c r="B15" s="2" t="s">
        <v>63</v>
      </c>
      <c r="C15" s="2" t="s">
        <v>50</v>
      </c>
    </row>
    <row r="16" spans="1:3" x14ac:dyDescent="0.2">
      <c r="A16" s="2" t="s">
        <v>40</v>
      </c>
      <c r="B16" s="2" t="s">
        <v>64</v>
      </c>
      <c r="C16" s="2" t="s">
        <v>51</v>
      </c>
    </row>
    <row r="17" spans="1:3" x14ac:dyDescent="0.2">
      <c r="A17" s="2"/>
      <c r="B17" s="2"/>
      <c r="C17" s="2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workbookViewId="0">
      <selection activeCell="K28" sqref="K28"/>
    </sheetView>
  </sheetViews>
  <sheetFormatPr defaultRowHeight="14.25" x14ac:dyDescent="0.2"/>
  <cols>
    <col min="1" max="1" width="10.625" style="5" bestFit="1" customWidth="1"/>
    <col min="2" max="2" width="10.375" bestFit="1" customWidth="1"/>
    <col min="3" max="3" width="11.875" bestFit="1" customWidth="1"/>
  </cols>
  <sheetData>
    <row r="1" spans="1:3" s="2" customFormat="1" x14ac:dyDescent="0.2">
      <c r="A1" s="7"/>
      <c r="B1" s="4" t="s">
        <v>46</v>
      </c>
      <c r="C1" s="4" t="s">
        <v>47</v>
      </c>
    </row>
    <row r="2" spans="1:3" x14ac:dyDescent="0.2">
      <c r="A2" s="8" t="s">
        <v>6</v>
      </c>
      <c r="B2" s="9">
        <v>208</v>
      </c>
      <c r="C2" s="10">
        <f>B2/$B$19</f>
        <v>28.912983041423409</v>
      </c>
    </row>
    <row r="3" spans="1:3" x14ac:dyDescent="0.2">
      <c r="A3" s="8" t="s">
        <v>7</v>
      </c>
      <c r="B3" s="9">
        <v>351</v>
      </c>
      <c r="C3" s="10">
        <f t="shared" ref="C3:C16" si="0">B3/$B$19</f>
        <v>48.790658882401999</v>
      </c>
    </row>
    <row r="4" spans="1:3" x14ac:dyDescent="0.2">
      <c r="A4" s="8" t="s">
        <v>8</v>
      </c>
      <c r="B4" s="9">
        <v>169</v>
      </c>
      <c r="C4" s="10">
        <f t="shared" si="0"/>
        <v>23.49179872115652</v>
      </c>
    </row>
    <row r="5" spans="1:3" x14ac:dyDescent="0.2">
      <c r="A5" s="8" t="s">
        <v>9</v>
      </c>
      <c r="B5" s="9">
        <v>218</v>
      </c>
      <c r="C5" s="10">
        <f t="shared" si="0"/>
        <v>30.303030303030305</v>
      </c>
    </row>
    <row r="6" spans="1:3" x14ac:dyDescent="0.2">
      <c r="A6" s="8" t="s">
        <v>10</v>
      </c>
      <c r="B6" s="9">
        <v>190</v>
      </c>
      <c r="C6" s="10">
        <f t="shared" si="0"/>
        <v>26.410897970531</v>
      </c>
    </row>
    <row r="7" spans="1:3" x14ac:dyDescent="0.2">
      <c r="A7" s="8" t="s">
        <v>11</v>
      </c>
      <c r="B7" s="9">
        <v>226</v>
      </c>
      <c r="C7" s="10">
        <f t="shared" si="0"/>
        <v>31.415068112315819</v>
      </c>
    </row>
    <row r="8" spans="1:3" x14ac:dyDescent="0.2">
      <c r="A8" s="8" t="s">
        <v>12</v>
      </c>
      <c r="B8" s="9">
        <v>186</v>
      </c>
      <c r="C8" s="10">
        <f t="shared" si="0"/>
        <v>25.854879065888241</v>
      </c>
    </row>
    <row r="9" spans="1:3" x14ac:dyDescent="0.2">
      <c r="A9" s="8" t="s">
        <v>13</v>
      </c>
      <c r="B9" s="9">
        <v>128</v>
      </c>
      <c r="C9" s="10">
        <f t="shared" si="0"/>
        <v>17.79260494856825</v>
      </c>
    </row>
    <row r="10" spans="1:3" x14ac:dyDescent="0.2">
      <c r="A10" s="8" t="s">
        <v>14</v>
      </c>
      <c r="B10" s="9">
        <v>320</v>
      </c>
      <c r="C10" s="10">
        <f t="shared" si="0"/>
        <v>44.481512371420628</v>
      </c>
    </row>
    <row r="11" spans="1:3" x14ac:dyDescent="0.2">
      <c r="A11" s="8" t="s">
        <v>15</v>
      </c>
      <c r="B11" s="9">
        <v>243</v>
      </c>
      <c r="C11" s="10">
        <f t="shared" si="0"/>
        <v>33.778148457047543</v>
      </c>
    </row>
    <row r="12" spans="1:3" x14ac:dyDescent="0.2">
      <c r="A12" s="8" t="s">
        <v>16</v>
      </c>
      <c r="B12" s="9">
        <v>175</v>
      </c>
      <c r="C12" s="10">
        <f t="shared" si="0"/>
        <v>24.325827078120657</v>
      </c>
    </row>
    <row r="13" spans="1:3" x14ac:dyDescent="0.2">
      <c r="A13" s="8" t="s">
        <v>17</v>
      </c>
      <c r="B13" s="9">
        <v>271</v>
      </c>
      <c r="C13" s="10">
        <f t="shared" si="0"/>
        <v>37.670280789546844</v>
      </c>
    </row>
    <row r="14" spans="1:3" x14ac:dyDescent="0.2">
      <c r="A14" s="8" t="s">
        <v>18</v>
      </c>
      <c r="B14" s="9">
        <v>311</v>
      </c>
      <c r="C14" s="10">
        <f t="shared" si="0"/>
        <v>43.230469835974425</v>
      </c>
    </row>
    <row r="15" spans="1:3" x14ac:dyDescent="0.2">
      <c r="A15" s="8" t="s">
        <v>19</v>
      </c>
      <c r="B15" s="9">
        <v>239</v>
      </c>
      <c r="C15" s="10">
        <f t="shared" si="0"/>
        <v>33.22212955240478</v>
      </c>
    </row>
    <row r="16" spans="1:3" x14ac:dyDescent="0.2">
      <c r="A16" s="8" t="s">
        <v>20</v>
      </c>
      <c r="B16" s="9">
        <v>362</v>
      </c>
      <c r="C16" s="10">
        <f t="shared" si="0"/>
        <v>50.319710870169587</v>
      </c>
    </row>
    <row r="17" spans="1:20" x14ac:dyDescent="0.2">
      <c r="A17" s="11"/>
      <c r="B17" s="9">
        <f>SUM(B2:B16)</f>
        <v>3597</v>
      </c>
      <c r="C17" s="10">
        <f>SUM(C2:C16)</f>
        <v>500.00000000000011</v>
      </c>
    </row>
    <row r="18" spans="1:20" x14ac:dyDescent="0.2">
      <c r="A18" s="11"/>
      <c r="B18" s="9">
        <v>500</v>
      </c>
      <c r="C18" s="9"/>
    </row>
    <row r="19" spans="1:20" x14ac:dyDescent="0.2">
      <c r="A19" s="11"/>
      <c r="B19" s="9">
        <f>B17/B18</f>
        <v>7.194</v>
      </c>
      <c r="C19" s="9"/>
    </row>
    <row r="20" spans="1:20" x14ac:dyDescent="0.2"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Tellimusleht</vt:lpstr>
      <vt:lpstr>Tarneaadressid</vt:lpstr>
      <vt:lpstr>Sheet3</vt:lpstr>
    </vt:vector>
  </TitlesOfParts>
  <Company>MIL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Noored Kotkad</dc:creator>
  <cp:lastModifiedBy>Silver Tamm</cp:lastModifiedBy>
  <cp:lastPrinted>2020-03-02T09:56:19Z</cp:lastPrinted>
  <dcterms:created xsi:type="dcterms:W3CDTF">2019-03-13T19:30:33Z</dcterms:created>
  <dcterms:modified xsi:type="dcterms:W3CDTF">2024-03-22T08:52:14Z</dcterms:modified>
</cp:coreProperties>
</file>