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Admin_SAAM/Shared Documents/"/>
    </mc:Choice>
  </mc:AlternateContent>
  <xr:revisionPtr revIDLastSave="30" documentId="8_{8892EDCA-F602-4938-BE3D-4E67D840A30E}" xr6:coauthVersionLast="47" xr6:coauthVersionMax="47" xr10:uidLastSave="{30117EF5-EB46-4F54-9BD3-0DF021CC0392}"/>
  <bookViews>
    <workbookView xWindow="-120" yWindow="-120" windowWidth="29040" windowHeight="17520" xr2:uid="{C3C3AA1C-FF27-4EEE-AAD7-FEBA64DEC98C}"/>
  </bookViews>
  <sheets>
    <sheet name="2025 aruanne" sheetId="1" r:id="rId1"/>
  </sheets>
  <definedNames>
    <definedName name="_xlnm._FilterDatabase" localSheetId="0" hidden="1">'2025 aruanne'!$A$1:$G$5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D2" i="1"/>
  <c r="D3" i="1"/>
  <c r="F3" i="1" s="1"/>
  <c r="D4" i="1"/>
  <c r="F4" i="1"/>
  <c r="F5" i="1"/>
  <c r="F2" i="1" l="1"/>
  <c r="D6" i="1"/>
  <c r="E6" i="1" l="1"/>
  <c r="F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Tiina Tisler - SAAM</author>
  </authors>
  <commentList>
    <comment ref="E2" authorId="0" shapeId="0" xr:uid="{5A7F0C23-9666-4BE3-9586-15681AD51969}">
      <text>
        <r>
          <rPr>
            <b/>
            <sz val="9"/>
            <color indexed="81"/>
            <rFont val="Tahoma"/>
            <family val="2"/>
            <charset val="186"/>
          </rPr>
          <t>Tiina Tisler - SAAM:</t>
        </r>
        <r>
          <rPr>
            <sz val="9"/>
            <color indexed="81"/>
            <rFont val="Tahoma"/>
            <family val="2"/>
            <charset val="186"/>
          </rPr>
          <t xml:space="preserve">
Kolm Meisel Ehitus arvet</t>
        </r>
      </text>
    </comment>
  </commentList>
</comments>
</file>

<file path=xl/sharedStrings.xml><?xml version="1.0" encoding="utf-8"?>
<sst xmlns="http://schemas.openxmlformats.org/spreadsheetml/2006/main" count="25" uniqueCount="22">
  <si>
    <t>Asutus</t>
  </si>
  <si>
    <t>Hoone/rajatise nimetus ja asukoht (aadress)</t>
  </si>
  <si>
    <t>Remondivajaduse kokkuvõtlik nimetus</t>
  </si>
  <si>
    <t>2025 eraldatud summa</t>
  </si>
  <si>
    <t>Toetuse jääk</t>
  </si>
  <si>
    <t>SA Eesti Ajaloomuuseum</t>
  </si>
  <si>
    <t>hoidlahoone, Pirita tee 74/76, Tallinn</t>
  </si>
  <si>
    <t>elektri- ja nõrkvoolupaigaldise uuendamine</t>
  </si>
  <si>
    <t>Suurgildi hoone, Lai 14/Pikk 17, Tallinn</t>
  </si>
  <si>
    <t>Suurgildi hoone katuse/konstruktsiooni audit</t>
  </si>
  <si>
    <t>Pirita tee 56 // 58 // 60 // 62 // 64 // 66 // 68 // 70 // 72 // 72a // 74 // 76, Tallinn</t>
  </si>
  <si>
    <t>Maarjamäe trepi ja trepi varikatuse puitosa remont</t>
  </si>
  <si>
    <t>Pirita tee 64, Tallinn</t>
  </si>
  <si>
    <t>tehnosüsteemide remont (filmimuuseumi trepistik)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</si>
  <si>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</si>
  <si>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</si>
  <si>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tegevustoetuse kasutamise lepinguga nr 7-1/20-1 (21.01.2025) eraldatud sihtostarbelise remondifondi toetuse aruanne.</t>
  </si>
  <si>
    <t>8MS5-KUM-7-1-20-1REM - LEPING nr 7-1/20-1 Sihtotstarbeline remondifondi toetus</t>
  </si>
  <si>
    <t>Ekspertiis ja Projekt OÜ - arve 1741 - 4100,00 €</t>
  </si>
  <si>
    <t>Meisel Ehitus OÜ - osaliselt arvest 625 - 15 000,00 €</t>
  </si>
  <si>
    <t>Projekt on töös ja tööd saavad teostatud 2026 I kvartali lõpuks. Vajame toetuse kasutamise pikendust.                                                                                                                        Meisel Ehitus OÜ - arve 680 - 15 136,00 € +                                                                                 Riigi Kinnisvara AS - arve 1800208816 - 2091,74 € +                                                              Meisel Ehitus OÜ - osaliselt arvest 625 - 918,00 €</t>
  </si>
  <si>
    <t>Meisel Ehitus OÜ - arve 608 - 4950,00 € +                                                                                Meisel Ehitus OÜ - arve 609 - 4914,00 €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</si>
</sst>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2"/>
      <color rgb="FF00000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wrapText="1"/>
    </xf>
  </cellXfs>
  <cellStyles count="3">
    <cellStyle name="Excel Built-in Normal" xfId="1" xr:uid="{98C5F7AE-4413-4C92-A296-4A30C7C36191}"/>
    <cellStyle name="Normaallaad 2" xfId="2" xr:uid="{0BBB345C-C10B-4C76-9B77-5A1104920005}"/>
    <cellStyle name="Normal" xfId="0" builtinId="0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9"/>
  <sheetViews>
    <sheetView tabSelected="1" zoomScaleNormal="100" workbookViewId="0">
      <pane ySplit="1" topLeftCell="A2" activePane="bottomLeft" state="frozen"/>
      <selection pane="bottomLeft" activeCell="H1" sqref="H1:H1048576"/>
    </sheetView>
  </sheetViews>
  <sheetFormatPr defaultColWidth="9.28515625" defaultRowHeight="12.75" x14ac:dyDescent="0.2"/>
  <cols>
    <col min="1" max="1" width="23.85546875" style="1" customWidth="1"/>
    <col min="2" max="2" width="30.42578125" style="1" customWidth="1"/>
    <col min="3" max="3" width="33.85546875" style="1" customWidth="1"/>
    <col min="4" max="6" width="14" style="1" customWidth="1"/>
    <col min="7" max="7" width="72" style="1" customWidth="1"/>
    <col min="8" max="8" width="42.7109375" style="1" customWidth="1"/>
    <col min="9" max="16384" width="9.28515625" style="1"/>
  </cols>
  <sheetData>
    <row r="1" spans="1:8" ht="51" x14ac:dyDescent="0.2">
      <c r="A1" s="4" t="s">
        <v>0</v>
      </c>
      <c r="B1" s="5" t="s">
        <v>1</v>
      </c>
      <c r="C1" s="6" t="s">
        <v>2</v>
      </c>
      <c r="D1" s="6" t="s">
        <v>3</v>
      </c>
      <c r="E1" s="8" t="s">
        <v>14</v>
      </c>
      <c r="F1" s="6" t="s">
        <v>4</v>
      </c>
      <c r="G1" s="11" t="s">
        <v>15</v>
      </c>
      <c r="H1" s="13"/>
    </row>
    <row r="2" spans="1:8" ht="63.75" x14ac:dyDescent="0.2">
      <c r="A2" s="14" t="s">
        <v>5</v>
      </c>
      <c r="B2" s="2" t="s">
        <v>6</v>
      </c>
      <c r="C2" s="2" t="s">
        <v>7</v>
      </c>
      <c r="D2" s="3">
        <f>60000+27246</f>
        <v>87246</v>
      </c>
      <c r="E2" s="7">
        <f>15136+2091.74+918</f>
        <v>18145.739999999998</v>
      </c>
      <c r="F2" s="10">
        <f t="shared" ref="F2:F5" si="0">D2-E2</f>
        <v>69100.260000000009</v>
      </c>
      <c r="G2" s="12" t="s">
        <v>20</v>
      </c>
      <c r="H2" s="17"/>
    </row>
    <row r="3" spans="1:8" ht="25.5" x14ac:dyDescent="0.2">
      <c r="A3" s="14" t="s">
        <v>5</v>
      </c>
      <c r="B3" s="2" t="s">
        <v>8</v>
      </c>
      <c r="C3" s="2" t="s">
        <v>9</v>
      </c>
      <c r="D3" s="3">
        <f>10000-5900</f>
        <v>4100</v>
      </c>
      <c r="E3" s="7">
        <v>4100</v>
      </c>
      <c r="F3" s="10">
        <f t="shared" si="0"/>
        <v>0</v>
      </c>
      <c r="G3" s="12" t="s">
        <v>18</v>
      </c>
      <c r="H3" s="17"/>
    </row>
    <row r="4" spans="1:8" ht="38.25" x14ac:dyDescent="0.2">
      <c r="A4" s="14" t="s">
        <v>5</v>
      </c>
      <c r="B4" s="2" t="s">
        <v>10</v>
      </c>
      <c r="C4" s="2" t="s">
        <v>11</v>
      </c>
      <c r="D4" s="3">
        <f>25000-15136</f>
        <v>9864</v>
      </c>
      <c r="E4" s="7">
        <v>9864</v>
      </c>
      <c r="F4" s="10">
        <f t="shared" si="0"/>
        <v>0</v>
      </c>
      <c r="G4" s="12" t="s">
        <v>21</v>
      </c>
      <c r="H4" s="17"/>
    </row>
    <row r="5" spans="1:8" ht="25.5" x14ac:dyDescent="0.2">
      <c r="A5" s="14" t="s">
        <v>5</v>
      </c>
      <c r="B5" s="2" t="s">
        <v>12</v>
      </c>
      <c r="C5" s="2" t="s">
        <v>13</v>
      </c>
      <c r="D5" s="3">
        <v>15000</v>
      </c>
      <c r="E5" s="7">
        <v>15000</v>
      </c>
      <c r="F5" s="10">
        <f t="shared" si="0"/>
        <v>0</v>
      </c>
      <c r="G5" s="12" t="s">
        <v>19</v>
      </c>
      <c r="H5" s="17"/>
    </row>
    <row r="6" spans="1:8" x14ac:dyDescent="0.2">
      <c r="D6" s="9">
        <f>SUM(D2:D5)</f>
        <v>116210</v>
      </c>
      <c r="E6" s="9">
        <f>SUM(E2:E5)</f>
        <v>47109.74</v>
      </c>
      <c r="F6" s="9">
        <f>SUM(F2:F5)</f>
        <v>69100.260000000009</v>
      </c>
    </row>
    <row r="7" spans="1:8" x14ac:dyDescent="0.2">
      <c r="D7" s="9"/>
      <c r="E7" s="9"/>
      <c r="F7" s="9"/>
    </row>
    <row r="8" spans="1:8" x14ac:dyDescent="0.2">
      <c r="A8" s="15" t="s">
        <v>16</v>
      </c>
    </row>
    <row r="9" spans="1:8" ht="15.75" x14ac:dyDescent="0.25">
      <c r="A9" s="16" t="s">
        <v>17</v>
      </c>
    </row>
  </sheetData>
  <autoFilter ref="A1:G5" xr:uid="{456A35E7-D639-41DB-A992-EBB4CC36287E}"/>
  <pageMargins left="0.25" right="0.25" top="0.75" bottom="0.75" header="0.3" footer="0.3"/>
  <pageSetup paperSize="9" scale="63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BA2E40CB52C4CA2B793474A35B624" ma:contentTypeVersion="10" ma:contentTypeDescription="Create a new document." ma:contentTypeScope="" ma:versionID="200f1456b3ccccfe5d7660615356fd6d">
  <xsd:schema xmlns:xsd="http://www.w3.org/2001/XMLSchema" xmlns:xs="http://www.w3.org/2001/XMLSchema" xmlns:p="http://schemas.microsoft.com/office/2006/metadata/properties" xmlns:ns2="8f22687c-edc7-4fda-ba78-cbe353acee50" targetNamespace="http://schemas.microsoft.com/office/2006/metadata/properties" ma:root="true" ma:fieldsID="245406a3c3904e83b3ab4250e9d7d0f1" ns2:_="">
    <xsd:import namespace="8f22687c-edc7-4fda-ba78-cbe353acee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inatisl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2687c-edc7-4fda-ba78-cbe353acee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tiinatisler" ma:index="7" nillable="true" ma:displayName="tiina tisler" ma:format="DateTime" ma:internalName="tiinatisler" ma:readOnly="false">
      <xsd:simpleType>
        <xsd:restriction base="dms:DateTim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inatisler xmlns="8f22687c-edc7-4fda-ba78-cbe353acee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38163-C200-4BDF-A927-6C08C418E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2687c-edc7-4fda-ba78-cbe353acee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  <ds:schemaRef ds:uri="8f22687c-edc7-4fda-ba78-cbe353acee50"/>
  </ds:schemaRefs>
</ds:datastoreItem>
</file>

<file path=customXml/itemProps3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Tiina Tisler - SAAM</cp:lastModifiedBy>
  <cp:revision/>
  <dcterms:created xsi:type="dcterms:W3CDTF">2023-12-01T13:07:11Z</dcterms:created>
  <dcterms:modified xsi:type="dcterms:W3CDTF">2026-01-23T13:21:50Z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0x010100375BA2E40CB52C4CA2B793474A35B624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